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DC82AD85-8A75-4399-9169-D077253D15D2}" xr6:coauthVersionLast="47" xr6:coauthVersionMax="47" xr10:uidLastSave="{00000000-0000-0000-0000-000000000000}"/>
  <bookViews>
    <workbookView xWindow="-23148" yWindow="-108" windowWidth="23256" windowHeight="12576" xr2:uid="{4C9DB467-06BE-4044-9FA8-7A6B7AF723AA}"/>
  </bookViews>
  <sheets>
    <sheet name="P2C5-FichierDuCours" sheetId="1" r:id="rId1"/>
    <sheet name="Tableau croisé" sheetId="3" r:id="rId2"/>
    <sheet name="Feuil1" sheetId="2" r:id="rId3"/>
  </sheets>
  <externalReferences>
    <externalReference r:id="rId4"/>
  </externalReferences>
  <calcPr calcId="191029" concurrentCalc="0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D155" i="1"/>
  <c r="D766" i="1"/>
  <c r="D650" i="1"/>
  <c r="D332" i="1"/>
  <c r="D826" i="1"/>
  <c r="D5" i="1"/>
  <c r="D711" i="1"/>
  <c r="D253" i="1"/>
  <c r="D288" i="1"/>
  <c r="D275" i="1"/>
  <c r="D790" i="1"/>
  <c r="D1064" i="1"/>
  <c r="D11" i="1"/>
  <c r="D564" i="1"/>
  <c r="D486" i="1"/>
  <c r="D778" i="1"/>
  <c r="D425" i="1"/>
  <c r="D893" i="1"/>
  <c r="D728" i="1"/>
  <c r="D14" i="1"/>
  <c r="D909" i="1"/>
  <c r="D643" i="1"/>
  <c r="D37" i="1"/>
  <c r="D15" i="1"/>
  <c r="D518" i="1"/>
  <c r="D133" i="1"/>
  <c r="D456" i="1"/>
  <c r="D535" i="1"/>
  <c r="D281" i="1"/>
  <c r="D492" i="1"/>
  <c r="D769" i="1"/>
  <c r="D400" i="1"/>
  <c r="D678" i="1"/>
  <c r="D233" i="1"/>
  <c r="D743" i="1"/>
  <c r="D530" i="1"/>
  <c r="D926" i="1"/>
  <c r="D925" i="1"/>
  <c r="D132" i="1"/>
  <c r="D128" i="1"/>
  <c r="D555" i="1"/>
  <c r="D354" i="1"/>
  <c r="D269" i="1"/>
  <c r="D1057" i="1"/>
  <c r="D83" i="1"/>
  <c r="D135" i="1"/>
  <c r="D291" i="1"/>
  <c r="D141" i="1"/>
  <c r="D1007" i="1"/>
  <c r="D158" i="1"/>
  <c r="D33" i="1"/>
  <c r="D214" i="1"/>
  <c r="D727" i="1"/>
  <c r="D220" i="1"/>
  <c r="D792" i="1"/>
  <c r="D365" i="1"/>
  <c r="D255" i="1"/>
  <c r="D1093" i="1"/>
  <c r="D684" i="1"/>
  <c r="D407" i="1"/>
  <c r="D810" i="1"/>
  <c r="D157" i="1"/>
  <c r="D1019" i="1"/>
  <c r="D258" i="1"/>
  <c r="D874" i="1"/>
  <c r="D227" i="1"/>
  <c r="D266" i="1"/>
  <c r="D965" i="1"/>
  <c r="D698" i="1"/>
  <c r="D339" i="1"/>
  <c r="D617" i="1"/>
  <c r="D695" i="1"/>
  <c r="D1020" i="1"/>
  <c r="D61" i="1"/>
  <c r="D710" i="1"/>
  <c r="D688" i="1"/>
  <c r="D7" i="1"/>
  <c r="D860" i="1"/>
  <c r="D28" i="1"/>
  <c r="D8" i="1"/>
  <c r="D186" i="1"/>
  <c r="D723" i="1"/>
  <c r="D444" i="1"/>
  <c r="D964" i="1"/>
  <c r="D436" i="1"/>
  <c r="D241" i="1"/>
  <c r="D831" i="1"/>
  <c r="D234" i="1"/>
  <c r="D915" i="1"/>
  <c r="D137" i="1"/>
  <c r="D441" i="1"/>
  <c r="D491" i="1"/>
  <c r="D437" i="1"/>
  <c r="D95" i="1"/>
  <c r="D278" i="1"/>
  <c r="D467" i="1"/>
  <c r="D726" i="1"/>
  <c r="D172" i="1"/>
  <c r="D20" i="1"/>
  <c r="D534" i="1"/>
  <c r="D574" i="1"/>
  <c r="D1101" i="1"/>
  <c r="D519" i="1"/>
  <c r="D737" i="1"/>
  <c r="D54" i="1"/>
  <c r="D1021" i="1"/>
  <c r="D651" i="1"/>
  <c r="D27" i="1"/>
  <c r="D992" i="1"/>
  <c r="D53" i="1"/>
  <c r="D1014" i="1"/>
  <c r="D630" i="1"/>
  <c r="D718" i="1"/>
  <c r="D323" i="1"/>
  <c r="D482" i="1"/>
  <c r="D384" i="1"/>
  <c r="D571" i="1"/>
  <c r="D308" i="1"/>
  <c r="D404" i="1"/>
  <c r="D659" i="1"/>
  <c r="D628" i="1"/>
  <c r="D556" i="1"/>
  <c r="D517" i="1"/>
  <c r="D1050" i="1"/>
  <c r="D1106" i="1"/>
  <c r="D950" i="1"/>
  <c r="D17" i="1"/>
  <c r="D452" i="1"/>
  <c r="D43" i="1"/>
  <c r="D106" i="1"/>
  <c r="D660" i="1"/>
  <c r="D331" i="1"/>
  <c r="D488" i="1"/>
  <c r="D794" i="1"/>
  <c r="D1095" i="1"/>
  <c r="D500" i="1"/>
  <c r="D800" i="1"/>
  <c r="D92" i="1"/>
  <c r="D358" i="1"/>
  <c r="D549" i="1"/>
  <c r="D1062" i="1"/>
  <c r="D912" i="1"/>
  <c r="D458" i="1"/>
  <c r="D211" i="1"/>
  <c r="D884" i="1"/>
  <c r="D336" i="1"/>
  <c r="D321" i="1"/>
  <c r="D1035" i="1"/>
  <c r="D108" i="1"/>
  <c r="D391" i="1"/>
  <c r="D550" i="1"/>
  <c r="D632" i="1"/>
  <c r="D779" i="1"/>
  <c r="D1002" i="1"/>
  <c r="D898" i="1"/>
  <c r="D642" i="1"/>
  <c r="D815" i="1"/>
  <c r="D1115" i="1"/>
  <c r="D813" i="1"/>
  <c r="D795" i="1"/>
  <c r="D1094" i="1"/>
  <c r="D890" i="1"/>
  <c r="D1025" i="1"/>
  <c r="D675" i="1"/>
  <c r="D911" i="1"/>
  <c r="D742" i="1"/>
  <c r="D177" i="1"/>
  <c r="D828" i="1"/>
  <c r="D344" i="1"/>
  <c r="D123" i="1"/>
  <c r="D1008" i="1"/>
  <c r="D859" i="1"/>
  <c r="D181" i="1"/>
  <c r="D426" i="1"/>
  <c r="D13" i="1"/>
  <c r="D121" i="1"/>
  <c r="D690" i="1"/>
  <c r="D804" i="1"/>
  <c r="D805" i="1"/>
  <c r="D552" i="1"/>
  <c r="D346" i="1"/>
  <c r="D154" i="1"/>
  <c r="D184" i="1"/>
  <c r="D295" i="1"/>
  <c r="D522" i="1"/>
  <c r="D545" i="1"/>
  <c r="D1031" i="1"/>
  <c r="D40" i="1"/>
  <c r="D590" i="1"/>
  <c r="D819" i="1"/>
  <c r="D140" i="1"/>
  <c r="D1078" i="1"/>
  <c r="D287" i="1"/>
  <c r="D634" i="1"/>
  <c r="D451" i="1"/>
  <c r="D791" i="1"/>
  <c r="D317" i="1"/>
  <c r="D719" i="1"/>
  <c r="D974" i="1"/>
  <c r="D202" i="1"/>
  <c r="D1112" i="1"/>
  <c r="D206" i="1"/>
  <c r="D190" i="1"/>
  <c r="D73" i="1"/>
  <c r="D856" i="1"/>
  <c r="D378" i="1"/>
  <c r="D119" i="1"/>
  <c r="D700" i="1"/>
  <c r="D673" i="1"/>
  <c r="D130" i="1"/>
  <c r="D666" i="1"/>
  <c r="D879" i="1"/>
  <c r="D313" i="1"/>
  <c r="D1052" i="1"/>
  <c r="D599" i="1"/>
  <c r="D240" i="1"/>
  <c r="D615" i="1"/>
  <c r="D833" i="1"/>
  <c r="D76" i="1"/>
  <c r="D463" i="1"/>
  <c r="D767" i="1"/>
  <c r="D203" i="1"/>
  <c r="D401" i="1"/>
  <c r="D52" i="1"/>
  <c r="D102" i="1"/>
  <c r="D383" i="1"/>
  <c r="D846" i="1"/>
  <c r="D6" i="1"/>
  <c r="D280" i="1"/>
  <c r="D969" i="1"/>
  <c r="D312" i="1"/>
  <c r="D586" i="1"/>
  <c r="D585" i="1"/>
  <c r="D340" i="1"/>
  <c r="D161" i="1"/>
  <c r="D681" i="1"/>
  <c r="D1083" i="1"/>
  <c r="D364" i="1"/>
  <c r="D924" i="1"/>
  <c r="D772" i="1"/>
  <c r="D386" i="1"/>
  <c r="D783" i="1"/>
  <c r="D265" i="1"/>
  <c r="D929" i="1"/>
  <c r="D789" i="1"/>
  <c r="D169" i="1"/>
  <c r="D337" i="1"/>
  <c r="D290" i="1"/>
  <c r="D380" i="1"/>
  <c r="D1054" i="1"/>
  <c r="D79" i="1"/>
  <c r="D156" i="1"/>
  <c r="D374" i="1"/>
  <c r="D1070" i="1"/>
  <c r="D422" i="1"/>
  <c r="D738" i="1"/>
  <c r="D540" i="1"/>
  <c r="D656" i="1"/>
  <c r="D64" i="1"/>
  <c r="D871" i="1"/>
  <c r="D375" i="1"/>
  <c r="D753" i="1"/>
  <c r="D205" i="1"/>
  <c r="D866" i="1"/>
  <c r="D717" i="1"/>
  <c r="D297" i="1"/>
  <c r="D232" i="1"/>
  <c r="D285" i="1"/>
  <c r="D89" i="1"/>
  <c r="D1089" i="1"/>
  <c r="D150" i="1"/>
  <c r="D442" i="1"/>
  <c r="D1103" i="1"/>
  <c r="D138" i="1"/>
  <c r="D982" i="1"/>
  <c r="D1066" i="1"/>
  <c r="D67" i="1"/>
  <c r="D736" i="1"/>
  <c r="D554" i="1"/>
  <c r="D277" i="1"/>
  <c r="D1028" i="1"/>
  <c r="D868" i="1"/>
  <c r="D984" i="1"/>
  <c r="D714" i="1"/>
  <c r="D526" i="1"/>
  <c r="D71" i="1"/>
  <c r="D834" i="1"/>
  <c r="D704" i="1"/>
  <c r="D1053" i="1"/>
  <c r="D114" i="1"/>
  <c r="D126" i="1"/>
  <c r="D32" i="1"/>
  <c r="D411" i="1"/>
  <c r="D46" i="1"/>
  <c r="D2" i="1"/>
  <c r="D448" i="1"/>
  <c r="D920" i="1"/>
  <c r="D93" i="1"/>
  <c r="D187" i="1"/>
  <c r="D882" i="1"/>
  <c r="D449" i="1"/>
  <c r="D62" i="1"/>
  <c r="D948" i="1"/>
  <c r="D616" i="1"/>
  <c r="D490" i="1"/>
  <c r="D164" i="1"/>
  <c r="D768" i="1"/>
  <c r="D1072" i="1"/>
  <c r="D1082" i="1"/>
  <c r="D263" i="1"/>
  <c r="D421" i="1"/>
  <c r="D584" i="1"/>
  <c r="D249" i="1"/>
  <c r="D706" i="1"/>
  <c r="D178" i="1"/>
  <c r="D745" i="1"/>
  <c r="D577" i="1"/>
  <c r="D195" i="1"/>
  <c r="D657" i="1"/>
  <c r="D65" i="1"/>
  <c r="D958" i="1"/>
  <c r="D96" i="1"/>
  <c r="D330" i="1"/>
  <c r="D353" i="1"/>
  <c r="D207" i="1"/>
  <c r="D937" i="1"/>
  <c r="D687" i="1"/>
  <c r="D639" i="1"/>
  <c r="D1068" i="1"/>
  <c r="D996" i="1"/>
  <c r="D671" i="1"/>
  <c r="D512" i="1"/>
  <c r="D686" i="1"/>
  <c r="D803" i="1"/>
  <c r="D42" i="1"/>
  <c r="D296" i="1"/>
  <c r="D763" i="1"/>
  <c r="D434" i="1"/>
  <c r="D842" i="1"/>
  <c r="D4" i="1"/>
  <c r="D134" i="1"/>
  <c r="D917" i="1"/>
  <c r="D1058" i="1"/>
  <c r="D484" i="1"/>
  <c r="D835" i="1"/>
  <c r="D1033" i="1"/>
  <c r="D891" i="1"/>
  <c r="D1044" i="1"/>
  <c r="D707" i="1"/>
  <c r="D243" i="1"/>
  <c r="D542" i="1"/>
  <c r="D748" i="1"/>
  <c r="D967" i="1"/>
  <c r="D90" i="1"/>
  <c r="D861" i="1"/>
  <c r="D39" i="1"/>
  <c r="D1009" i="1"/>
  <c r="D825" i="1"/>
  <c r="D170" i="1"/>
  <c r="D537" i="1"/>
  <c r="D36" i="1"/>
  <c r="D395" i="1"/>
  <c r="D636" i="1"/>
  <c r="D672" i="1"/>
  <c r="D24" i="1"/>
  <c r="D394" i="1"/>
  <c r="D87" i="1"/>
  <c r="D19" i="1"/>
  <c r="D1049" i="1"/>
  <c r="D1029" i="1"/>
  <c r="D541" i="1"/>
  <c r="D228" i="1"/>
  <c r="D272" i="1"/>
  <c r="D1109" i="1"/>
  <c r="D796" i="1"/>
  <c r="D782" i="1"/>
  <c r="D595" i="1"/>
  <c r="D408" i="1"/>
  <c r="D415" i="1"/>
  <c r="D307" i="1"/>
  <c r="D928" i="1"/>
  <c r="D329" i="1"/>
  <c r="D356" i="1"/>
  <c r="D696" i="1"/>
  <c r="D348" i="1"/>
  <c r="D602" i="1"/>
  <c r="D863" i="1"/>
  <c r="D607" i="1"/>
  <c r="D163" i="1"/>
  <c r="D314" i="1"/>
  <c r="D976" i="1"/>
  <c r="D1104" i="1"/>
  <c r="D149" i="1"/>
  <c r="D933" i="1"/>
  <c r="D528" i="1"/>
  <c r="D406" i="1"/>
  <c r="D97" i="1"/>
  <c r="D887" i="1"/>
  <c r="D29" i="1"/>
  <c r="D568" i="1"/>
  <c r="D533" i="1"/>
  <c r="D86" i="1"/>
  <c r="D524" i="1"/>
  <c r="D262" i="1"/>
  <c r="D973" i="1"/>
  <c r="D1011" i="1"/>
  <c r="D363" i="1"/>
  <c r="D613" i="1"/>
  <c r="D480" i="1"/>
  <c r="D1075" i="1"/>
  <c r="D733" i="1"/>
  <c r="D563" i="1"/>
  <c r="D474" i="1"/>
  <c r="D703" i="1"/>
  <c r="D501" i="1"/>
  <c r="D1107" i="1"/>
  <c r="D173" i="1"/>
  <c r="D465" i="1"/>
  <c r="D48" i="1"/>
  <c r="D225" i="1"/>
  <c r="D603" i="1"/>
  <c r="D619" i="1"/>
  <c r="D894" i="1"/>
  <c r="D199" i="1"/>
  <c r="D1080" i="1"/>
  <c r="D878" i="1"/>
  <c r="D238" i="1"/>
  <c r="D153" i="1"/>
  <c r="D883" i="1"/>
  <c r="D508" i="1"/>
  <c r="D460" i="1"/>
  <c r="D930" i="1"/>
  <c r="D667" i="1"/>
  <c r="D409" i="1"/>
  <c r="D21" i="1"/>
  <c r="D306" i="1"/>
  <c r="D608" i="1"/>
  <c r="D472" i="1"/>
  <c r="D368" i="1"/>
  <c r="D598" i="1"/>
  <c r="D867" i="1"/>
  <c r="D342" i="1"/>
  <c r="D624" i="1"/>
  <c r="D377" i="1"/>
  <c r="D575" i="1"/>
  <c r="D402" i="1"/>
  <c r="D980" i="1"/>
  <c r="D1086" i="1"/>
  <c r="D693" i="1"/>
  <c r="D45" i="1"/>
  <c r="D104" i="1"/>
  <c r="D627" i="1"/>
  <c r="D583" i="1"/>
  <c r="D447" i="1"/>
  <c r="D1027" i="1"/>
  <c r="D26" i="1"/>
  <c r="D267" i="1"/>
  <c r="D857" i="1"/>
  <c r="D1100" i="1"/>
  <c r="D689" i="1"/>
  <c r="D427" i="1"/>
  <c r="D481" i="1"/>
  <c r="D219" i="1"/>
  <c r="D876" i="1"/>
  <c r="D204" i="1"/>
  <c r="D677" i="1"/>
  <c r="D3" i="1"/>
  <c r="D731" i="1"/>
  <c r="D430" i="1"/>
  <c r="D889" i="1"/>
  <c r="D473" i="1"/>
  <c r="D423" i="1"/>
  <c r="D58" i="1"/>
  <c r="D916" i="1"/>
  <c r="D349" i="1"/>
  <c r="D1069" i="1"/>
  <c r="D957" i="1"/>
  <c r="D936" i="1"/>
  <c r="D955" i="1"/>
  <c r="D439" i="1"/>
  <c r="D865" i="1"/>
  <c r="D576" i="1"/>
  <c r="D66" i="1"/>
  <c r="D654" i="1"/>
  <c r="D757" i="1"/>
  <c r="D165" i="1"/>
  <c r="D807" i="1"/>
  <c r="D640" i="1"/>
  <c r="D171" i="1"/>
  <c r="D899" i="1"/>
  <c r="D843" i="1"/>
  <c r="D468" i="1"/>
  <c r="D645" i="1"/>
  <c r="D294" i="1"/>
  <c r="D247" i="1"/>
  <c r="D271" i="1"/>
  <c r="D80" i="1"/>
  <c r="D1037" i="1"/>
  <c r="D273" i="1"/>
  <c r="D302" i="1"/>
  <c r="D433" i="1"/>
  <c r="D653" i="1"/>
  <c r="D1067" i="1"/>
  <c r="D250" i="1"/>
  <c r="D230" i="1"/>
  <c r="D954" i="1"/>
  <c r="D304" i="1"/>
  <c r="D596" i="1"/>
  <c r="D787" i="1"/>
  <c r="D251" i="1"/>
  <c r="D9" i="1"/>
  <c r="D476" i="1"/>
  <c r="D1091" i="1"/>
  <c r="D895" i="1"/>
  <c r="D612" i="1"/>
  <c r="D334" i="1"/>
  <c r="D580" i="1"/>
  <c r="D979" i="1"/>
  <c r="D31" i="1"/>
  <c r="D393" i="1"/>
  <c r="D606" i="1"/>
  <c r="D947" i="1"/>
  <c r="D315" i="1"/>
  <c r="D993" i="1"/>
  <c r="D604" i="1"/>
  <c r="D985" i="1"/>
  <c r="D986" i="1"/>
  <c r="D1018" i="1"/>
  <c r="D665" i="1"/>
  <c r="D914" i="1"/>
  <c r="D428" i="1"/>
  <c r="D498" i="1"/>
  <c r="D1026" i="1"/>
  <c r="D1098" i="1"/>
  <c r="D682" i="1"/>
  <c r="D381" i="1"/>
  <c r="D1113" i="1"/>
  <c r="D663" i="1"/>
  <c r="D1022" i="1"/>
  <c r="D475" i="1"/>
  <c r="D1015" i="1"/>
  <c r="D836" i="1"/>
  <c r="D970" i="1"/>
  <c r="D115" i="1"/>
  <c r="D466" i="1"/>
  <c r="D417" i="1"/>
  <c r="D1045" i="1"/>
  <c r="D274" i="1"/>
  <c r="D983" i="1"/>
  <c r="D376" i="1"/>
  <c r="D901" i="1"/>
  <c r="D117" i="1"/>
  <c r="D1012" i="1"/>
  <c r="D310" i="1"/>
  <c r="D529" i="1"/>
  <c r="D387" i="1"/>
  <c r="D270" i="1"/>
  <c r="D1092" i="1"/>
  <c r="D655" i="1"/>
  <c r="D438" i="1"/>
  <c r="D139" i="1"/>
  <c r="D708" i="1"/>
  <c r="D775" i="1"/>
  <c r="D1105" i="1"/>
  <c r="D975" i="1"/>
  <c r="D1061" i="1"/>
  <c r="D729" i="1"/>
  <c r="D633" i="1"/>
  <c r="D880" i="1"/>
  <c r="D1001" i="1"/>
  <c r="D662" i="1"/>
  <c r="D622" i="1"/>
  <c r="D962" i="1"/>
  <c r="D1099" i="1"/>
  <c r="D1111" i="1"/>
  <c r="D940" i="1"/>
  <c r="D994" i="1"/>
  <c r="D553" i="1"/>
  <c r="D847" i="1"/>
  <c r="D918" i="1"/>
  <c r="D446" i="1"/>
  <c r="D905" i="1"/>
  <c r="D730" i="1"/>
  <c r="D350" i="1"/>
  <c r="D298" i="1"/>
  <c r="D752" i="1"/>
  <c r="D504" i="1"/>
  <c r="D245" i="1"/>
  <c r="D505" i="1"/>
  <c r="D506" i="1"/>
  <c r="D189" i="1"/>
  <c r="D16" i="1"/>
  <c r="D740" i="1"/>
  <c r="D327" i="1"/>
  <c r="D223" i="1"/>
  <c r="D124" i="1"/>
  <c r="D521" i="1"/>
  <c r="D972" i="1"/>
  <c r="D694" i="1"/>
  <c r="D679" i="1"/>
  <c r="D561" i="1"/>
  <c r="D579" i="1"/>
  <c r="D523" i="1"/>
  <c r="D457" i="1"/>
  <c r="D1010" i="1"/>
  <c r="D1096" i="1"/>
  <c r="D705" i="1"/>
  <c r="D360" i="1"/>
  <c r="D1003" i="1"/>
  <c r="D637" i="1"/>
  <c r="D1038" i="1"/>
  <c r="D75" i="1"/>
  <c r="D260" i="1"/>
  <c r="D1059" i="1"/>
  <c r="D371" i="1"/>
  <c r="D560" i="1"/>
  <c r="D594" i="1"/>
  <c r="D620" i="1"/>
  <c r="D591" i="1"/>
  <c r="D148" i="1"/>
  <c r="D101" i="1"/>
  <c r="D931" i="1"/>
  <c r="D57" i="1"/>
  <c r="D817" i="1"/>
  <c r="D1077" i="1"/>
  <c r="D532" i="1"/>
  <c r="D143" i="1"/>
  <c r="D503" i="1"/>
  <c r="D854" i="1"/>
  <c r="D129" i="1"/>
  <c r="D988" i="1"/>
  <c r="D781" i="1"/>
  <c r="D373" i="1"/>
  <c r="D316" i="1"/>
  <c r="D1060" i="1"/>
  <c r="D658" i="1"/>
  <c r="D559" i="1"/>
  <c r="D840" i="1"/>
  <c r="D799" i="1"/>
  <c r="D538" i="1"/>
  <c r="D548" i="1"/>
  <c r="D229" i="1"/>
  <c r="D578" i="1"/>
  <c r="D180" i="1"/>
  <c r="D907" i="1"/>
  <c r="D69" i="1"/>
  <c r="D268" i="1"/>
  <c r="D715" i="1"/>
  <c r="D589" i="1"/>
  <c r="D405" i="1"/>
  <c r="D440" i="1"/>
  <c r="D50" i="1"/>
  <c r="D453" i="1"/>
  <c r="D1051" i="1"/>
  <c r="D1065" i="1"/>
  <c r="D507" i="1"/>
  <c r="D30" i="1"/>
  <c r="D886" i="1"/>
  <c r="D431" i="1"/>
  <c r="D841" i="1"/>
  <c r="D600" i="1"/>
  <c r="D198" i="1"/>
  <c r="D756" i="1"/>
  <c r="D697" i="1"/>
  <c r="D261" i="1"/>
  <c r="D685" i="1"/>
  <c r="D646" i="1"/>
  <c r="D112" i="1"/>
  <c r="D496" i="1"/>
  <c r="D683" i="1"/>
  <c r="D244" i="1"/>
  <c r="D793" i="1"/>
  <c r="D351" i="1"/>
  <c r="D953" i="1"/>
  <c r="D838" i="1"/>
  <c r="D773" i="1"/>
  <c r="D712" i="1"/>
  <c r="D1005" i="1"/>
  <c r="D182" i="1"/>
  <c r="D282" i="1"/>
  <c r="D44" i="1"/>
  <c r="D648" i="1"/>
  <c r="D489" i="1"/>
  <c r="D88" i="1"/>
  <c r="D788" i="1"/>
  <c r="D853" i="1"/>
  <c r="D209" i="1"/>
  <c r="D1004" i="1"/>
  <c r="D136" i="1"/>
  <c r="D12" i="1"/>
  <c r="D699" i="1"/>
  <c r="D256" i="1"/>
  <c r="D25" i="1"/>
  <c r="D63" i="1"/>
  <c r="D1036" i="1"/>
  <c r="D55" i="1"/>
  <c r="D844" i="1"/>
  <c r="D215" i="1"/>
  <c r="D921" i="1"/>
  <c r="D852" i="1"/>
  <c r="D303" i="1"/>
  <c r="D635" i="1"/>
  <c r="D546" i="1"/>
  <c r="D495" i="1"/>
  <c r="D572" i="1"/>
  <c r="D412" i="1"/>
  <c r="D570" i="1"/>
  <c r="D956" i="1"/>
  <c r="D725" i="1"/>
  <c r="D1006" i="1"/>
  <c r="D1108" i="1"/>
  <c r="D494" i="1"/>
  <c r="D1076" i="1"/>
  <c r="D873" i="1"/>
  <c r="D605" i="1"/>
  <c r="D328" i="1"/>
  <c r="D525" i="1"/>
  <c r="D166" i="1"/>
  <c r="D221" i="1"/>
  <c r="D10" i="1"/>
  <c r="D848" i="1"/>
  <c r="D809" i="1"/>
  <c r="D1088" i="1"/>
  <c r="D892" i="1"/>
  <c r="D335" i="1"/>
  <c r="D668" i="1"/>
  <c r="D390" i="1"/>
  <c r="D680" i="1"/>
  <c r="D1116" i="1"/>
  <c r="D84" i="1"/>
  <c r="D536" i="1"/>
  <c r="D592" i="1"/>
  <c r="D185" i="1"/>
  <c r="D771" i="1"/>
  <c r="D91" i="1"/>
  <c r="D385" i="1"/>
  <c r="D94" i="1"/>
  <c r="D159" i="1"/>
  <c r="D355" i="1"/>
  <c r="D82" i="1"/>
  <c r="D192" i="1"/>
  <c r="D823" i="1"/>
  <c r="D845" i="1"/>
  <c r="D388" i="1"/>
  <c r="D1090" i="1"/>
  <c r="D952" i="1"/>
  <c r="D618" i="1"/>
  <c r="D945" i="1"/>
  <c r="D51" i="1"/>
  <c r="D403" i="1"/>
  <c r="D142" i="1"/>
  <c r="D849" i="1"/>
  <c r="D454" i="1"/>
  <c r="D527" i="1"/>
  <c r="D770" i="1"/>
  <c r="D674" i="1"/>
  <c r="D539" i="1"/>
  <c r="D197" i="1"/>
  <c r="D59" i="1"/>
  <c r="D357" i="1"/>
  <c r="D877" i="1"/>
  <c r="D450" i="1"/>
  <c r="D160" i="1"/>
  <c r="D897" i="1"/>
  <c r="D963" i="1"/>
  <c r="D301" i="1"/>
  <c r="D414" i="1"/>
  <c r="D625" i="1"/>
  <c r="D77" i="1"/>
  <c r="D47" i="1"/>
  <c r="D822" i="1"/>
  <c r="D191" i="1"/>
  <c r="D514" i="1"/>
  <c r="D701" i="1"/>
  <c r="D300" i="1"/>
  <c r="D902" i="1"/>
  <c r="D1114" i="1"/>
  <c r="D764" i="1"/>
  <c r="D231" i="1"/>
  <c r="D286" i="1"/>
  <c r="D827" i="1"/>
  <c r="D638" i="1"/>
  <c r="D1041" i="1"/>
  <c r="D418" i="1"/>
  <c r="D208" i="1"/>
  <c r="D497" i="1"/>
  <c r="D144" i="1"/>
  <c r="D309" i="1"/>
  <c r="D798" i="1"/>
  <c r="D162" i="1"/>
  <c r="D734" i="1"/>
  <c r="D588" i="1"/>
  <c r="D103" i="1"/>
  <c r="D252" i="1"/>
  <c r="D900" i="1"/>
  <c r="D511" i="1"/>
  <c r="D464" i="1"/>
  <c r="D210" i="1"/>
  <c r="D1000" i="1"/>
  <c r="D343" i="1"/>
  <c r="D888" i="1"/>
  <c r="D1074" i="1"/>
  <c r="D652" i="1"/>
  <c r="D601" i="1"/>
  <c r="D626" i="1"/>
  <c r="D424" i="1"/>
  <c r="D566" i="1"/>
  <c r="D837" i="1"/>
  <c r="D762" i="1"/>
  <c r="D971" i="1"/>
  <c r="D366" i="1"/>
  <c r="D944" i="1"/>
  <c r="D961" i="1"/>
  <c r="D691" i="1"/>
  <c r="D22" i="1"/>
  <c r="D359" i="1"/>
  <c r="D647" i="1"/>
  <c r="D829" i="1"/>
  <c r="D1048" i="1"/>
  <c r="D416" i="1"/>
  <c r="D785" i="1"/>
  <c r="D239" i="1"/>
  <c r="D78" i="1"/>
  <c r="D201" i="1"/>
  <c r="D236" i="1"/>
  <c r="D399" i="1"/>
  <c r="D946" i="1"/>
  <c r="D739" i="1"/>
  <c r="D919" i="1"/>
  <c r="D669" i="1"/>
  <c r="D369" i="1"/>
  <c r="D991" i="1"/>
  <c r="D483" i="1"/>
  <c r="D851" i="1"/>
  <c r="D832" i="1"/>
  <c r="D821" i="1"/>
  <c r="D420" i="1"/>
  <c r="D216" i="1"/>
  <c r="D461" i="1"/>
  <c r="D623" i="1"/>
  <c r="D116" i="1"/>
  <c r="D113" i="1"/>
  <c r="D870" i="1"/>
  <c r="D611" i="1"/>
  <c r="D1043" i="1"/>
  <c r="D816" i="1"/>
  <c r="D551" i="1"/>
  <c r="D60" i="1"/>
  <c r="D322" i="1"/>
  <c r="D338" i="1"/>
  <c r="D485" i="1"/>
  <c r="D1042" i="1"/>
  <c r="D732" i="1"/>
  <c r="D750" i="1"/>
  <c r="D23" i="1"/>
  <c r="D1013" i="1"/>
  <c r="D105" i="1"/>
  <c r="D1071" i="1"/>
  <c r="D174" i="1"/>
  <c r="D989" i="1"/>
  <c r="D906" i="1"/>
  <c r="D493" i="1"/>
  <c r="D1046" i="1"/>
  <c r="D923" i="1"/>
  <c r="D609" i="1"/>
  <c r="D910" i="1"/>
  <c r="D998" i="1"/>
  <c r="D469" i="1"/>
  <c r="D1056" i="1"/>
  <c r="D167" i="1"/>
  <c r="D122" i="1"/>
  <c r="D18" i="1"/>
  <c r="D830" i="1"/>
  <c r="D760" i="1"/>
  <c r="D977" i="1"/>
  <c r="D722" i="1"/>
  <c r="D413" i="1"/>
  <c r="D999" i="1"/>
  <c r="D629" i="1"/>
  <c r="D212" i="1"/>
  <c r="D502" i="1"/>
  <c r="D445" i="1"/>
  <c r="D188" i="1"/>
  <c r="D168" i="1"/>
  <c r="D379" i="1"/>
  <c r="D284" i="1"/>
  <c r="D786" i="1"/>
  <c r="D235" i="1"/>
  <c r="D776" i="1"/>
  <c r="D747" i="1"/>
  <c r="D942" i="1"/>
  <c r="D289" i="1"/>
  <c r="D509" i="1"/>
  <c r="D569" i="1"/>
  <c r="D547" i="1"/>
  <c r="D70" i="1"/>
  <c r="D74" i="1"/>
  <c r="D1017" i="1"/>
  <c r="D152" i="1"/>
  <c r="D1063" i="1"/>
  <c r="D432" i="1"/>
  <c r="D939" i="1"/>
  <c r="D99" i="1"/>
  <c r="D1079" i="1"/>
  <c r="D908" i="1"/>
  <c r="D259" i="1"/>
  <c r="D193" i="1"/>
  <c r="D850" i="1"/>
  <c r="D759" i="1"/>
  <c r="D1085" i="1"/>
  <c r="D839" i="1"/>
  <c r="D419" i="1"/>
  <c r="D692" i="1"/>
  <c r="D111" i="1"/>
  <c r="D774" i="1"/>
  <c r="D744" i="1"/>
  <c r="D544" i="1"/>
  <c r="D1102" i="1"/>
  <c r="D670" i="1"/>
  <c r="D784" i="1"/>
  <c r="D949" i="1"/>
  <c r="D85" i="1"/>
  <c r="D479" i="1"/>
  <c r="D443" i="1"/>
  <c r="D716" i="1"/>
  <c r="D293" i="1"/>
  <c r="D862" i="1"/>
  <c r="D146" i="1"/>
  <c r="D932" i="1"/>
  <c r="D761" i="1"/>
  <c r="D806" i="1"/>
  <c r="D41" i="1"/>
  <c r="D218" i="1"/>
  <c r="D881" i="1"/>
  <c r="D72" i="1"/>
  <c r="D347" i="1"/>
  <c r="D257" i="1"/>
  <c r="D361" i="1"/>
  <c r="D372" i="1"/>
  <c r="D179" i="1"/>
  <c r="D941" i="1"/>
  <c r="D1024" i="1"/>
  <c r="D631" i="1"/>
  <c r="D470" i="1"/>
  <c r="D721" i="1"/>
  <c r="D1081" i="1"/>
  <c r="D720" i="1"/>
  <c r="D455" i="1"/>
  <c r="D34" i="1"/>
  <c r="D621" i="1"/>
  <c r="D318" i="1"/>
  <c r="D565" i="1"/>
  <c r="D981" i="1"/>
  <c r="D194" i="1"/>
  <c r="D435" i="1"/>
  <c r="D242" i="1"/>
  <c r="D758" i="1"/>
  <c r="D213" i="1"/>
  <c r="D370" i="1"/>
  <c r="D990" i="1"/>
  <c r="D1047" i="1"/>
  <c r="D237" i="1"/>
  <c r="D516" i="1"/>
  <c r="D311" i="1"/>
  <c r="D935" i="1"/>
  <c r="D345" i="1"/>
  <c r="D587" i="1"/>
  <c r="D777" i="1"/>
  <c r="D397" i="1"/>
  <c r="D326" i="1"/>
  <c r="D1032" i="1"/>
  <c r="D279" i="1"/>
  <c r="D196" i="1"/>
  <c r="D997" i="1"/>
  <c r="D676" i="1"/>
  <c r="D398" i="1"/>
  <c r="D324" i="1"/>
  <c r="D869" i="1"/>
  <c r="D276" i="1"/>
  <c r="D264" i="1"/>
  <c r="D597" i="1"/>
  <c r="D1110" i="1"/>
  <c r="D567" i="1"/>
  <c r="D885" i="1"/>
  <c r="D593" i="1"/>
  <c r="D808" i="1"/>
  <c r="D100" i="1"/>
  <c r="D664" i="1"/>
  <c r="D305" i="1"/>
  <c r="D582" i="1"/>
  <c r="D396" i="1"/>
  <c r="D499" i="1"/>
  <c r="D922" i="1"/>
  <c r="D543" i="1"/>
  <c r="D120" i="1"/>
  <c r="D951" i="1"/>
  <c r="D35" i="1"/>
  <c r="D222" i="1"/>
  <c r="D183" i="1"/>
  <c r="D978" i="1"/>
  <c r="D814" i="1"/>
  <c r="D131" i="1"/>
  <c r="D246" i="1"/>
  <c r="D147" i="1"/>
  <c r="D797" i="1"/>
  <c r="D110" i="1"/>
  <c r="D746" i="1"/>
  <c r="D56" i="1"/>
  <c r="D896" i="1"/>
  <c r="D1055" i="1"/>
  <c r="D960" i="1"/>
  <c r="D938" i="1"/>
  <c r="D320" i="1"/>
  <c r="D319" i="1"/>
  <c r="D520" i="1"/>
  <c r="D145" i="1"/>
  <c r="D749" i="1"/>
  <c r="D68" i="1"/>
  <c r="D98" i="1"/>
  <c r="D175" i="1"/>
  <c r="D927" i="1"/>
  <c r="D820" i="1"/>
  <c r="D333" i="1"/>
  <c r="D389" i="1"/>
  <c r="D644" i="1"/>
  <c r="D1030" i="1"/>
  <c r="D362" i="1"/>
  <c r="D478" i="1"/>
  <c r="D959" i="1"/>
  <c r="D176" i="1"/>
  <c r="D735" i="1"/>
  <c r="D1097" i="1"/>
  <c r="D367" i="1"/>
  <c r="D510" i="1"/>
  <c r="D471" i="1"/>
  <c r="D410" i="1"/>
  <c r="D487" i="1"/>
  <c r="D459" i="1"/>
  <c r="D224" i="1"/>
  <c r="D724" i="1"/>
  <c r="D903" i="1"/>
  <c r="D254" i="1"/>
  <c r="D811" i="1"/>
  <c r="D299" i="1"/>
  <c r="D151" i="1"/>
  <c r="D248" i="1"/>
  <c r="D641" i="1"/>
  <c r="D802" i="1"/>
  <c r="D1073" i="1"/>
  <c r="D812" i="1"/>
  <c r="D429" i="1"/>
  <c r="D780" i="1"/>
  <c r="D801" i="1"/>
  <c r="D292" i="1"/>
  <c r="D1040" i="1"/>
  <c r="D818" i="1"/>
  <c r="D325" i="1"/>
  <c r="D557" i="1"/>
  <c r="D562" i="1"/>
  <c r="D966" i="1"/>
  <c r="D49" i="1"/>
  <c r="D341" i="1"/>
  <c r="D709" i="1"/>
  <c r="D1034" i="1"/>
  <c r="D217" i="1"/>
  <c r="D283" i="1"/>
  <c r="D109" i="1"/>
  <c r="D531" i="1"/>
  <c r="D987" i="1"/>
  <c r="D226" i="1"/>
  <c r="D943" i="1"/>
  <c r="D904" i="1"/>
  <c r="D855" i="1"/>
  <c r="D38" i="1"/>
  <c r="D661" i="1"/>
  <c r="D573" i="1"/>
  <c r="D462" i="1"/>
  <c r="D751" i="1"/>
  <c r="D614" i="1"/>
  <c r="D1087" i="1"/>
  <c r="D352" i="1"/>
  <c r="D875" i="1"/>
  <c r="D864" i="1"/>
  <c r="D995" i="1"/>
  <c r="D824" i="1"/>
  <c r="D1023" i="1"/>
  <c r="D610" i="1"/>
  <c r="D107" i="1"/>
  <c r="D754" i="1"/>
  <c r="D741" i="1"/>
  <c r="D1039" i="1"/>
  <c r="D1084" i="1"/>
  <c r="D200" i="1"/>
  <c r="D968" i="1"/>
  <c r="D118" i="1"/>
  <c r="D934" i="1"/>
  <c r="D392" i="1"/>
  <c r="D477" i="1"/>
  <c r="D125" i="1"/>
  <c r="D515" i="1"/>
  <c r="D913" i="1"/>
  <c r="D649" i="1"/>
  <c r="D81" i="1"/>
  <c r="D755" i="1"/>
  <c r="D765" i="1"/>
  <c r="D558" i="1"/>
  <c r="D872" i="1"/>
  <c r="D713" i="1"/>
  <c r="D127" i="1"/>
  <c r="D382" i="1"/>
  <c r="D1016" i="1"/>
  <c r="D581" i="1"/>
  <c r="D702" i="1"/>
  <c r="D858" i="1"/>
  <c r="D513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M513" i="1"/>
  <c r="B1116" i="2"/>
  <c r="M858" i="1"/>
  <c r="B1115" i="2"/>
  <c r="M702" i="1"/>
  <c r="B1114" i="2"/>
  <c r="M581" i="1"/>
  <c r="B1113" i="2"/>
  <c r="M1016" i="1"/>
  <c r="B1112" i="2"/>
  <c r="M382" i="1"/>
  <c r="B1111" i="2"/>
  <c r="M127" i="1"/>
  <c r="B1110" i="2"/>
  <c r="M713" i="1"/>
  <c r="B1109" i="2"/>
  <c r="M872" i="1"/>
  <c r="B1108" i="2"/>
  <c r="M558" i="1"/>
  <c r="B1107" i="2"/>
  <c r="M765" i="1"/>
  <c r="B1106" i="2"/>
  <c r="M755" i="1"/>
  <c r="B1105" i="2"/>
  <c r="M81" i="1"/>
  <c r="B1104" i="2"/>
  <c r="M649" i="1"/>
  <c r="B1103" i="2"/>
  <c r="M913" i="1"/>
  <c r="B1102" i="2"/>
  <c r="M515" i="1"/>
  <c r="B1101" i="2"/>
  <c r="M125" i="1"/>
  <c r="B1100" i="2"/>
  <c r="M477" i="1"/>
  <c r="B1099" i="2"/>
  <c r="M392" i="1"/>
  <c r="B1098" i="2"/>
  <c r="M934" i="1"/>
  <c r="B1097" i="2"/>
  <c r="M118" i="1"/>
  <c r="B1096" i="2"/>
  <c r="M968" i="1"/>
  <c r="B1095" i="2"/>
  <c r="M200" i="1"/>
  <c r="B1094" i="2"/>
  <c r="M1084" i="1"/>
  <c r="B1093" i="2"/>
  <c r="M1039" i="1"/>
  <c r="B1092" i="2"/>
  <c r="M741" i="1"/>
  <c r="B1091" i="2"/>
  <c r="M754" i="1"/>
  <c r="B1090" i="2"/>
  <c r="M107" i="1"/>
  <c r="B1089" i="2"/>
  <c r="M610" i="1"/>
  <c r="B1088" i="2"/>
  <c r="M1023" i="1"/>
  <c r="B1087" i="2"/>
  <c r="M824" i="1"/>
  <c r="B1086" i="2"/>
  <c r="M995" i="1"/>
  <c r="B1085" i="2"/>
  <c r="M864" i="1"/>
  <c r="B1084" i="2"/>
  <c r="M875" i="1"/>
  <c r="B1083" i="2"/>
  <c r="M352" i="1"/>
  <c r="B1082" i="2"/>
  <c r="M1087" i="1"/>
  <c r="B1081" i="2"/>
  <c r="M614" i="1"/>
  <c r="B1080" i="2"/>
  <c r="M751" i="1"/>
  <c r="B1079" i="2"/>
  <c r="M462" i="1"/>
  <c r="B1078" i="2"/>
  <c r="M573" i="1"/>
  <c r="B1077" i="2"/>
  <c r="M661" i="1"/>
  <c r="B1076" i="2"/>
  <c r="M38" i="1"/>
  <c r="B1075" i="2"/>
  <c r="M855" i="1"/>
  <c r="B1074" i="2"/>
  <c r="M904" i="1"/>
  <c r="B1073" i="2"/>
  <c r="M943" i="1"/>
  <c r="B1072" i="2"/>
  <c r="M226" i="1"/>
  <c r="B1071" i="2"/>
  <c r="M987" i="1"/>
  <c r="B1070" i="2"/>
  <c r="M531" i="1"/>
  <c r="B1069" i="2"/>
  <c r="M109" i="1"/>
  <c r="B1068" i="2"/>
  <c r="M283" i="1"/>
  <c r="B1067" i="2"/>
  <c r="M217" i="1"/>
  <c r="B1066" i="2"/>
  <c r="M1034" i="1"/>
  <c r="B1065" i="2"/>
  <c r="M709" i="1"/>
  <c r="B1064" i="2"/>
  <c r="M341" i="1"/>
  <c r="B1063" i="2"/>
  <c r="M49" i="1"/>
  <c r="B1062" i="2"/>
  <c r="M966" i="1"/>
  <c r="B1061" i="2"/>
  <c r="M562" i="1"/>
  <c r="B1060" i="2"/>
  <c r="M557" i="1"/>
  <c r="B1059" i="2"/>
  <c r="M325" i="1"/>
  <c r="B1058" i="2"/>
  <c r="M818" i="1"/>
  <c r="B1057" i="2"/>
  <c r="M1040" i="1"/>
  <c r="B1056" i="2"/>
  <c r="M292" i="1"/>
  <c r="B1055" i="2"/>
  <c r="M801" i="1"/>
  <c r="B1054" i="2"/>
  <c r="M780" i="1"/>
  <c r="B1053" i="2"/>
  <c r="M429" i="1"/>
  <c r="B1052" i="2"/>
  <c r="M812" i="1"/>
  <c r="B1051" i="2"/>
  <c r="M1073" i="1"/>
  <c r="B1050" i="2"/>
  <c r="M802" i="1"/>
  <c r="B1049" i="2"/>
  <c r="M641" i="1"/>
  <c r="B1048" i="2"/>
  <c r="M248" i="1"/>
  <c r="B1047" i="2"/>
  <c r="M151" i="1"/>
  <c r="B1046" i="2"/>
  <c r="M299" i="1"/>
  <c r="B1045" i="2"/>
  <c r="M811" i="1"/>
  <c r="B1044" i="2"/>
  <c r="M254" i="1"/>
  <c r="B1043" i="2"/>
  <c r="M903" i="1"/>
  <c r="B1042" i="2"/>
  <c r="M724" i="1"/>
  <c r="B1041" i="2"/>
  <c r="M224" i="1"/>
  <c r="B1040" i="2"/>
  <c r="M459" i="1"/>
  <c r="B1039" i="2"/>
  <c r="M487" i="1"/>
  <c r="B1038" i="2"/>
  <c r="M410" i="1"/>
  <c r="B1037" i="2"/>
  <c r="M471" i="1"/>
  <c r="B1036" i="2"/>
  <c r="M510" i="1"/>
  <c r="B1035" i="2"/>
  <c r="M367" i="1"/>
  <c r="B1034" i="2"/>
  <c r="M1097" i="1"/>
  <c r="B1033" i="2"/>
  <c r="M735" i="1"/>
  <c r="B1032" i="2"/>
  <c r="M176" i="1"/>
  <c r="B1031" i="2"/>
  <c r="M959" i="1"/>
  <c r="B1030" i="2"/>
  <c r="M478" i="1"/>
  <c r="B1029" i="2"/>
  <c r="M362" i="1"/>
  <c r="B1028" i="2"/>
  <c r="M1030" i="1"/>
  <c r="B1027" i="2"/>
  <c r="M644" i="1"/>
  <c r="B1026" i="2"/>
  <c r="M389" i="1"/>
  <c r="B1025" i="2"/>
  <c r="M333" i="1"/>
  <c r="B1024" i="2"/>
  <c r="M820" i="1"/>
  <c r="B1023" i="2"/>
  <c r="M927" i="1"/>
  <c r="B1022" i="2"/>
  <c r="M175" i="1"/>
  <c r="B1021" i="2"/>
  <c r="M98" i="1"/>
  <c r="B1020" i="2"/>
  <c r="M68" i="1"/>
  <c r="B1019" i="2"/>
  <c r="M749" i="1"/>
  <c r="B1018" i="2"/>
  <c r="M145" i="1"/>
  <c r="B1017" i="2"/>
  <c r="M520" i="1"/>
  <c r="B1016" i="2"/>
  <c r="M319" i="1"/>
  <c r="B1015" i="2"/>
  <c r="M320" i="1"/>
  <c r="B1014" i="2"/>
  <c r="M938" i="1"/>
  <c r="B1013" i="2"/>
  <c r="M960" i="1"/>
  <c r="B1012" i="2"/>
  <c r="M1055" i="1"/>
  <c r="B1011" i="2"/>
  <c r="M896" i="1"/>
  <c r="B1010" i="2"/>
  <c r="M56" i="1"/>
  <c r="B1009" i="2"/>
  <c r="M746" i="1"/>
  <c r="B1008" i="2"/>
  <c r="M110" i="1"/>
  <c r="B1007" i="2"/>
  <c r="M797" i="1"/>
  <c r="B1006" i="2"/>
  <c r="M147" i="1"/>
  <c r="B1005" i="2"/>
  <c r="M246" i="1"/>
  <c r="B1004" i="2"/>
  <c r="M131" i="1"/>
  <c r="B1003" i="2"/>
  <c r="M814" i="1"/>
  <c r="B1002" i="2"/>
  <c r="M978" i="1"/>
  <c r="B1001" i="2"/>
  <c r="M183" i="1"/>
  <c r="B1000" i="2"/>
  <c r="M222" i="1"/>
  <c r="B999" i="2"/>
  <c r="M35" i="1"/>
  <c r="B998" i="2"/>
  <c r="M951" i="1"/>
  <c r="B997" i="2"/>
  <c r="M120" i="1"/>
  <c r="B996" i="2"/>
  <c r="M543" i="1"/>
  <c r="B995" i="2"/>
  <c r="M922" i="1"/>
  <c r="B994" i="2"/>
  <c r="M499" i="1"/>
  <c r="B993" i="2"/>
  <c r="M396" i="1"/>
  <c r="B992" i="2"/>
  <c r="M582" i="1"/>
  <c r="B991" i="2"/>
  <c r="M305" i="1"/>
  <c r="B990" i="2"/>
  <c r="M664" i="1"/>
  <c r="B989" i="2"/>
  <c r="M100" i="1"/>
  <c r="B988" i="2"/>
  <c r="M808" i="1"/>
  <c r="B987" i="2"/>
  <c r="M593" i="1"/>
  <c r="B986" i="2"/>
  <c r="M885" i="1"/>
  <c r="B985" i="2"/>
  <c r="M567" i="1"/>
  <c r="B984" i="2"/>
  <c r="M1110" i="1"/>
  <c r="B983" i="2"/>
  <c r="M597" i="1"/>
  <c r="B982" i="2"/>
  <c r="M264" i="1"/>
  <c r="B981" i="2"/>
  <c r="M276" i="1"/>
  <c r="B980" i="2"/>
  <c r="M869" i="1"/>
  <c r="B979" i="2"/>
  <c r="M324" i="1"/>
  <c r="B978" i="2"/>
  <c r="M398" i="1"/>
  <c r="B977" i="2"/>
  <c r="M676" i="1"/>
  <c r="B976" i="2"/>
  <c r="M997" i="1"/>
  <c r="B975" i="2"/>
  <c r="M196" i="1"/>
  <c r="B974" i="2"/>
  <c r="M279" i="1"/>
  <c r="B973" i="2"/>
  <c r="M1032" i="1"/>
  <c r="B972" i="2"/>
  <c r="M326" i="1"/>
  <c r="B971" i="2"/>
  <c r="M397" i="1"/>
  <c r="B970" i="2"/>
  <c r="M777" i="1"/>
  <c r="B969" i="2"/>
  <c r="M587" i="1"/>
  <c r="B968" i="2"/>
  <c r="M345" i="1"/>
  <c r="B967" i="2"/>
  <c r="M935" i="1"/>
  <c r="B966" i="2"/>
  <c r="M311" i="1"/>
  <c r="B965" i="2"/>
  <c r="M516" i="1"/>
  <c r="B964" i="2"/>
  <c r="M237" i="1"/>
  <c r="B963" i="2"/>
  <c r="M1047" i="1"/>
  <c r="B962" i="2"/>
  <c r="M990" i="1"/>
  <c r="B961" i="2"/>
  <c r="M370" i="1"/>
  <c r="B960" i="2"/>
  <c r="M213" i="1"/>
  <c r="B959" i="2"/>
  <c r="M758" i="1"/>
  <c r="B958" i="2"/>
  <c r="M242" i="1"/>
  <c r="B957" i="2"/>
  <c r="M435" i="1"/>
  <c r="B956" i="2"/>
  <c r="M194" i="1"/>
  <c r="B955" i="2"/>
  <c r="M981" i="1"/>
  <c r="B954" i="2"/>
  <c r="M565" i="1"/>
  <c r="B953" i="2"/>
  <c r="M318" i="1"/>
  <c r="B952" i="2"/>
  <c r="M621" i="1"/>
  <c r="B951" i="2"/>
  <c r="M34" i="1"/>
  <c r="B950" i="2"/>
  <c r="M455" i="1"/>
  <c r="B949" i="2"/>
  <c r="M720" i="1"/>
  <c r="B948" i="2"/>
  <c r="M1081" i="1"/>
  <c r="B947" i="2"/>
  <c r="M721" i="1"/>
  <c r="B946" i="2"/>
  <c r="M470" i="1"/>
  <c r="B945" i="2"/>
  <c r="M631" i="1"/>
  <c r="B944" i="2"/>
  <c r="M1024" i="1"/>
  <c r="B943" i="2"/>
  <c r="M941" i="1"/>
  <c r="B942" i="2"/>
  <c r="M179" i="1"/>
  <c r="B941" i="2"/>
  <c r="M372" i="1"/>
  <c r="B940" i="2"/>
  <c r="M361" i="1"/>
  <c r="B939" i="2"/>
  <c r="M257" i="1"/>
  <c r="B938" i="2"/>
  <c r="M347" i="1"/>
  <c r="B937" i="2"/>
  <c r="M72" i="1"/>
  <c r="B936" i="2"/>
  <c r="M881" i="1"/>
  <c r="B935" i="2"/>
  <c r="M218" i="1"/>
  <c r="B934" i="2"/>
  <c r="M41" i="1"/>
  <c r="B933" i="2"/>
  <c r="M806" i="1"/>
  <c r="B932" i="2"/>
  <c r="M761" i="1"/>
  <c r="B931" i="2"/>
  <c r="M932" i="1"/>
  <c r="B930" i="2"/>
  <c r="M146" i="1"/>
  <c r="B929" i="2"/>
  <c r="M862" i="1"/>
  <c r="B928" i="2"/>
  <c r="M293" i="1"/>
  <c r="B927" i="2"/>
  <c r="M716" i="1"/>
  <c r="B926" i="2"/>
  <c r="M443" i="1"/>
  <c r="B925" i="2"/>
  <c r="M479" i="1"/>
  <c r="B924" i="2"/>
  <c r="M85" i="1"/>
  <c r="B923" i="2"/>
  <c r="M949" i="1"/>
  <c r="B922" i="2"/>
  <c r="M784" i="1"/>
  <c r="B921" i="2"/>
  <c r="M670" i="1"/>
  <c r="B920" i="2"/>
  <c r="M1102" i="1"/>
  <c r="B919" i="2"/>
  <c r="M544" i="1"/>
  <c r="B918" i="2"/>
  <c r="M744" i="1"/>
  <c r="B917" i="2"/>
  <c r="M774" i="1"/>
  <c r="B916" i="2"/>
  <c r="M111" i="1"/>
  <c r="B915" i="2"/>
  <c r="M692" i="1"/>
  <c r="B914" i="2"/>
  <c r="M419" i="1"/>
  <c r="B913" i="2"/>
  <c r="M839" i="1"/>
  <c r="B912" i="2"/>
  <c r="M1085" i="1"/>
  <c r="B911" i="2"/>
  <c r="M759" i="1"/>
  <c r="B910" i="2"/>
  <c r="M850" i="1"/>
  <c r="B909" i="2"/>
  <c r="M193" i="1"/>
  <c r="B908" i="2"/>
  <c r="M259" i="1"/>
  <c r="B907" i="2"/>
  <c r="M908" i="1"/>
  <c r="B906" i="2"/>
  <c r="M1079" i="1"/>
  <c r="B905" i="2"/>
  <c r="M99" i="1"/>
  <c r="B904" i="2"/>
  <c r="M939" i="1"/>
  <c r="B903" i="2"/>
  <c r="M432" i="1"/>
  <c r="B902" i="2"/>
  <c r="M1063" i="1"/>
  <c r="B901" i="2"/>
  <c r="M152" i="1"/>
  <c r="B900" i="2"/>
  <c r="M1017" i="1"/>
  <c r="B899" i="2"/>
  <c r="M74" i="1"/>
  <c r="B898" i="2"/>
  <c r="M70" i="1"/>
  <c r="B897" i="2"/>
  <c r="M547" i="1"/>
  <c r="B896" i="2"/>
  <c r="M569" i="1"/>
  <c r="B895" i="2"/>
  <c r="M509" i="1"/>
  <c r="B894" i="2"/>
  <c r="M289" i="1"/>
  <c r="B893" i="2"/>
  <c r="M942" i="1"/>
  <c r="B892" i="2"/>
  <c r="M747" i="1"/>
  <c r="B891" i="2"/>
  <c r="M776" i="1"/>
  <c r="B890" i="2"/>
  <c r="M235" i="1"/>
  <c r="B889" i="2"/>
  <c r="M786" i="1"/>
  <c r="B888" i="2"/>
  <c r="M284" i="1"/>
  <c r="B887" i="2"/>
  <c r="M379" i="1"/>
  <c r="B886" i="2"/>
  <c r="M168" i="1"/>
  <c r="B885" i="2"/>
  <c r="M188" i="1"/>
  <c r="B884" i="2"/>
  <c r="M445" i="1"/>
  <c r="B883" i="2"/>
  <c r="M502" i="1"/>
  <c r="B882" i="2"/>
  <c r="M212" i="1"/>
  <c r="B881" i="2"/>
  <c r="M629" i="1"/>
  <c r="B880" i="2"/>
  <c r="M999" i="1"/>
  <c r="B879" i="2"/>
  <c r="M413" i="1"/>
  <c r="B878" i="2"/>
  <c r="M722" i="1"/>
  <c r="B877" i="2"/>
  <c r="M977" i="1"/>
  <c r="B876" i="2"/>
  <c r="M760" i="1"/>
  <c r="B875" i="2"/>
  <c r="M830" i="1"/>
  <c r="B874" i="2"/>
  <c r="M18" i="1"/>
  <c r="B873" i="2"/>
  <c r="M122" i="1"/>
  <c r="B872" i="2"/>
  <c r="M167" i="1"/>
  <c r="B871" i="2"/>
  <c r="M1056" i="1"/>
  <c r="B870" i="2"/>
  <c r="M469" i="1"/>
  <c r="B869" i="2"/>
  <c r="M998" i="1"/>
  <c r="B868" i="2"/>
  <c r="M910" i="1"/>
  <c r="B867" i="2"/>
  <c r="M609" i="1"/>
  <c r="B866" i="2"/>
  <c r="M923" i="1"/>
  <c r="B865" i="2"/>
  <c r="M1046" i="1"/>
  <c r="B864" i="2"/>
  <c r="M493" i="1"/>
  <c r="B863" i="2"/>
  <c r="M906" i="1"/>
  <c r="B862" i="2"/>
  <c r="M989" i="1"/>
  <c r="B861" i="2"/>
  <c r="M174" i="1"/>
  <c r="B860" i="2"/>
  <c r="M1071" i="1"/>
  <c r="B859" i="2"/>
  <c r="M105" i="1"/>
  <c r="B858" i="2"/>
  <c r="M1013" i="1"/>
  <c r="B857" i="2"/>
  <c r="M23" i="1"/>
  <c r="B856" i="2"/>
  <c r="M750" i="1"/>
  <c r="B855" i="2"/>
  <c r="M732" i="1"/>
  <c r="B854" i="2"/>
  <c r="M1042" i="1"/>
  <c r="B853" i="2"/>
  <c r="M485" i="1"/>
  <c r="B852" i="2"/>
  <c r="M338" i="1"/>
  <c r="B851" i="2"/>
  <c r="M322" i="1"/>
  <c r="B850" i="2"/>
  <c r="M60" i="1"/>
  <c r="B849" i="2"/>
  <c r="M551" i="1"/>
  <c r="B848" i="2"/>
  <c r="M816" i="1"/>
  <c r="B847" i="2"/>
  <c r="M1043" i="1"/>
  <c r="B846" i="2"/>
  <c r="M611" i="1"/>
  <c r="B845" i="2"/>
  <c r="M870" i="1"/>
  <c r="B844" i="2"/>
  <c r="M113" i="1"/>
  <c r="B843" i="2"/>
  <c r="M116" i="1"/>
  <c r="B842" i="2"/>
  <c r="M623" i="1"/>
  <c r="B841" i="2"/>
  <c r="M461" i="1"/>
  <c r="B840" i="2"/>
  <c r="M216" i="1"/>
  <c r="B839" i="2"/>
  <c r="M420" i="1"/>
  <c r="B838" i="2"/>
  <c r="M821" i="1"/>
  <c r="B837" i="2"/>
  <c r="M832" i="1"/>
  <c r="B836" i="2"/>
  <c r="M851" i="1"/>
  <c r="B835" i="2"/>
  <c r="M483" i="1"/>
  <c r="B834" i="2"/>
  <c r="M991" i="1"/>
  <c r="B833" i="2"/>
  <c r="M369" i="1"/>
  <c r="B832" i="2"/>
  <c r="M669" i="1"/>
  <c r="B831" i="2"/>
  <c r="M919" i="1"/>
  <c r="B830" i="2"/>
  <c r="M739" i="1"/>
  <c r="B829" i="2"/>
  <c r="M946" i="1"/>
  <c r="B828" i="2"/>
  <c r="M399" i="1"/>
  <c r="B827" i="2"/>
  <c r="M236" i="1"/>
  <c r="B826" i="2"/>
  <c r="M201" i="1"/>
  <c r="B825" i="2"/>
  <c r="M78" i="1"/>
  <c r="B824" i="2"/>
  <c r="M239" i="1"/>
  <c r="B823" i="2"/>
  <c r="M785" i="1"/>
  <c r="B822" i="2"/>
  <c r="M416" i="1"/>
  <c r="B821" i="2"/>
  <c r="M1048" i="1"/>
  <c r="B820" i="2"/>
  <c r="M829" i="1"/>
  <c r="B819" i="2"/>
  <c r="M647" i="1"/>
  <c r="B818" i="2"/>
  <c r="M359" i="1"/>
  <c r="B817" i="2"/>
  <c r="M22" i="1"/>
  <c r="B816" i="2"/>
  <c r="M691" i="1"/>
  <c r="B815" i="2"/>
  <c r="M961" i="1"/>
  <c r="B814" i="2"/>
  <c r="M944" i="1"/>
  <c r="B813" i="2"/>
  <c r="M366" i="1"/>
  <c r="B812" i="2"/>
  <c r="M971" i="1"/>
  <c r="B811" i="2"/>
  <c r="M762" i="1"/>
  <c r="B810" i="2"/>
  <c r="M837" i="1"/>
  <c r="B809" i="2"/>
  <c r="M566" i="1"/>
  <c r="B808" i="2"/>
  <c r="M424" i="1"/>
  <c r="B807" i="2"/>
  <c r="M626" i="1"/>
  <c r="B806" i="2"/>
  <c r="M601" i="1"/>
  <c r="B805" i="2"/>
  <c r="M652" i="1"/>
  <c r="B804" i="2"/>
  <c r="M1074" i="1"/>
  <c r="B803" i="2"/>
  <c r="M888" i="1"/>
  <c r="B802" i="2"/>
  <c r="M343" i="1"/>
  <c r="B801" i="2"/>
  <c r="M1000" i="1"/>
  <c r="B800" i="2"/>
  <c r="M210" i="1"/>
  <c r="B799" i="2"/>
  <c r="M464" i="1"/>
  <c r="B798" i="2"/>
  <c r="M511" i="1"/>
  <c r="B797" i="2"/>
  <c r="M900" i="1"/>
  <c r="B796" i="2"/>
  <c r="M252" i="1"/>
  <c r="B795" i="2"/>
  <c r="M103" i="1"/>
  <c r="B794" i="2"/>
  <c r="M588" i="1"/>
  <c r="B793" i="2"/>
  <c r="M734" i="1"/>
  <c r="B792" i="2"/>
  <c r="M162" i="1"/>
  <c r="B791" i="2"/>
  <c r="M798" i="1"/>
  <c r="B790" i="2"/>
  <c r="M309" i="1"/>
  <c r="B789" i="2"/>
  <c r="M144" i="1"/>
  <c r="B788" i="2"/>
  <c r="M497" i="1"/>
  <c r="B787" i="2"/>
  <c r="M208" i="1"/>
  <c r="B786" i="2"/>
  <c r="M418" i="1"/>
  <c r="B785" i="2"/>
  <c r="M1041" i="1"/>
  <c r="B784" i="2"/>
  <c r="M638" i="1"/>
  <c r="B783" i="2"/>
  <c r="M827" i="1"/>
  <c r="B782" i="2"/>
  <c r="M286" i="1"/>
  <c r="B781" i="2"/>
  <c r="M231" i="1"/>
  <c r="B780" i="2"/>
  <c r="M764" i="1"/>
  <c r="B779" i="2"/>
  <c r="M1114" i="1"/>
  <c r="B778" i="2"/>
  <c r="M902" i="1"/>
  <c r="B777" i="2"/>
  <c r="M300" i="1"/>
  <c r="B776" i="2"/>
  <c r="M701" i="1"/>
  <c r="B775" i="2"/>
  <c r="M514" i="1"/>
  <c r="B774" i="2"/>
  <c r="M191" i="1"/>
  <c r="B773" i="2"/>
  <c r="M822" i="1"/>
  <c r="B772" i="2"/>
  <c r="M47" i="1"/>
  <c r="B771" i="2"/>
  <c r="M77" i="1"/>
  <c r="B770" i="2"/>
  <c r="M625" i="1"/>
  <c r="B769" i="2"/>
  <c r="M414" i="1"/>
  <c r="B768" i="2"/>
  <c r="M301" i="1"/>
  <c r="B767" i="2"/>
  <c r="M963" i="1"/>
  <c r="B766" i="2"/>
  <c r="M897" i="1"/>
  <c r="B765" i="2"/>
  <c r="M160" i="1"/>
  <c r="B764" i="2"/>
  <c r="M450" i="1"/>
  <c r="B763" i="2"/>
  <c r="M877" i="1"/>
  <c r="B762" i="2"/>
  <c r="M357" i="1"/>
  <c r="B761" i="2"/>
  <c r="M59" i="1"/>
  <c r="B760" i="2"/>
  <c r="M197" i="1"/>
  <c r="B759" i="2"/>
  <c r="M539" i="1"/>
  <c r="B758" i="2"/>
  <c r="M674" i="1"/>
  <c r="B757" i="2"/>
  <c r="M770" i="1"/>
  <c r="B756" i="2"/>
  <c r="M527" i="1"/>
  <c r="B755" i="2"/>
  <c r="M454" i="1"/>
  <c r="B754" i="2"/>
  <c r="M849" i="1"/>
  <c r="B753" i="2"/>
  <c r="M142" i="1"/>
  <c r="B752" i="2"/>
  <c r="M403" i="1"/>
  <c r="B751" i="2"/>
  <c r="M51" i="1"/>
  <c r="B750" i="2"/>
  <c r="M945" i="1"/>
  <c r="B749" i="2"/>
  <c r="M618" i="1"/>
  <c r="B748" i="2"/>
  <c r="M952" i="1"/>
  <c r="B747" i="2"/>
  <c r="M1090" i="1"/>
  <c r="B746" i="2"/>
  <c r="M388" i="1"/>
  <c r="B745" i="2"/>
  <c r="M845" i="1"/>
  <c r="B744" i="2"/>
  <c r="M823" i="1"/>
  <c r="B743" i="2"/>
  <c r="M192" i="1"/>
  <c r="B742" i="2"/>
  <c r="M82" i="1"/>
  <c r="B741" i="2"/>
  <c r="M355" i="1"/>
  <c r="B740" i="2"/>
  <c r="M159" i="1"/>
  <c r="B739" i="2"/>
  <c r="M94" i="1"/>
  <c r="B738" i="2"/>
  <c r="M385" i="1"/>
  <c r="B737" i="2"/>
  <c r="M91" i="1"/>
  <c r="B736" i="2"/>
  <c r="M771" i="1"/>
  <c r="B735" i="2"/>
  <c r="M185" i="1"/>
  <c r="B734" i="2"/>
  <c r="M592" i="1"/>
  <c r="B733" i="2"/>
  <c r="M536" i="1"/>
  <c r="B732" i="2"/>
  <c r="M84" i="1"/>
  <c r="B731" i="2"/>
  <c r="M1116" i="1"/>
  <c r="B730" i="2"/>
  <c r="M680" i="1"/>
  <c r="B729" i="2"/>
  <c r="M390" i="1"/>
  <c r="B728" i="2"/>
  <c r="M668" i="1"/>
  <c r="B727" i="2"/>
  <c r="M335" i="1"/>
  <c r="B726" i="2"/>
  <c r="M892" i="1"/>
  <c r="B725" i="2"/>
  <c r="M1088" i="1"/>
  <c r="B724" i="2"/>
  <c r="M809" i="1"/>
  <c r="B723" i="2"/>
  <c r="M848" i="1"/>
  <c r="B722" i="2"/>
  <c r="M10" i="1"/>
  <c r="B721" i="2"/>
  <c r="M221" i="1"/>
  <c r="B720" i="2"/>
  <c r="M166" i="1"/>
  <c r="B719" i="2"/>
  <c r="M525" i="1"/>
  <c r="B718" i="2"/>
  <c r="M328" i="1"/>
  <c r="B717" i="2"/>
  <c r="M605" i="1"/>
  <c r="B716" i="2"/>
  <c r="M873" i="1"/>
  <c r="B715" i="2"/>
  <c r="M1076" i="1"/>
  <c r="B714" i="2"/>
  <c r="M494" i="1"/>
  <c r="B713" i="2"/>
  <c r="M1108" i="1"/>
  <c r="B712" i="2"/>
  <c r="M1006" i="1"/>
  <c r="B711" i="2"/>
  <c r="M725" i="1"/>
  <c r="B710" i="2"/>
  <c r="M956" i="1"/>
  <c r="B709" i="2"/>
  <c r="M570" i="1"/>
  <c r="B708" i="2"/>
  <c r="M412" i="1"/>
  <c r="B707" i="2"/>
  <c r="M572" i="1"/>
  <c r="B706" i="2"/>
  <c r="M495" i="1"/>
  <c r="B705" i="2"/>
  <c r="M546" i="1"/>
  <c r="B704" i="2"/>
  <c r="M635" i="1"/>
  <c r="B703" i="2"/>
  <c r="M303" i="1"/>
  <c r="B702" i="2"/>
  <c r="M852" i="1"/>
  <c r="B701" i="2"/>
  <c r="M921" i="1"/>
  <c r="B700" i="2"/>
  <c r="M215" i="1"/>
  <c r="B699" i="2"/>
  <c r="M844" i="1"/>
  <c r="B698" i="2"/>
  <c r="M55" i="1"/>
  <c r="B697" i="2"/>
  <c r="M1036" i="1"/>
  <c r="B696" i="2"/>
  <c r="M63" i="1"/>
  <c r="B695" i="2"/>
  <c r="M25" i="1"/>
  <c r="B694" i="2"/>
  <c r="M256" i="1"/>
  <c r="B693" i="2"/>
  <c r="M699" i="1"/>
  <c r="B692" i="2"/>
  <c r="M12" i="1"/>
  <c r="B691" i="2"/>
  <c r="M136" i="1"/>
  <c r="B690" i="2"/>
  <c r="M1004" i="1"/>
  <c r="B689" i="2"/>
  <c r="M209" i="1"/>
  <c r="B688" i="2"/>
  <c r="M853" i="1"/>
  <c r="B687" i="2"/>
  <c r="M788" i="1"/>
  <c r="B686" i="2"/>
  <c r="M88" i="1"/>
  <c r="B685" i="2"/>
  <c r="M489" i="1"/>
  <c r="B684" i="2"/>
  <c r="M648" i="1"/>
  <c r="B683" i="2"/>
  <c r="M44" i="1"/>
  <c r="B682" i="2"/>
  <c r="M282" i="1"/>
  <c r="B681" i="2"/>
  <c r="M182" i="1"/>
  <c r="B680" i="2"/>
  <c r="M1005" i="1"/>
  <c r="B679" i="2"/>
  <c r="M712" i="1"/>
  <c r="B678" i="2"/>
  <c r="M773" i="1"/>
  <c r="B677" i="2"/>
  <c r="M838" i="1"/>
  <c r="B676" i="2"/>
  <c r="M953" i="1"/>
  <c r="B675" i="2"/>
  <c r="M351" i="1"/>
  <c r="B674" i="2"/>
  <c r="M793" i="1"/>
  <c r="B673" i="2"/>
  <c r="M244" i="1"/>
  <c r="B672" i="2"/>
  <c r="M683" i="1"/>
  <c r="B671" i="2"/>
  <c r="M496" i="1"/>
  <c r="B670" i="2"/>
  <c r="M112" i="1"/>
  <c r="B669" i="2"/>
  <c r="M646" i="1"/>
  <c r="B668" i="2"/>
  <c r="M685" i="1"/>
  <c r="B667" i="2"/>
  <c r="M261" i="1"/>
  <c r="B666" i="2"/>
  <c r="M697" i="1"/>
  <c r="B665" i="2"/>
  <c r="M756" i="1"/>
  <c r="B664" i="2"/>
  <c r="M198" i="1"/>
  <c r="B663" i="2"/>
  <c r="M600" i="1"/>
  <c r="B662" i="2"/>
  <c r="M841" i="1"/>
  <c r="B661" i="2"/>
  <c r="M431" i="1"/>
  <c r="B660" i="2"/>
  <c r="M886" i="1"/>
  <c r="B659" i="2"/>
  <c r="M30" i="1"/>
  <c r="B658" i="2"/>
  <c r="M507" i="1"/>
  <c r="B657" i="2"/>
  <c r="M1065" i="1"/>
  <c r="B656" i="2"/>
  <c r="M1051" i="1"/>
  <c r="B655" i="2"/>
  <c r="M453" i="1"/>
  <c r="B654" i="2"/>
  <c r="M50" i="1"/>
  <c r="B653" i="2"/>
  <c r="M440" i="1"/>
  <c r="B652" i="2"/>
  <c r="M405" i="1"/>
  <c r="B651" i="2"/>
  <c r="M589" i="1"/>
  <c r="B650" i="2"/>
  <c r="M715" i="1"/>
  <c r="B649" i="2"/>
  <c r="M268" i="1"/>
  <c r="B648" i="2"/>
  <c r="M69" i="1"/>
  <c r="B647" i="2"/>
  <c r="M907" i="1"/>
  <c r="B646" i="2"/>
  <c r="M180" i="1"/>
  <c r="B645" i="2"/>
  <c r="M578" i="1"/>
  <c r="B644" i="2"/>
  <c r="M229" i="1"/>
  <c r="B643" i="2"/>
  <c r="M548" i="1"/>
  <c r="B642" i="2"/>
  <c r="M538" i="1"/>
  <c r="B641" i="2"/>
  <c r="M799" i="1"/>
  <c r="B640" i="2"/>
  <c r="M840" i="1"/>
  <c r="B639" i="2"/>
  <c r="M559" i="1"/>
  <c r="B638" i="2"/>
  <c r="M658" i="1"/>
  <c r="B637" i="2"/>
  <c r="M1060" i="1"/>
  <c r="B636" i="2"/>
  <c r="M316" i="1"/>
  <c r="B635" i="2"/>
  <c r="M373" i="1"/>
  <c r="B634" i="2"/>
  <c r="M781" i="1"/>
  <c r="B633" i="2"/>
  <c r="M988" i="1"/>
  <c r="B632" i="2"/>
  <c r="M129" i="1"/>
  <c r="B631" i="2"/>
  <c r="M854" i="1"/>
  <c r="B630" i="2"/>
  <c r="M503" i="1"/>
  <c r="B629" i="2"/>
  <c r="M143" i="1"/>
  <c r="B628" i="2"/>
  <c r="M532" i="1"/>
  <c r="B627" i="2"/>
  <c r="M1077" i="1"/>
  <c r="B626" i="2"/>
  <c r="M817" i="1"/>
  <c r="B625" i="2"/>
  <c r="M57" i="1"/>
  <c r="B624" i="2"/>
  <c r="M931" i="1"/>
  <c r="B623" i="2"/>
  <c r="M101" i="1"/>
  <c r="B622" i="2"/>
  <c r="M148" i="1"/>
  <c r="B621" i="2"/>
  <c r="M591" i="1"/>
  <c r="B620" i="2"/>
  <c r="M620" i="1"/>
  <c r="B619" i="2"/>
  <c r="M594" i="1"/>
  <c r="B618" i="2"/>
  <c r="M560" i="1"/>
  <c r="B617" i="2"/>
  <c r="M371" i="1"/>
  <c r="B616" i="2"/>
  <c r="M1059" i="1"/>
  <c r="B615" i="2"/>
  <c r="M260" i="1"/>
  <c r="B614" i="2"/>
  <c r="M75" i="1"/>
  <c r="B613" i="2"/>
  <c r="M1038" i="1"/>
  <c r="B612" i="2"/>
  <c r="M637" i="1"/>
  <c r="B611" i="2"/>
  <c r="M1003" i="1"/>
  <c r="B610" i="2"/>
  <c r="M360" i="1"/>
  <c r="B609" i="2"/>
  <c r="M705" i="1"/>
  <c r="B608" i="2"/>
  <c r="M1096" i="1"/>
  <c r="B607" i="2"/>
  <c r="M1010" i="1"/>
  <c r="B606" i="2"/>
  <c r="M457" i="1"/>
  <c r="B605" i="2"/>
  <c r="M523" i="1"/>
  <c r="B604" i="2"/>
  <c r="M579" i="1"/>
  <c r="B603" i="2"/>
  <c r="M561" i="1"/>
  <c r="B602" i="2"/>
  <c r="M679" i="1"/>
  <c r="B601" i="2"/>
  <c r="M694" i="1"/>
  <c r="B600" i="2"/>
  <c r="M972" i="1"/>
  <c r="B599" i="2"/>
  <c r="M521" i="1"/>
  <c r="B598" i="2"/>
  <c r="M124" i="1"/>
  <c r="B597" i="2"/>
  <c r="M223" i="1"/>
  <c r="B596" i="2"/>
  <c r="M327" i="1"/>
  <c r="B595" i="2"/>
  <c r="M740" i="1"/>
  <c r="B594" i="2"/>
  <c r="M16" i="1"/>
  <c r="B593" i="2"/>
  <c r="M189" i="1"/>
  <c r="B592" i="2"/>
  <c r="M506" i="1"/>
  <c r="B591" i="2"/>
  <c r="M505" i="1"/>
  <c r="B590" i="2"/>
  <c r="M245" i="1"/>
  <c r="B589" i="2"/>
  <c r="M504" i="1"/>
  <c r="B588" i="2"/>
  <c r="M752" i="1"/>
  <c r="B587" i="2"/>
  <c r="M298" i="1"/>
  <c r="B586" i="2"/>
  <c r="M350" i="1"/>
  <c r="B585" i="2"/>
  <c r="M730" i="1"/>
  <c r="B584" i="2"/>
  <c r="M905" i="1"/>
  <c r="B583" i="2"/>
  <c r="M446" i="1"/>
  <c r="B582" i="2"/>
  <c r="M918" i="1"/>
  <c r="B581" i="2"/>
  <c r="M847" i="1"/>
  <c r="B580" i="2"/>
  <c r="M553" i="1"/>
  <c r="B579" i="2"/>
  <c r="M994" i="1"/>
  <c r="B578" i="2"/>
  <c r="M940" i="1"/>
  <c r="B577" i="2"/>
  <c r="M1111" i="1"/>
  <c r="B576" i="2"/>
  <c r="M1099" i="1"/>
  <c r="B575" i="2"/>
  <c r="M962" i="1"/>
  <c r="B574" i="2"/>
  <c r="M622" i="1"/>
  <c r="B573" i="2"/>
  <c r="M662" i="1"/>
  <c r="B572" i="2"/>
  <c r="M1001" i="1"/>
  <c r="B571" i="2"/>
  <c r="M880" i="1"/>
  <c r="B570" i="2"/>
  <c r="M633" i="1"/>
  <c r="B569" i="2"/>
  <c r="M729" i="1"/>
  <c r="B568" i="2"/>
  <c r="M1061" i="1"/>
  <c r="B567" i="2"/>
  <c r="M975" i="1"/>
  <c r="B566" i="2"/>
  <c r="M1105" i="1"/>
  <c r="B565" i="2"/>
  <c r="M775" i="1"/>
  <c r="B564" i="2"/>
  <c r="M708" i="1"/>
  <c r="B563" i="2"/>
  <c r="M139" i="1"/>
  <c r="B562" i="2"/>
  <c r="M438" i="1"/>
  <c r="B561" i="2"/>
  <c r="M655" i="1"/>
  <c r="B560" i="2"/>
  <c r="M1092" i="1"/>
  <c r="B559" i="2"/>
  <c r="M270" i="1"/>
  <c r="B558" i="2"/>
  <c r="M387" i="1"/>
  <c r="B557" i="2"/>
  <c r="M529" i="1"/>
  <c r="B556" i="2"/>
  <c r="M310" i="1"/>
  <c r="B555" i="2"/>
  <c r="M1012" i="1"/>
  <c r="B554" i="2"/>
  <c r="M117" i="1"/>
  <c r="B553" i="2"/>
  <c r="M901" i="1"/>
  <c r="B552" i="2"/>
  <c r="M376" i="1"/>
  <c r="B551" i="2"/>
  <c r="M983" i="1"/>
  <c r="B550" i="2"/>
  <c r="M274" i="1"/>
  <c r="B549" i="2"/>
  <c r="M1045" i="1"/>
  <c r="B548" i="2"/>
  <c r="M417" i="1"/>
  <c r="B547" i="2"/>
  <c r="M466" i="1"/>
  <c r="B546" i="2"/>
  <c r="M115" i="1"/>
  <c r="B545" i="2"/>
  <c r="M970" i="1"/>
  <c r="B544" i="2"/>
  <c r="M836" i="1"/>
  <c r="B543" i="2"/>
  <c r="M1015" i="1"/>
  <c r="B542" i="2"/>
  <c r="M475" i="1"/>
  <c r="B541" i="2"/>
  <c r="M1022" i="1"/>
  <c r="B540" i="2"/>
  <c r="M663" i="1"/>
  <c r="B539" i="2"/>
  <c r="M1113" i="1"/>
  <c r="B538" i="2"/>
  <c r="M381" i="1"/>
  <c r="B537" i="2"/>
  <c r="M682" i="1"/>
  <c r="B536" i="2"/>
  <c r="M1098" i="1"/>
  <c r="B535" i="2"/>
  <c r="M1026" i="1"/>
  <c r="B534" i="2"/>
  <c r="M498" i="1"/>
  <c r="B533" i="2"/>
  <c r="M428" i="1"/>
  <c r="B532" i="2"/>
  <c r="M914" i="1"/>
  <c r="B531" i="2"/>
  <c r="M665" i="1"/>
  <c r="B530" i="2"/>
  <c r="M1018" i="1"/>
  <c r="B529" i="2"/>
  <c r="M986" i="1"/>
  <c r="B528" i="2"/>
  <c r="M985" i="1"/>
  <c r="B527" i="2"/>
  <c r="M604" i="1"/>
  <c r="B526" i="2"/>
  <c r="M993" i="1"/>
  <c r="B525" i="2"/>
  <c r="M315" i="1"/>
  <c r="B524" i="2"/>
  <c r="M947" i="1"/>
  <c r="B523" i="2"/>
  <c r="M606" i="1"/>
  <c r="B522" i="2"/>
  <c r="M393" i="1"/>
  <c r="B521" i="2"/>
  <c r="M31" i="1"/>
  <c r="B520" i="2"/>
  <c r="M979" i="1"/>
  <c r="B519" i="2"/>
  <c r="M580" i="1"/>
  <c r="B518" i="2"/>
  <c r="M334" i="1"/>
  <c r="B517" i="2"/>
  <c r="M612" i="1"/>
  <c r="B516" i="2"/>
  <c r="M895" i="1"/>
  <c r="B515" i="2"/>
  <c r="M1091" i="1"/>
  <c r="B514" i="2"/>
  <c r="M476" i="1"/>
  <c r="B513" i="2"/>
  <c r="M9" i="1"/>
  <c r="B512" i="2"/>
  <c r="M251" i="1"/>
  <c r="B511" i="2"/>
  <c r="M787" i="1"/>
  <c r="B510" i="2"/>
  <c r="M596" i="1"/>
  <c r="B509" i="2"/>
  <c r="M304" i="1"/>
  <c r="B508" i="2"/>
  <c r="M954" i="1"/>
  <c r="B507" i="2"/>
  <c r="M230" i="1"/>
  <c r="B506" i="2"/>
  <c r="M250" i="1"/>
  <c r="B505" i="2"/>
  <c r="M1067" i="1"/>
  <c r="B504" i="2"/>
  <c r="M653" i="1"/>
  <c r="B503" i="2"/>
  <c r="M433" i="1"/>
  <c r="B502" i="2"/>
  <c r="M302" i="1"/>
  <c r="B501" i="2"/>
  <c r="M273" i="1"/>
  <c r="B500" i="2"/>
  <c r="M1037" i="1"/>
  <c r="B499" i="2"/>
  <c r="M80" i="1"/>
  <c r="B498" i="2"/>
  <c r="M271" i="1"/>
  <c r="B497" i="2"/>
  <c r="M247" i="1"/>
  <c r="B496" i="2"/>
  <c r="M294" i="1"/>
  <c r="B495" i="2"/>
  <c r="M645" i="1"/>
  <c r="B494" i="2"/>
  <c r="M468" i="1"/>
  <c r="B493" i="2"/>
  <c r="M843" i="1"/>
  <c r="B492" i="2"/>
  <c r="M899" i="1"/>
  <c r="B491" i="2"/>
  <c r="M171" i="1"/>
  <c r="B490" i="2"/>
  <c r="M640" i="1"/>
  <c r="B489" i="2"/>
  <c r="M807" i="1"/>
  <c r="B488" i="2"/>
  <c r="M165" i="1"/>
  <c r="B487" i="2"/>
  <c r="M757" i="1"/>
  <c r="B486" i="2"/>
  <c r="M654" i="1"/>
  <c r="B485" i="2"/>
  <c r="M66" i="1"/>
  <c r="B484" i="2"/>
  <c r="M576" i="1"/>
  <c r="B483" i="2"/>
  <c r="M865" i="1"/>
  <c r="B482" i="2"/>
  <c r="M439" i="1"/>
  <c r="B481" i="2"/>
  <c r="M955" i="1"/>
  <c r="B480" i="2"/>
  <c r="M936" i="1"/>
  <c r="B479" i="2"/>
  <c r="M957" i="1"/>
  <c r="B478" i="2"/>
  <c r="M1069" i="1"/>
  <c r="B477" i="2"/>
  <c r="M349" i="1"/>
  <c r="B476" i="2"/>
  <c r="M916" i="1"/>
  <c r="B475" i="2"/>
  <c r="M58" i="1"/>
  <c r="B474" i="2"/>
  <c r="M423" i="1"/>
  <c r="B473" i="2"/>
  <c r="M473" i="1"/>
  <c r="B472" i="2"/>
  <c r="M889" i="1"/>
  <c r="B471" i="2"/>
  <c r="M430" i="1"/>
  <c r="B470" i="2"/>
  <c r="M731" i="1"/>
  <c r="B469" i="2"/>
  <c r="M3" i="1"/>
  <c r="B468" i="2"/>
  <c r="M677" i="1"/>
  <c r="B467" i="2"/>
  <c r="M204" i="1"/>
  <c r="B466" i="2"/>
  <c r="M876" i="1"/>
  <c r="B465" i="2"/>
  <c r="M219" i="1"/>
  <c r="B464" i="2"/>
  <c r="M481" i="1"/>
  <c r="B463" i="2"/>
  <c r="M427" i="1"/>
  <c r="B462" i="2"/>
  <c r="M689" i="1"/>
  <c r="B461" i="2"/>
  <c r="M1100" i="1"/>
  <c r="B460" i="2"/>
  <c r="M857" i="1"/>
  <c r="B459" i="2"/>
  <c r="M267" i="1"/>
  <c r="B458" i="2"/>
  <c r="M26" i="1"/>
  <c r="B457" i="2"/>
  <c r="M1027" i="1"/>
  <c r="B456" i="2"/>
  <c r="M447" i="1"/>
  <c r="B455" i="2"/>
  <c r="M583" i="1"/>
  <c r="B454" i="2"/>
  <c r="M627" i="1"/>
  <c r="B453" i="2"/>
  <c r="M104" i="1"/>
  <c r="B452" i="2"/>
  <c r="M45" i="1"/>
  <c r="B451" i="2"/>
  <c r="M693" i="1"/>
  <c r="B450" i="2"/>
  <c r="M1086" i="1"/>
  <c r="B449" i="2"/>
  <c r="M980" i="1"/>
  <c r="B448" i="2"/>
  <c r="M402" i="1"/>
  <c r="B447" i="2"/>
  <c r="M575" i="1"/>
  <c r="B446" i="2"/>
  <c r="M377" i="1"/>
  <c r="B445" i="2"/>
  <c r="M624" i="1"/>
  <c r="B444" i="2"/>
  <c r="M342" i="1"/>
  <c r="B443" i="2"/>
  <c r="M867" i="1"/>
  <c r="B442" i="2"/>
  <c r="M598" i="1"/>
  <c r="B441" i="2"/>
  <c r="M368" i="1"/>
  <c r="B440" i="2"/>
  <c r="M472" i="1"/>
  <c r="B439" i="2"/>
  <c r="M608" i="1"/>
  <c r="B438" i="2"/>
  <c r="M306" i="1"/>
  <c r="B437" i="2"/>
  <c r="M21" i="1"/>
  <c r="B436" i="2"/>
  <c r="M409" i="1"/>
  <c r="B435" i="2"/>
  <c r="M667" i="1"/>
  <c r="B434" i="2"/>
  <c r="M930" i="1"/>
  <c r="B433" i="2"/>
  <c r="M460" i="1"/>
  <c r="B432" i="2"/>
  <c r="M508" i="1"/>
  <c r="B431" i="2"/>
  <c r="M883" i="1"/>
  <c r="B430" i="2"/>
  <c r="M153" i="1"/>
  <c r="B429" i="2"/>
  <c r="M238" i="1"/>
  <c r="B428" i="2"/>
  <c r="M878" i="1"/>
  <c r="B427" i="2"/>
  <c r="M1080" i="1"/>
  <c r="B426" i="2"/>
  <c r="M199" i="1"/>
  <c r="B425" i="2"/>
  <c r="M894" i="1"/>
  <c r="B424" i="2"/>
  <c r="M619" i="1"/>
  <c r="B423" i="2"/>
  <c r="M603" i="1"/>
  <c r="B422" i="2"/>
  <c r="M225" i="1"/>
  <c r="B421" i="2"/>
  <c r="M48" i="1"/>
  <c r="B420" i="2"/>
  <c r="M465" i="1"/>
  <c r="B419" i="2"/>
  <c r="M173" i="1"/>
  <c r="B418" i="2"/>
  <c r="M1107" i="1"/>
  <c r="B417" i="2"/>
  <c r="M501" i="1"/>
  <c r="B416" i="2"/>
  <c r="M703" i="1"/>
  <c r="B415" i="2"/>
  <c r="M474" i="1"/>
  <c r="B414" i="2"/>
  <c r="M563" i="1"/>
  <c r="B413" i="2"/>
  <c r="M733" i="1"/>
  <c r="B412" i="2"/>
  <c r="M1075" i="1"/>
  <c r="B411" i="2"/>
  <c r="M480" i="1"/>
  <c r="B410" i="2"/>
  <c r="M613" i="1"/>
  <c r="B409" i="2"/>
  <c r="M363" i="1"/>
  <c r="B408" i="2"/>
  <c r="M1011" i="1"/>
  <c r="B407" i="2"/>
  <c r="M973" i="1"/>
  <c r="B406" i="2"/>
  <c r="M262" i="1"/>
  <c r="B405" i="2"/>
  <c r="M524" i="1"/>
  <c r="B404" i="2"/>
  <c r="M86" i="1"/>
  <c r="B403" i="2"/>
  <c r="M533" i="1"/>
  <c r="B402" i="2"/>
  <c r="M568" i="1"/>
  <c r="B401" i="2"/>
  <c r="M29" i="1"/>
  <c r="B400" i="2"/>
  <c r="M887" i="1"/>
  <c r="B399" i="2"/>
  <c r="M97" i="1"/>
  <c r="B398" i="2"/>
  <c r="M406" i="1"/>
  <c r="B397" i="2"/>
  <c r="M528" i="1"/>
  <c r="B396" i="2"/>
  <c r="M933" i="1"/>
  <c r="B395" i="2"/>
  <c r="M149" i="1"/>
  <c r="B394" i="2"/>
  <c r="M1104" i="1"/>
  <c r="B393" i="2"/>
  <c r="M976" i="1"/>
  <c r="B392" i="2"/>
  <c r="M314" i="1"/>
  <c r="B391" i="2"/>
  <c r="M163" i="1"/>
  <c r="B390" i="2"/>
  <c r="M607" i="1"/>
  <c r="B389" i="2"/>
  <c r="M863" i="1"/>
  <c r="B388" i="2"/>
  <c r="M602" i="1"/>
  <c r="B387" i="2"/>
  <c r="M348" i="1"/>
  <c r="B386" i="2"/>
  <c r="M696" i="1"/>
  <c r="B385" i="2"/>
  <c r="M356" i="1"/>
  <c r="B384" i="2"/>
  <c r="M329" i="1"/>
  <c r="B383" i="2"/>
  <c r="M928" i="1"/>
  <c r="B382" i="2"/>
  <c r="M307" i="1"/>
  <c r="B381" i="2"/>
  <c r="M415" i="1"/>
  <c r="B380" i="2"/>
  <c r="M408" i="1"/>
  <c r="B379" i="2"/>
  <c r="M595" i="1"/>
  <c r="B378" i="2"/>
  <c r="M782" i="1"/>
  <c r="B377" i="2"/>
  <c r="M796" i="1"/>
  <c r="B376" i="2"/>
  <c r="M1109" i="1"/>
  <c r="B375" i="2"/>
  <c r="M272" i="1"/>
  <c r="B374" i="2"/>
  <c r="M228" i="1"/>
  <c r="B373" i="2"/>
  <c r="M541" i="1"/>
  <c r="B372" i="2"/>
  <c r="M1029" i="1"/>
  <c r="B371" i="2"/>
  <c r="M1049" i="1"/>
  <c r="B370" i="2"/>
  <c r="M19" i="1"/>
  <c r="B369" i="2"/>
  <c r="M87" i="1"/>
  <c r="B368" i="2"/>
  <c r="M394" i="1"/>
  <c r="B367" i="2"/>
  <c r="M24" i="1"/>
  <c r="B366" i="2"/>
  <c r="M672" i="1"/>
  <c r="B365" i="2"/>
  <c r="M636" i="1"/>
  <c r="B364" i="2"/>
  <c r="M395" i="1"/>
  <c r="B363" i="2"/>
  <c r="M36" i="1"/>
  <c r="B362" i="2"/>
  <c r="M537" i="1"/>
  <c r="B361" i="2"/>
  <c r="M170" i="1"/>
  <c r="B360" i="2"/>
  <c r="M825" i="1"/>
  <c r="B359" i="2"/>
  <c r="M1009" i="1"/>
  <c r="B358" i="2"/>
  <c r="M39" i="1"/>
  <c r="B357" i="2"/>
  <c r="M861" i="1"/>
  <c r="B356" i="2"/>
  <c r="M90" i="1"/>
  <c r="B355" i="2"/>
  <c r="M967" i="1"/>
  <c r="B354" i="2"/>
  <c r="M748" i="1"/>
  <c r="B353" i="2"/>
  <c r="M542" i="1"/>
  <c r="B352" i="2"/>
  <c r="M243" i="1"/>
  <c r="B351" i="2"/>
  <c r="M707" i="1"/>
  <c r="B350" i="2"/>
  <c r="M1044" i="1"/>
  <c r="B349" i="2"/>
  <c r="M891" i="1"/>
  <c r="B348" i="2"/>
  <c r="M1033" i="1"/>
  <c r="B347" i="2"/>
  <c r="M835" i="1"/>
  <c r="B346" i="2"/>
  <c r="M484" i="1"/>
  <c r="B345" i="2"/>
  <c r="M1058" i="1"/>
  <c r="B344" i="2"/>
  <c r="M917" i="1"/>
  <c r="B343" i="2"/>
  <c r="M134" i="1"/>
  <c r="B342" i="2"/>
  <c r="M4" i="1"/>
  <c r="B341" i="2"/>
  <c r="M842" i="1"/>
  <c r="B340" i="2"/>
  <c r="M434" i="1"/>
  <c r="B339" i="2"/>
  <c r="M763" i="1"/>
  <c r="B338" i="2"/>
  <c r="M296" i="1"/>
  <c r="B337" i="2"/>
  <c r="M42" i="1"/>
  <c r="B336" i="2"/>
  <c r="M803" i="1"/>
  <c r="B335" i="2"/>
  <c r="M686" i="1"/>
  <c r="B334" i="2"/>
  <c r="M512" i="1"/>
  <c r="B333" i="2"/>
  <c r="M671" i="1"/>
  <c r="B332" i="2"/>
  <c r="M996" i="1"/>
  <c r="B331" i="2"/>
  <c r="M1068" i="1"/>
  <c r="B330" i="2"/>
  <c r="M639" i="1"/>
  <c r="B329" i="2"/>
  <c r="M687" i="1"/>
  <c r="B328" i="2"/>
  <c r="M937" i="1"/>
  <c r="B327" i="2"/>
  <c r="M207" i="1"/>
  <c r="B326" i="2"/>
  <c r="M353" i="1"/>
  <c r="B325" i="2"/>
  <c r="M330" i="1"/>
  <c r="B324" i="2"/>
  <c r="M96" i="1"/>
  <c r="B323" i="2"/>
  <c r="M958" i="1"/>
  <c r="B322" i="2"/>
  <c r="M65" i="1"/>
  <c r="B321" i="2"/>
  <c r="M657" i="1"/>
  <c r="B320" i="2"/>
  <c r="M195" i="1"/>
  <c r="B319" i="2"/>
  <c r="M577" i="1"/>
  <c r="B318" i="2"/>
  <c r="M745" i="1"/>
  <c r="B317" i="2"/>
  <c r="M178" i="1"/>
  <c r="B316" i="2"/>
  <c r="M706" i="1"/>
  <c r="B315" i="2"/>
  <c r="M249" i="1"/>
  <c r="B314" i="2"/>
  <c r="M584" i="1"/>
  <c r="B313" i="2"/>
  <c r="M421" i="1"/>
  <c r="B312" i="2"/>
  <c r="M263" i="1"/>
  <c r="B311" i="2"/>
  <c r="M1082" i="1"/>
  <c r="B310" i="2"/>
  <c r="M1072" i="1"/>
  <c r="B309" i="2"/>
  <c r="M768" i="1"/>
  <c r="B308" i="2"/>
  <c r="M164" i="1"/>
  <c r="B307" i="2"/>
  <c r="M490" i="1"/>
  <c r="B306" i="2"/>
  <c r="M616" i="1"/>
  <c r="B305" i="2"/>
  <c r="M948" i="1"/>
  <c r="B304" i="2"/>
  <c r="M62" i="1"/>
  <c r="B303" i="2"/>
  <c r="M449" i="1"/>
  <c r="B302" i="2"/>
  <c r="M882" i="1"/>
  <c r="B301" i="2"/>
  <c r="M187" i="1"/>
  <c r="B300" i="2"/>
  <c r="M93" i="1"/>
  <c r="B299" i="2"/>
  <c r="M920" i="1"/>
  <c r="B298" i="2"/>
  <c r="M448" i="1"/>
  <c r="B297" i="2"/>
  <c r="M2" i="1"/>
  <c r="B296" i="2"/>
  <c r="M46" i="1"/>
  <c r="B295" i="2"/>
  <c r="M411" i="1"/>
  <c r="B294" i="2"/>
  <c r="M32" i="1"/>
  <c r="B293" i="2"/>
  <c r="M126" i="1"/>
  <c r="B292" i="2"/>
  <c r="M114" i="1"/>
  <c r="B291" i="2"/>
  <c r="M1053" i="1"/>
  <c r="B290" i="2"/>
  <c r="M704" i="1"/>
  <c r="B289" i="2"/>
  <c r="M834" i="1"/>
  <c r="B288" i="2"/>
  <c r="M71" i="1"/>
  <c r="B287" i="2"/>
  <c r="M526" i="1"/>
  <c r="B286" i="2"/>
  <c r="M714" i="1"/>
  <c r="B285" i="2"/>
  <c r="M984" i="1"/>
  <c r="B284" i="2"/>
  <c r="M868" i="1"/>
  <c r="B283" i="2"/>
  <c r="M1028" i="1"/>
  <c r="B282" i="2"/>
  <c r="M277" i="1"/>
  <c r="B281" i="2"/>
  <c r="M554" i="1"/>
  <c r="B280" i="2"/>
  <c r="M736" i="1"/>
  <c r="B279" i="2"/>
  <c r="M67" i="1"/>
  <c r="B278" i="2"/>
  <c r="M1066" i="1"/>
  <c r="B277" i="2"/>
  <c r="M982" i="1"/>
  <c r="B276" i="2"/>
  <c r="M138" i="1"/>
  <c r="B275" i="2"/>
  <c r="M1103" i="1"/>
  <c r="B274" i="2"/>
  <c r="M442" i="1"/>
  <c r="B273" i="2"/>
  <c r="M150" i="1"/>
  <c r="B272" i="2"/>
  <c r="M1089" i="1"/>
  <c r="B271" i="2"/>
  <c r="M89" i="1"/>
  <c r="B270" i="2"/>
  <c r="M285" i="1"/>
  <c r="B269" i="2"/>
  <c r="M232" i="1"/>
  <c r="B268" i="2"/>
  <c r="M297" i="1"/>
  <c r="B267" i="2"/>
  <c r="M717" i="1"/>
  <c r="B266" i="2"/>
  <c r="M866" i="1"/>
  <c r="B265" i="2"/>
  <c r="M205" i="1"/>
  <c r="B264" i="2"/>
  <c r="M753" i="1"/>
  <c r="B263" i="2"/>
  <c r="M375" i="1"/>
  <c r="B262" i="2"/>
  <c r="M871" i="1"/>
  <c r="B261" i="2"/>
  <c r="M64" i="1"/>
  <c r="B260" i="2"/>
  <c r="M656" i="1"/>
  <c r="B259" i="2"/>
  <c r="M540" i="1"/>
  <c r="B258" i="2"/>
  <c r="M738" i="1"/>
  <c r="B257" i="2"/>
  <c r="M422" i="1"/>
  <c r="B256" i="2"/>
  <c r="M1070" i="1"/>
  <c r="B255" i="2"/>
  <c r="M374" i="1"/>
  <c r="B254" i="2"/>
  <c r="M156" i="1"/>
  <c r="B253" i="2"/>
  <c r="M79" i="1"/>
  <c r="B252" i="2"/>
  <c r="M1054" i="1"/>
  <c r="B251" i="2"/>
  <c r="M380" i="1"/>
  <c r="B250" i="2"/>
  <c r="M290" i="1"/>
  <c r="B249" i="2"/>
  <c r="M337" i="1"/>
  <c r="B248" i="2"/>
  <c r="M169" i="1"/>
  <c r="B247" i="2"/>
  <c r="M789" i="1"/>
  <c r="B246" i="2"/>
  <c r="M929" i="1"/>
  <c r="B245" i="2"/>
  <c r="M265" i="1"/>
  <c r="B244" i="2"/>
  <c r="M783" i="1"/>
  <c r="B243" i="2"/>
  <c r="M386" i="1"/>
  <c r="B242" i="2"/>
  <c r="M772" i="1"/>
  <c r="B241" i="2"/>
  <c r="M924" i="1"/>
  <c r="B240" i="2"/>
  <c r="M364" i="1"/>
  <c r="B239" i="2"/>
  <c r="M1083" i="1"/>
  <c r="B238" i="2"/>
  <c r="M681" i="1"/>
  <c r="B237" i="2"/>
  <c r="M161" i="1"/>
  <c r="B236" i="2"/>
  <c r="M340" i="1"/>
  <c r="B235" i="2"/>
  <c r="M585" i="1"/>
  <c r="B234" i="2"/>
  <c r="M586" i="1"/>
  <c r="B233" i="2"/>
  <c r="M312" i="1"/>
  <c r="B232" i="2"/>
  <c r="M969" i="1"/>
  <c r="B231" i="2"/>
  <c r="M280" i="1"/>
  <c r="B230" i="2"/>
  <c r="M6" i="1"/>
  <c r="B229" i="2"/>
  <c r="M846" i="1"/>
  <c r="B228" i="2"/>
  <c r="M383" i="1"/>
  <c r="B227" i="2"/>
  <c r="M102" i="1"/>
  <c r="B226" i="2"/>
  <c r="M52" i="1"/>
  <c r="B225" i="2"/>
  <c r="M401" i="1"/>
  <c r="B224" i="2"/>
  <c r="M203" i="1"/>
  <c r="B223" i="2"/>
  <c r="M767" i="1"/>
  <c r="B222" i="2"/>
  <c r="M463" i="1"/>
  <c r="B221" i="2"/>
  <c r="M76" i="1"/>
  <c r="B220" i="2"/>
  <c r="M833" i="1"/>
  <c r="B219" i="2"/>
  <c r="M615" i="1"/>
  <c r="B218" i="2"/>
  <c r="M240" i="1"/>
  <c r="B217" i="2"/>
  <c r="M599" i="1"/>
  <c r="B216" i="2"/>
  <c r="M1052" i="1"/>
  <c r="B215" i="2"/>
  <c r="M313" i="1"/>
  <c r="B214" i="2"/>
  <c r="M879" i="1"/>
  <c r="B213" i="2"/>
  <c r="M666" i="1"/>
  <c r="B212" i="2"/>
  <c r="M130" i="1"/>
  <c r="B211" i="2"/>
  <c r="M673" i="1"/>
  <c r="B210" i="2"/>
  <c r="M700" i="1"/>
  <c r="B209" i="2"/>
  <c r="M119" i="1"/>
  <c r="B208" i="2"/>
  <c r="M378" i="1"/>
  <c r="B207" i="2"/>
  <c r="M856" i="1"/>
  <c r="B206" i="2"/>
  <c r="M73" i="1"/>
  <c r="B205" i="2"/>
  <c r="M190" i="1"/>
  <c r="B204" i="2"/>
  <c r="M206" i="1"/>
  <c r="B203" i="2"/>
  <c r="M1112" i="1"/>
  <c r="B202" i="2"/>
  <c r="M202" i="1"/>
  <c r="B201" i="2"/>
  <c r="M974" i="1"/>
  <c r="B200" i="2"/>
  <c r="M719" i="1"/>
  <c r="B199" i="2"/>
  <c r="M317" i="1"/>
  <c r="B198" i="2"/>
  <c r="M791" i="1"/>
  <c r="B197" i="2"/>
  <c r="M451" i="1"/>
  <c r="B196" i="2"/>
  <c r="M634" i="1"/>
  <c r="B195" i="2"/>
  <c r="M287" i="1"/>
  <c r="B194" i="2"/>
  <c r="M1078" i="1"/>
  <c r="B193" i="2"/>
  <c r="M140" i="1"/>
  <c r="B192" i="2"/>
  <c r="M819" i="1"/>
  <c r="B191" i="2"/>
  <c r="M590" i="1"/>
  <c r="B190" i="2"/>
  <c r="M40" i="1"/>
  <c r="B189" i="2"/>
  <c r="M1031" i="1"/>
  <c r="B188" i="2"/>
  <c r="M545" i="1"/>
  <c r="B187" i="2"/>
  <c r="M522" i="1"/>
  <c r="B186" i="2"/>
  <c r="M295" i="1"/>
  <c r="B185" i="2"/>
  <c r="M184" i="1"/>
  <c r="B184" i="2"/>
  <c r="M154" i="1"/>
  <c r="B183" i="2"/>
  <c r="M346" i="1"/>
  <c r="B182" i="2"/>
  <c r="M552" i="1"/>
  <c r="B181" i="2"/>
  <c r="M805" i="1"/>
  <c r="B180" i="2"/>
  <c r="M804" i="1"/>
  <c r="B179" i="2"/>
  <c r="M690" i="1"/>
  <c r="B178" i="2"/>
  <c r="M121" i="1"/>
  <c r="B177" i="2"/>
  <c r="M13" i="1"/>
  <c r="B176" i="2"/>
  <c r="M426" i="1"/>
  <c r="B175" i="2"/>
  <c r="M181" i="1"/>
  <c r="B174" i="2"/>
  <c r="M859" i="1"/>
  <c r="B173" i="2"/>
  <c r="M1008" i="1"/>
  <c r="B172" i="2"/>
  <c r="M123" i="1"/>
  <c r="B171" i="2"/>
  <c r="M344" i="1"/>
  <c r="B170" i="2"/>
  <c r="M828" i="1"/>
  <c r="B169" i="2"/>
  <c r="M177" i="1"/>
  <c r="B168" i="2"/>
  <c r="M742" i="1"/>
  <c r="B167" i="2"/>
  <c r="M911" i="1"/>
  <c r="B166" i="2"/>
  <c r="M675" i="1"/>
  <c r="B165" i="2"/>
  <c r="M1025" i="1"/>
  <c r="B164" i="2"/>
  <c r="M890" i="1"/>
  <c r="B163" i="2"/>
  <c r="M1094" i="1"/>
  <c r="B162" i="2"/>
  <c r="M795" i="1"/>
  <c r="B161" i="2"/>
  <c r="M813" i="1"/>
  <c r="B160" i="2"/>
  <c r="M1115" i="1"/>
  <c r="B159" i="2"/>
  <c r="M815" i="1"/>
  <c r="B158" i="2"/>
  <c r="M642" i="1"/>
  <c r="B157" i="2"/>
  <c r="M898" i="1"/>
  <c r="B156" i="2"/>
  <c r="M1002" i="1"/>
  <c r="B155" i="2"/>
  <c r="M779" i="1"/>
  <c r="B154" i="2"/>
  <c r="M632" i="1"/>
  <c r="B153" i="2"/>
  <c r="M550" i="1"/>
  <c r="B152" i="2"/>
  <c r="M391" i="1"/>
  <c r="B151" i="2"/>
  <c r="M108" i="1"/>
  <c r="B150" i="2"/>
  <c r="M1035" i="1"/>
  <c r="B149" i="2"/>
  <c r="M321" i="1"/>
  <c r="B148" i="2"/>
  <c r="M336" i="1"/>
  <c r="B147" i="2"/>
  <c r="M884" i="1"/>
  <c r="B146" i="2"/>
  <c r="M211" i="1"/>
  <c r="B145" i="2"/>
  <c r="M458" i="1"/>
  <c r="B144" i="2"/>
  <c r="M912" i="1"/>
  <c r="B143" i="2"/>
  <c r="M1062" i="1"/>
  <c r="B142" i="2"/>
  <c r="M549" i="1"/>
  <c r="B141" i="2"/>
  <c r="M358" i="1"/>
  <c r="B140" i="2"/>
  <c r="M92" i="1"/>
  <c r="B139" i="2"/>
  <c r="M800" i="1"/>
  <c r="B138" i="2"/>
  <c r="M500" i="1"/>
  <c r="B137" i="2"/>
  <c r="M1095" i="1"/>
  <c r="B136" i="2"/>
  <c r="M794" i="1"/>
  <c r="B135" i="2"/>
  <c r="M488" i="1"/>
  <c r="B134" i="2"/>
  <c r="M331" i="1"/>
  <c r="B133" i="2"/>
  <c r="M660" i="1"/>
  <c r="B132" i="2"/>
  <c r="M106" i="1"/>
  <c r="B131" i="2"/>
  <c r="M43" i="1"/>
  <c r="B130" i="2"/>
  <c r="M452" i="1"/>
  <c r="B129" i="2"/>
  <c r="M17" i="1"/>
  <c r="B128" i="2"/>
  <c r="M950" i="1"/>
  <c r="B127" i="2"/>
  <c r="M1106" i="1"/>
  <c r="B126" i="2"/>
  <c r="M1050" i="1"/>
  <c r="B125" i="2"/>
  <c r="M517" i="1"/>
  <c r="B124" i="2"/>
  <c r="M556" i="1"/>
  <c r="B123" i="2"/>
  <c r="M628" i="1"/>
  <c r="B122" i="2"/>
  <c r="M659" i="1"/>
  <c r="B121" i="2"/>
  <c r="M404" i="1"/>
  <c r="B120" i="2"/>
  <c r="M308" i="1"/>
  <c r="B119" i="2"/>
  <c r="M571" i="1"/>
  <c r="B118" i="2"/>
  <c r="M384" i="1"/>
  <c r="B117" i="2"/>
  <c r="M482" i="1"/>
  <c r="B116" i="2"/>
  <c r="M323" i="1"/>
  <c r="B115" i="2"/>
  <c r="M718" i="1"/>
  <c r="B114" i="2"/>
  <c r="M630" i="1"/>
  <c r="B113" i="2"/>
  <c r="M1014" i="1"/>
  <c r="B112" i="2"/>
  <c r="M53" i="1"/>
  <c r="B111" i="2"/>
  <c r="M992" i="1"/>
  <c r="B110" i="2"/>
  <c r="M27" i="1"/>
  <c r="B109" i="2"/>
  <c r="M651" i="1"/>
  <c r="B108" i="2"/>
  <c r="M1021" i="1"/>
  <c r="B107" i="2"/>
  <c r="M54" i="1"/>
  <c r="B106" i="2"/>
  <c r="M737" i="1"/>
  <c r="B105" i="2"/>
  <c r="M519" i="1"/>
  <c r="B104" i="2"/>
  <c r="M1101" i="1"/>
  <c r="B103" i="2"/>
  <c r="M574" i="1"/>
  <c r="B102" i="2"/>
  <c r="M534" i="1"/>
  <c r="B101" i="2"/>
  <c r="M20" i="1"/>
  <c r="B100" i="2"/>
  <c r="M172" i="1"/>
  <c r="B99" i="2"/>
  <c r="M726" i="1"/>
  <c r="B98" i="2"/>
  <c r="M467" i="1"/>
  <c r="B97" i="2"/>
  <c r="M278" i="1"/>
  <c r="B96" i="2"/>
  <c r="M95" i="1"/>
  <c r="B95" i="2"/>
  <c r="M437" i="1"/>
  <c r="B94" i="2"/>
  <c r="M491" i="1"/>
  <c r="B93" i="2"/>
  <c r="M441" i="1"/>
  <c r="B92" i="2"/>
  <c r="M137" i="1"/>
  <c r="B91" i="2"/>
  <c r="M915" i="1"/>
  <c r="B90" i="2"/>
  <c r="M234" i="1"/>
  <c r="B89" i="2"/>
  <c r="M831" i="1"/>
  <c r="B88" i="2"/>
  <c r="M241" i="1"/>
  <c r="B87" i="2"/>
  <c r="M436" i="1"/>
  <c r="B86" i="2"/>
  <c r="M964" i="1"/>
  <c r="B85" i="2"/>
  <c r="M444" i="1"/>
  <c r="B84" i="2"/>
  <c r="M723" i="1"/>
  <c r="B83" i="2"/>
  <c r="M186" i="1"/>
  <c r="B82" i="2"/>
  <c r="M8" i="1"/>
  <c r="B81" i="2"/>
  <c r="M28" i="1"/>
  <c r="B80" i="2"/>
  <c r="M860" i="1"/>
  <c r="B79" i="2"/>
  <c r="M7" i="1"/>
  <c r="B78" i="2"/>
  <c r="M688" i="1"/>
  <c r="B77" i="2"/>
  <c r="M710" i="1"/>
  <c r="B76" i="2"/>
  <c r="M61" i="1"/>
  <c r="B75" i="2"/>
  <c r="M1020" i="1"/>
  <c r="B74" i="2"/>
  <c r="M695" i="1"/>
  <c r="B73" i="2"/>
  <c r="M617" i="1"/>
  <c r="B72" i="2"/>
  <c r="M339" i="1"/>
  <c r="B71" i="2"/>
  <c r="M698" i="1"/>
  <c r="B70" i="2"/>
  <c r="M965" i="1"/>
  <c r="B69" i="2"/>
  <c r="M266" i="1"/>
  <c r="B68" i="2"/>
  <c r="M227" i="1"/>
  <c r="B67" i="2"/>
  <c r="M874" i="1"/>
  <c r="B66" i="2"/>
  <c r="M258" i="1"/>
  <c r="B65" i="2"/>
  <c r="M1019" i="1"/>
  <c r="B64" i="2"/>
  <c r="M157" i="1"/>
  <c r="B63" i="2"/>
  <c r="M810" i="1"/>
  <c r="B62" i="2"/>
  <c r="M407" i="1"/>
  <c r="B61" i="2"/>
  <c r="M684" i="1"/>
  <c r="B60" i="2"/>
  <c r="M1093" i="1"/>
  <c r="B59" i="2"/>
  <c r="M255" i="1"/>
  <c r="B58" i="2"/>
  <c r="M365" i="1"/>
  <c r="B57" i="2"/>
  <c r="M792" i="1"/>
  <c r="B56" i="2"/>
  <c r="M220" i="1"/>
  <c r="B55" i="2"/>
  <c r="M727" i="1"/>
  <c r="B54" i="2"/>
  <c r="M214" i="1"/>
  <c r="B53" i="2"/>
  <c r="M33" i="1"/>
  <c r="B52" i="2"/>
  <c r="M158" i="1"/>
  <c r="B51" i="2"/>
  <c r="M1007" i="1"/>
  <c r="B50" i="2"/>
  <c r="M141" i="1"/>
  <c r="B49" i="2"/>
  <c r="M291" i="1"/>
  <c r="B48" i="2"/>
  <c r="M135" i="1"/>
  <c r="B47" i="2"/>
  <c r="M83" i="1"/>
  <c r="B46" i="2"/>
  <c r="M1057" i="1"/>
  <c r="B45" i="2"/>
  <c r="M269" i="1"/>
  <c r="B44" i="2"/>
  <c r="M354" i="1"/>
  <c r="B43" i="2"/>
  <c r="M555" i="1"/>
  <c r="B42" i="2"/>
  <c r="M128" i="1"/>
  <c r="B41" i="2"/>
  <c r="M132" i="1"/>
  <c r="B40" i="2"/>
  <c r="M925" i="1"/>
  <c r="B39" i="2"/>
  <c r="M926" i="1"/>
  <c r="B38" i="2"/>
  <c r="M530" i="1"/>
  <c r="B37" i="2"/>
  <c r="M743" i="1"/>
  <c r="B36" i="2"/>
  <c r="M233" i="1"/>
  <c r="B35" i="2"/>
  <c r="M678" i="1"/>
  <c r="B34" i="2"/>
  <c r="M400" i="1"/>
  <c r="B33" i="2"/>
  <c r="M769" i="1"/>
  <c r="B32" i="2"/>
  <c r="M492" i="1"/>
  <c r="B31" i="2"/>
  <c r="M281" i="1"/>
  <c r="B30" i="2"/>
  <c r="M535" i="1"/>
  <c r="B29" i="2"/>
  <c r="M456" i="1"/>
  <c r="B28" i="2"/>
  <c r="M133" i="1"/>
  <c r="B27" i="2"/>
  <c r="M518" i="1"/>
  <c r="B26" i="2"/>
  <c r="M15" i="1"/>
  <c r="B25" i="2"/>
  <c r="M37" i="1"/>
  <c r="B24" i="2"/>
  <c r="M643" i="1"/>
  <c r="B23" i="2"/>
  <c r="M909" i="1"/>
  <c r="B22" i="2"/>
  <c r="M14" i="1"/>
  <c r="B21" i="2"/>
  <c r="M728" i="1"/>
  <c r="B20" i="2"/>
  <c r="M893" i="1"/>
  <c r="B19" i="2"/>
  <c r="M425" i="1"/>
  <c r="B18" i="2"/>
  <c r="M778" i="1"/>
  <c r="B17" i="2"/>
  <c r="M486" i="1"/>
  <c r="B16" i="2"/>
  <c r="M564" i="1"/>
  <c r="B15" i="2"/>
  <c r="M11" i="1"/>
  <c r="B14" i="2"/>
  <c r="M1064" i="1"/>
  <c r="B13" i="2"/>
  <c r="M790" i="1"/>
  <c r="B12" i="2"/>
  <c r="M275" i="1"/>
  <c r="B11" i="2"/>
  <c r="M288" i="1"/>
  <c r="B10" i="2"/>
  <c r="M253" i="1"/>
  <c r="B9" i="2"/>
  <c r="M711" i="1"/>
  <c r="B8" i="2"/>
  <c r="M5" i="1"/>
  <c r="B7" i="2"/>
  <c r="M826" i="1"/>
  <c r="B6" i="2"/>
  <c r="M332" i="1"/>
  <c r="B5" i="2"/>
  <c r="M650" i="1"/>
  <c r="B4" i="2"/>
  <c r="M766" i="1"/>
  <c r="B3" i="2"/>
  <c r="M155" i="1"/>
  <c r="B2" i="2"/>
  <c r="H766" i="1"/>
  <c r="H650" i="1"/>
  <c r="H332" i="1"/>
  <c r="H826" i="1"/>
  <c r="H5" i="1"/>
  <c r="H711" i="1"/>
  <c r="H253" i="1"/>
  <c r="H288" i="1"/>
  <c r="H275" i="1"/>
  <c r="H790" i="1"/>
  <c r="H1064" i="1"/>
  <c r="H11" i="1"/>
  <c r="H564" i="1"/>
  <c r="H486" i="1"/>
  <c r="H778" i="1"/>
  <c r="H425" i="1"/>
  <c r="H893" i="1"/>
  <c r="H728" i="1"/>
  <c r="H14" i="1"/>
  <c r="H909" i="1"/>
  <c r="H643" i="1"/>
  <c r="H37" i="1"/>
  <c r="H15" i="1"/>
  <c r="H518" i="1"/>
  <c r="H133" i="1"/>
  <c r="H456" i="1"/>
  <c r="H535" i="1"/>
  <c r="H281" i="1"/>
  <c r="H492" i="1"/>
  <c r="H769" i="1"/>
  <c r="H400" i="1"/>
  <c r="H678" i="1"/>
  <c r="H233" i="1"/>
  <c r="H743" i="1"/>
  <c r="H530" i="1"/>
  <c r="H926" i="1"/>
  <c r="H925" i="1"/>
  <c r="H132" i="1"/>
  <c r="H128" i="1"/>
  <c r="H555" i="1"/>
  <c r="H354" i="1"/>
  <c r="H269" i="1"/>
  <c r="H1057" i="1"/>
  <c r="H83" i="1"/>
  <c r="H135" i="1"/>
  <c r="H291" i="1"/>
  <c r="H141" i="1"/>
  <c r="H1007" i="1"/>
  <c r="H158" i="1"/>
  <c r="H33" i="1"/>
  <c r="H214" i="1"/>
  <c r="H727" i="1"/>
  <c r="H220" i="1"/>
  <c r="H792" i="1"/>
  <c r="H365" i="1"/>
  <c r="H255" i="1"/>
  <c r="H1093" i="1"/>
  <c r="H684" i="1"/>
  <c r="H407" i="1"/>
  <c r="H810" i="1"/>
  <c r="H157" i="1"/>
  <c r="H1019" i="1"/>
  <c r="H258" i="1"/>
  <c r="H874" i="1"/>
  <c r="H227" i="1"/>
  <c r="H266" i="1"/>
  <c r="H965" i="1"/>
  <c r="H698" i="1"/>
  <c r="H339" i="1"/>
  <c r="H617" i="1"/>
  <c r="H695" i="1"/>
  <c r="H1020" i="1"/>
  <c r="H61" i="1"/>
  <c r="H710" i="1"/>
  <c r="H688" i="1"/>
  <c r="H7" i="1"/>
  <c r="H860" i="1"/>
  <c r="H28" i="1"/>
  <c r="H8" i="1"/>
  <c r="H186" i="1"/>
  <c r="H723" i="1"/>
  <c r="H444" i="1"/>
  <c r="H964" i="1"/>
  <c r="H436" i="1"/>
  <c r="H241" i="1"/>
  <c r="H831" i="1"/>
  <c r="H234" i="1"/>
  <c r="H915" i="1"/>
  <c r="H137" i="1"/>
  <c r="H441" i="1"/>
  <c r="H491" i="1"/>
  <c r="H437" i="1"/>
  <c r="H95" i="1"/>
  <c r="H278" i="1"/>
  <c r="H467" i="1"/>
  <c r="H726" i="1"/>
  <c r="H172" i="1"/>
  <c r="H20" i="1"/>
  <c r="H534" i="1"/>
  <c r="H574" i="1"/>
  <c r="H1101" i="1"/>
  <c r="H519" i="1"/>
  <c r="H737" i="1"/>
  <c r="H54" i="1"/>
  <c r="H1021" i="1"/>
  <c r="H651" i="1"/>
  <c r="H27" i="1"/>
  <c r="H992" i="1"/>
  <c r="H53" i="1"/>
  <c r="H1014" i="1"/>
  <c r="H630" i="1"/>
  <c r="H718" i="1"/>
  <c r="H323" i="1"/>
  <c r="H482" i="1"/>
  <c r="H384" i="1"/>
  <c r="H571" i="1"/>
  <c r="H308" i="1"/>
  <c r="H404" i="1"/>
  <c r="H659" i="1"/>
  <c r="H628" i="1"/>
  <c r="H556" i="1"/>
  <c r="H517" i="1"/>
  <c r="H1050" i="1"/>
  <c r="H1106" i="1"/>
  <c r="H950" i="1"/>
  <c r="H17" i="1"/>
  <c r="H452" i="1"/>
  <c r="H43" i="1"/>
  <c r="H106" i="1"/>
  <c r="H660" i="1"/>
  <c r="H331" i="1"/>
  <c r="H488" i="1"/>
  <c r="H794" i="1"/>
  <c r="H1095" i="1"/>
  <c r="H500" i="1"/>
  <c r="H800" i="1"/>
  <c r="H92" i="1"/>
  <c r="H358" i="1"/>
  <c r="H549" i="1"/>
  <c r="H1062" i="1"/>
  <c r="H912" i="1"/>
  <c r="H458" i="1"/>
  <c r="H211" i="1"/>
  <c r="H884" i="1"/>
  <c r="H336" i="1"/>
  <c r="H321" i="1"/>
  <c r="H1035" i="1"/>
  <c r="H108" i="1"/>
  <c r="H391" i="1"/>
  <c r="H550" i="1"/>
  <c r="H632" i="1"/>
  <c r="H779" i="1"/>
  <c r="H1002" i="1"/>
  <c r="H898" i="1"/>
  <c r="H642" i="1"/>
  <c r="H815" i="1"/>
  <c r="H1115" i="1"/>
  <c r="H813" i="1"/>
  <c r="H795" i="1"/>
  <c r="H1094" i="1"/>
  <c r="H890" i="1"/>
  <c r="H1025" i="1"/>
  <c r="H675" i="1"/>
  <c r="H911" i="1"/>
  <c r="H742" i="1"/>
  <c r="H177" i="1"/>
  <c r="H828" i="1"/>
  <c r="H344" i="1"/>
  <c r="H123" i="1"/>
  <c r="H1008" i="1"/>
  <c r="H859" i="1"/>
  <c r="H181" i="1"/>
  <c r="H426" i="1"/>
  <c r="H13" i="1"/>
  <c r="H121" i="1"/>
  <c r="H690" i="1"/>
  <c r="H804" i="1"/>
  <c r="H805" i="1"/>
  <c r="H552" i="1"/>
  <c r="H346" i="1"/>
  <c r="H154" i="1"/>
  <c r="H184" i="1"/>
  <c r="H295" i="1"/>
  <c r="H522" i="1"/>
  <c r="H545" i="1"/>
  <c r="H1031" i="1"/>
  <c r="H40" i="1"/>
  <c r="H590" i="1"/>
  <c r="H819" i="1"/>
  <c r="H140" i="1"/>
  <c r="H1078" i="1"/>
  <c r="H287" i="1"/>
  <c r="H634" i="1"/>
  <c r="H451" i="1"/>
  <c r="H791" i="1"/>
  <c r="H317" i="1"/>
  <c r="H719" i="1"/>
  <c r="H974" i="1"/>
  <c r="H202" i="1"/>
  <c r="H1112" i="1"/>
  <c r="H206" i="1"/>
  <c r="H190" i="1"/>
  <c r="H73" i="1"/>
  <c r="H856" i="1"/>
  <c r="H378" i="1"/>
  <c r="H119" i="1"/>
  <c r="H700" i="1"/>
  <c r="H673" i="1"/>
  <c r="H130" i="1"/>
  <c r="H666" i="1"/>
  <c r="H879" i="1"/>
  <c r="H313" i="1"/>
  <c r="H1052" i="1"/>
  <c r="H599" i="1"/>
  <c r="H240" i="1"/>
  <c r="H615" i="1"/>
  <c r="H833" i="1"/>
  <c r="H76" i="1"/>
  <c r="H463" i="1"/>
  <c r="H767" i="1"/>
  <c r="H203" i="1"/>
  <c r="H401" i="1"/>
  <c r="H52" i="1"/>
  <c r="H102" i="1"/>
  <c r="H383" i="1"/>
  <c r="H846" i="1"/>
  <c r="H6" i="1"/>
  <c r="H280" i="1"/>
  <c r="H969" i="1"/>
  <c r="H312" i="1"/>
  <c r="H586" i="1"/>
  <c r="H585" i="1"/>
  <c r="H340" i="1"/>
  <c r="H161" i="1"/>
  <c r="H681" i="1"/>
  <c r="H1083" i="1"/>
  <c r="H364" i="1"/>
  <c r="H924" i="1"/>
  <c r="H772" i="1"/>
  <c r="H386" i="1"/>
  <c r="H783" i="1"/>
  <c r="H265" i="1"/>
  <c r="H929" i="1"/>
  <c r="H789" i="1"/>
  <c r="H169" i="1"/>
  <c r="H337" i="1"/>
  <c r="H290" i="1"/>
  <c r="H380" i="1"/>
  <c r="H1054" i="1"/>
  <c r="H79" i="1"/>
  <c r="H156" i="1"/>
  <c r="H374" i="1"/>
  <c r="H1070" i="1"/>
  <c r="H422" i="1"/>
  <c r="H738" i="1"/>
  <c r="H540" i="1"/>
  <c r="H656" i="1"/>
  <c r="H64" i="1"/>
  <c r="H871" i="1"/>
  <c r="H375" i="1"/>
  <c r="H753" i="1"/>
  <c r="H205" i="1"/>
  <c r="H866" i="1"/>
  <c r="H717" i="1"/>
  <c r="H297" i="1"/>
  <c r="H232" i="1"/>
  <c r="H285" i="1"/>
  <c r="H89" i="1"/>
  <c r="H1089" i="1"/>
  <c r="H150" i="1"/>
  <c r="H442" i="1"/>
  <c r="H1103" i="1"/>
  <c r="H138" i="1"/>
  <c r="H982" i="1"/>
  <c r="H1066" i="1"/>
  <c r="H67" i="1"/>
  <c r="H736" i="1"/>
  <c r="H554" i="1"/>
  <c r="H277" i="1"/>
  <c r="H1028" i="1"/>
  <c r="H868" i="1"/>
  <c r="H984" i="1"/>
  <c r="H714" i="1"/>
  <c r="H526" i="1"/>
  <c r="H71" i="1"/>
  <c r="H834" i="1"/>
  <c r="H704" i="1"/>
  <c r="H1053" i="1"/>
  <c r="H114" i="1"/>
  <c r="H126" i="1"/>
  <c r="H32" i="1"/>
  <c r="H411" i="1"/>
  <c r="H46" i="1"/>
  <c r="H2" i="1"/>
  <c r="H448" i="1"/>
  <c r="H920" i="1"/>
  <c r="H93" i="1"/>
  <c r="H187" i="1"/>
  <c r="H882" i="1"/>
  <c r="H449" i="1"/>
  <c r="H62" i="1"/>
  <c r="H948" i="1"/>
  <c r="H616" i="1"/>
  <c r="H490" i="1"/>
  <c r="H164" i="1"/>
  <c r="H768" i="1"/>
  <c r="H1072" i="1"/>
  <c r="H1082" i="1"/>
  <c r="H263" i="1"/>
  <c r="H421" i="1"/>
  <c r="H584" i="1"/>
  <c r="H249" i="1"/>
  <c r="H706" i="1"/>
  <c r="H178" i="1"/>
  <c r="H745" i="1"/>
  <c r="H577" i="1"/>
  <c r="H195" i="1"/>
  <c r="H657" i="1"/>
  <c r="H65" i="1"/>
  <c r="H958" i="1"/>
  <c r="H96" i="1"/>
  <c r="H330" i="1"/>
  <c r="H353" i="1"/>
  <c r="H207" i="1"/>
  <c r="H937" i="1"/>
  <c r="H687" i="1"/>
  <c r="H639" i="1"/>
  <c r="H1068" i="1"/>
  <c r="H996" i="1"/>
  <c r="H671" i="1"/>
  <c r="H512" i="1"/>
  <c r="H686" i="1"/>
  <c r="H803" i="1"/>
  <c r="H42" i="1"/>
  <c r="H296" i="1"/>
  <c r="H763" i="1"/>
  <c r="H434" i="1"/>
  <c r="H842" i="1"/>
  <c r="H4" i="1"/>
  <c r="H134" i="1"/>
  <c r="H917" i="1"/>
  <c r="H1058" i="1"/>
  <c r="H484" i="1"/>
  <c r="H835" i="1"/>
  <c r="H1033" i="1"/>
  <c r="H891" i="1"/>
  <c r="H1044" i="1"/>
  <c r="H707" i="1"/>
  <c r="H243" i="1"/>
  <c r="H542" i="1"/>
  <c r="H748" i="1"/>
  <c r="H967" i="1"/>
  <c r="H90" i="1"/>
  <c r="H861" i="1"/>
  <c r="H39" i="1"/>
  <c r="H1009" i="1"/>
  <c r="H825" i="1"/>
  <c r="H170" i="1"/>
  <c r="H537" i="1"/>
  <c r="H36" i="1"/>
  <c r="H395" i="1"/>
  <c r="H636" i="1"/>
  <c r="H672" i="1"/>
  <c r="H24" i="1"/>
  <c r="H394" i="1"/>
  <c r="H87" i="1"/>
  <c r="H19" i="1"/>
  <c r="H1049" i="1"/>
  <c r="H1029" i="1"/>
  <c r="H541" i="1"/>
  <c r="H228" i="1"/>
  <c r="H272" i="1"/>
  <c r="H1109" i="1"/>
  <c r="H796" i="1"/>
  <c r="H782" i="1"/>
  <c r="H595" i="1"/>
  <c r="H408" i="1"/>
  <c r="H415" i="1"/>
  <c r="H307" i="1"/>
  <c r="H928" i="1"/>
  <c r="H329" i="1"/>
  <c r="H356" i="1"/>
  <c r="H696" i="1"/>
  <c r="H348" i="1"/>
  <c r="H602" i="1"/>
  <c r="H863" i="1"/>
  <c r="H607" i="1"/>
  <c r="H163" i="1"/>
  <c r="H314" i="1"/>
  <c r="H976" i="1"/>
  <c r="H1104" i="1"/>
  <c r="H149" i="1"/>
  <c r="H933" i="1"/>
  <c r="H528" i="1"/>
  <c r="H406" i="1"/>
  <c r="H97" i="1"/>
  <c r="H887" i="1"/>
  <c r="H29" i="1"/>
  <c r="H568" i="1"/>
  <c r="H533" i="1"/>
  <c r="H86" i="1"/>
  <c r="H524" i="1"/>
  <c r="H262" i="1"/>
  <c r="H973" i="1"/>
  <c r="H1011" i="1"/>
  <c r="H363" i="1"/>
  <c r="H613" i="1"/>
  <c r="H480" i="1"/>
  <c r="H1075" i="1"/>
  <c r="H733" i="1"/>
  <c r="H563" i="1"/>
  <c r="H474" i="1"/>
  <c r="H703" i="1"/>
  <c r="H501" i="1"/>
  <c r="H1107" i="1"/>
  <c r="H173" i="1"/>
  <c r="H465" i="1"/>
  <c r="H48" i="1"/>
  <c r="H225" i="1"/>
  <c r="H603" i="1"/>
  <c r="H619" i="1"/>
  <c r="H894" i="1"/>
  <c r="H199" i="1"/>
  <c r="H1080" i="1"/>
  <c r="H878" i="1"/>
  <c r="H238" i="1"/>
  <c r="H153" i="1"/>
  <c r="H883" i="1"/>
  <c r="H508" i="1"/>
  <c r="H460" i="1"/>
  <c r="H930" i="1"/>
  <c r="H667" i="1"/>
  <c r="H409" i="1"/>
  <c r="H21" i="1"/>
  <c r="H306" i="1"/>
  <c r="H608" i="1"/>
  <c r="H472" i="1"/>
  <c r="H368" i="1"/>
  <c r="H598" i="1"/>
  <c r="H867" i="1"/>
  <c r="H342" i="1"/>
  <c r="H624" i="1"/>
  <c r="H377" i="1"/>
  <c r="H575" i="1"/>
  <c r="H402" i="1"/>
  <c r="H980" i="1"/>
  <c r="H1086" i="1"/>
  <c r="H693" i="1"/>
  <c r="H45" i="1"/>
  <c r="H104" i="1"/>
  <c r="H627" i="1"/>
  <c r="H583" i="1"/>
  <c r="H447" i="1"/>
  <c r="H1027" i="1"/>
  <c r="H26" i="1"/>
  <c r="H267" i="1"/>
  <c r="H857" i="1"/>
  <c r="H1100" i="1"/>
  <c r="H689" i="1"/>
  <c r="H427" i="1"/>
  <c r="H481" i="1"/>
  <c r="H219" i="1"/>
  <c r="H876" i="1"/>
  <c r="H204" i="1"/>
  <c r="H677" i="1"/>
  <c r="H3" i="1"/>
  <c r="H731" i="1"/>
  <c r="H430" i="1"/>
  <c r="H889" i="1"/>
  <c r="H473" i="1"/>
  <c r="H423" i="1"/>
  <c r="H58" i="1"/>
  <c r="H916" i="1"/>
  <c r="H349" i="1"/>
  <c r="H1069" i="1"/>
  <c r="H957" i="1"/>
  <c r="H936" i="1"/>
  <c r="H955" i="1"/>
  <c r="H439" i="1"/>
  <c r="H865" i="1"/>
  <c r="H576" i="1"/>
  <c r="H66" i="1"/>
  <c r="H654" i="1"/>
  <c r="H757" i="1"/>
  <c r="H165" i="1"/>
  <c r="H807" i="1"/>
  <c r="H640" i="1"/>
  <c r="H171" i="1"/>
  <c r="H899" i="1"/>
  <c r="H843" i="1"/>
  <c r="H468" i="1"/>
  <c r="H645" i="1"/>
  <c r="H294" i="1"/>
  <c r="H247" i="1"/>
  <c r="H271" i="1"/>
  <c r="H80" i="1"/>
  <c r="H1037" i="1"/>
  <c r="H273" i="1"/>
  <c r="H302" i="1"/>
  <c r="H433" i="1"/>
  <c r="H653" i="1"/>
  <c r="H1067" i="1"/>
  <c r="H250" i="1"/>
  <c r="H230" i="1"/>
  <c r="H954" i="1"/>
  <c r="H304" i="1"/>
  <c r="H596" i="1"/>
  <c r="H787" i="1"/>
  <c r="H251" i="1"/>
  <c r="H9" i="1"/>
  <c r="H476" i="1"/>
  <c r="H1091" i="1"/>
  <c r="H895" i="1"/>
  <c r="H612" i="1"/>
  <c r="H334" i="1"/>
  <c r="H580" i="1"/>
  <c r="H979" i="1"/>
  <c r="H31" i="1"/>
  <c r="H393" i="1"/>
  <c r="H606" i="1"/>
  <c r="H947" i="1"/>
  <c r="H315" i="1"/>
  <c r="H993" i="1"/>
  <c r="H604" i="1"/>
  <c r="H985" i="1"/>
  <c r="H986" i="1"/>
  <c r="H1018" i="1"/>
  <c r="H665" i="1"/>
  <c r="H914" i="1"/>
  <c r="H428" i="1"/>
  <c r="H498" i="1"/>
  <c r="H1026" i="1"/>
  <c r="H1098" i="1"/>
  <c r="H682" i="1"/>
  <c r="H381" i="1"/>
  <c r="H1113" i="1"/>
  <c r="H663" i="1"/>
  <c r="H1022" i="1"/>
  <c r="H475" i="1"/>
  <c r="H1015" i="1"/>
  <c r="H836" i="1"/>
  <c r="H970" i="1"/>
  <c r="H115" i="1"/>
  <c r="H466" i="1"/>
  <c r="H417" i="1"/>
  <c r="H1045" i="1"/>
  <c r="H274" i="1"/>
  <c r="H983" i="1"/>
  <c r="H376" i="1"/>
  <c r="H901" i="1"/>
  <c r="H117" i="1"/>
  <c r="H1012" i="1"/>
  <c r="H310" i="1"/>
  <c r="H529" i="1"/>
  <c r="H387" i="1"/>
  <c r="H270" i="1"/>
  <c r="H1092" i="1"/>
  <c r="H655" i="1"/>
  <c r="H438" i="1"/>
  <c r="H139" i="1"/>
  <c r="H708" i="1"/>
  <c r="H775" i="1"/>
  <c r="H1105" i="1"/>
  <c r="H975" i="1"/>
  <c r="H1061" i="1"/>
  <c r="H729" i="1"/>
  <c r="H633" i="1"/>
  <c r="H880" i="1"/>
  <c r="H1001" i="1"/>
  <c r="H662" i="1"/>
  <c r="H622" i="1"/>
  <c r="H962" i="1"/>
  <c r="H1099" i="1"/>
  <c r="H1111" i="1"/>
  <c r="H940" i="1"/>
  <c r="H994" i="1"/>
  <c r="H553" i="1"/>
  <c r="H847" i="1"/>
  <c r="H918" i="1"/>
  <c r="H446" i="1"/>
  <c r="H905" i="1"/>
  <c r="H730" i="1"/>
  <c r="H350" i="1"/>
  <c r="H298" i="1"/>
  <c r="H752" i="1"/>
  <c r="H504" i="1"/>
  <c r="H245" i="1"/>
  <c r="H505" i="1"/>
  <c r="H506" i="1"/>
  <c r="H189" i="1"/>
  <c r="H16" i="1"/>
  <c r="H740" i="1"/>
  <c r="H327" i="1"/>
  <c r="H223" i="1"/>
  <c r="H124" i="1"/>
  <c r="H521" i="1"/>
  <c r="H972" i="1"/>
  <c r="H694" i="1"/>
  <c r="H679" i="1"/>
  <c r="H561" i="1"/>
  <c r="H579" i="1"/>
  <c r="H523" i="1"/>
  <c r="H457" i="1"/>
  <c r="H1010" i="1"/>
  <c r="H1096" i="1"/>
  <c r="H705" i="1"/>
  <c r="H360" i="1"/>
  <c r="H1003" i="1"/>
  <c r="H637" i="1"/>
  <c r="H1038" i="1"/>
  <c r="H75" i="1"/>
  <c r="H260" i="1"/>
  <c r="H1059" i="1"/>
  <c r="H371" i="1"/>
  <c r="H560" i="1"/>
  <c r="H594" i="1"/>
  <c r="H620" i="1"/>
  <c r="H591" i="1"/>
  <c r="H148" i="1"/>
  <c r="H101" i="1"/>
  <c r="H931" i="1"/>
  <c r="H57" i="1"/>
  <c r="H817" i="1"/>
  <c r="H1077" i="1"/>
  <c r="H532" i="1"/>
  <c r="H143" i="1"/>
  <c r="H503" i="1"/>
  <c r="H854" i="1"/>
  <c r="H129" i="1"/>
  <c r="H988" i="1"/>
  <c r="H781" i="1"/>
  <c r="H373" i="1"/>
  <c r="H316" i="1"/>
  <c r="H1060" i="1"/>
  <c r="H658" i="1"/>
  <c r="H559" i="1"/>
  <c r="H840" i="1"/>
  <c r="H799" i="1"/>
  <c r="H538" i="1"/>
  <c r="H548" i="1"/>
  <c r="H229" i="1"/>
  <c r="H578" i="1"/>
  <c r="H180" i="1"/>
  <c r="H907" i="1"/>
  <c r="H69" i="1"/>
  <c r="H268" i="1"/>
  <c r="H715" i="1"/>
  <c r="H589" i="1"/>
  <c r="H405" i="1"/>
  <c r="H440" i="1"/>
  <c r="H50" i="1"/>
  <c r="H453" i="1"/>
  <c r="H1051" i="1"/>
  <c r="H1065" i="1"/>
  <c r="H507" i="1"/>
  <c r="H30" i="1"/>
  <c r="H886" i="1"/>
  <c r="H431" i="1"/>
  <c r="H841" i="1"/>
  <c r="H600" i="1"/>
  <c r="H198" i="1"/>
  <c r="H756" i="1"/>
  <c r="H697" i="1"/>
  <c r="H261" i="1"/>
  <c r="H685" i="1"/>
  <c r="H646" i="1"/>
  <c r="H112" i="1"/>
  <c r="H496" i="1"/>
  <c r="H683" i="1"/>
  <c r="H244" i="1"/>
  <c r="H793" i="1"/>
  <c r="H351" i="1"/>
  <c r="H953" i="1"/>
  <c r="H838" i="1"/>
  <c r="H773" i="1"/>
  <c r="H712" i="1"/>
  <c r="H1005" i="1"/>
  <c r="H182" i="1"/>
  <c r="H282" i="1"/>
  <c r="H44" i="1"/>
  <c r="H648" i="1"/>
  <c r="H489" i="1"/>
  <c r="H88" i="1"/>
  <c r="H788" i="1"/>
  <c r="H853" i="1"/>
  <c r="H209" i="1"/>
  <c r="H1004" i="1"/>
  <c r="H136" i="1"/>
  <c r="H12" i="1"/>
  <c r="H699" i="1"/>
  <c r="H256" i="1"/>
  <c r="H25" i="1"/>
  <c r="H63" i="1"/>
  <c r="H1036" i="1"/>
  <c r="H55" i="1"/>
  <c r="H844" i="1"/>
  <c r="H215" i="1"/>
  <c r="H921" i="1"/>
  <c r="H852" i="1"/>
  <c r="H303" i="1"/>
  <c r="H635" i="1"/>
  <c r="H546" i="1"/>
  <c r="H495" i="1"/>
  <c r="H572" i="1"/>
  <c r="H412" i="1"/>
  <c r="H570" i="1"/>
  <c r="H956" i="1"/>
  <c r="H725" i="1"/>
  <c r="H1006" i="1"/>
  <c r="H1108" i="1"/>
  <c r="H494" i="1"/>
  <c r="H1076" i="1"/>
  <c r="H873" i="1"/>
  <c r="H605" i="1"/>
  <c r="H328" i="1"/>
  <c r="H525" i="1"/>
  <c r="H166" i="1"/>
  <c r="H221" i="1"/>
  <c r="H10" i="1"/>
  <c r="H848" i="1"/>
  <c r="H809" i="1"/>
  <c r="H1088" i="1"/>
  <c r="H892" i="1"/>
  <c r="H335" i="1"/>
  <c r="H668" i="1"/>
  <c r="H390" i="1"/>
  <c r="H680" i="1"/>
  <c r="H1116" i="1"/>
  <c r="H84" i="1"/>
  <c r="H536" i="1"/>
  <c r="H592" i="1"/>
  <c r="H185" i="1"/>
  <c r="H771" i="1"/>
  <c r="H91" i="1"/>
  <c r="H385" i="1"/>
  <c r="H94" i="1"/>
  <c r="H159" i="1"/>
  <c r="H355" i="1"/>
  <c r="H82" i="1"/>
  <c r="H192" i="1"/>
  <c r="H823" i="1"/>
  <c r="H845" i="1"/>
  <c r="H388" i="1"/>
  <c r="H1090" i="1"/>
  <c r="H952" i="1"/>
  <c r="H618" i="1"/>
  <c r="H945" i="1"/>
  <c r="H51" i="1"/>
  <c r="H403" i="1"/>
  <c r="H142" i="1"/>
  <c r="H849" i="1"/>
  <c r="H454" i="1"/>
  <c r="H527" i="1"/>
  <c r="H770" i="1"/>
  <c r="H674" i="1"/>
  <c r="H539" i="1"/>
  <c r="H197" i="1"/>
  <c r="H59" i="1"/>
  <c r="H357" i="1"/>
  <c r="H877" i="1"/>
  <c r="H450" i="1"/>
  <c r="H160" i="1"/>
  <c r="H897" i="1"/>
  <c r="H963" i="1"/>
  <c r="H301" i="1"/>
  <c r="H414" i="1"/>
  <c r="H625" i="1"/>
  <c r="H77" i="1"/>
  <c r="H47" i="1"/>
  <c r="H822" i="1"/>
  <c r="H191" i="1"/>
  <c r="H514" i="1"/>
  <c r="H701" i="1"/>
  <c r="H300" i="1"/>
  <c r="H902" i="1"/>
  <c r="H1114" i="1"/>
  <c r="H764" i="1"/>
  <c r="H231" i="1"/>
  <c r="H286" i="1"/>
  <c r="H827" i="1"/>
  <c r="H638" i="1"/>
  <c r="H1041" i="1"/>
  <c r="H418" i="1"/>
  <c r="H208" i="1"/>
  <c r="H497" i="1"/>
  <c r="H144" i="1"/>
  <c r="H309" i="1"/>
  <c r="H798" i="1"/>
  <c r="H162" i="1"/>
  <c r="H734" i="1"/>
  <c r="H588" i="1"/>
  <c r="H103" i="1"/>
  <c r="H252" i="1"/>
  <c r="H900" i="1"/>
  <c r="H511" i="1"/>
  <c r="H464" i="1"/>
  <c r="H210" i="1"/>
  <c r="H1000" i="1"/>
  <c r="H343" i="1"/>
  <c r="H888" i="1"/>
  <c r="H1074" i="1"/>
  <c r="H652" i="1"/>
  <c r="H601" i="1"/>
  <c r="H626" i="1"/>
  <c r="H424" i="1"/>
  <c r="H566" i="1"/>
  <c r="H837" i="1"/>
  <c r="H762" i="1"/>
  <c r="H971" i="1"/>
  <c r="H366" i="1"/>
  <c r="H944" i="1"/>
  <c r="H961" i="1"/>
  <c r="H691" i="1"/>
  <c r="H22" i="1"/>
  <c r="H359" i="1"/>
  <c r="H647" i="1"/>
  <c r="H829" i="1"/>
  <c r="H1048" i="1"/>
  <c r="H416" i="1"/>
  <c r="H785" i="1"/>
  <c r="H239" i="1"/>
  <c r="H78" i="1"/>
  <c r="H201" i="1"/>
  <c r="H236" i="1"/>
  <c r="H399" i="1"/>
  <c r="H946" i="1"/>
  <c r="H739" i="1"/>
  <c r="H919" i="1"/>
  <c r="H669" i="1"/>
  <c r="H369" i="1"/>
  <c r="H991" i="1"/>
  <c r="H483" i="1"/>
  <c r="H851" i="1"/>
  <c r="H832" i="1"/>
  <c r="H821" i="1"/>
  <c r="H420" i="1"/>
  <c r="H216" i="1"/>
  <c r="H461" i="1"/>
  <c r="H623" i="1"/>
  <c r="H116" i="1"/>
  <c r="H113" i="1"/>
  <c r="H870" i="1"/>
  <c r="H611" i="1"/>
  <c r="H1043" i="1"/>
  <c r="H816" i="1"/>
  <c r="H551" i="1"/>
  <c r="H60" i="1"/>
  <c r="H322" i="1"/>
  <c r="H338" i="1"/>
  <c r="H485" i="1"/>
  <c r="H1042" i="1"/>
  <c r="H732" i="1"/>
  <c r="H750" i="1"/>
  <c r="H23" i="1"/>
  <c r="H1013" i="1"/>
  <c r="H105" i="1"/>
  <c r="H1071" i="1"/>
  <c r="H174" i="1"/>
  <c r="H989" i="1"/>
  <c r="H906" i="1"/>
  <c r="H493" i="1"/>
  <c r="H1046" i="1"/>
  <c r="H923" i="1"/>
  <c r="H609" i="1"/>
  <c r="H910" i="1"/>
  <c r="H998" i="1"/>
  <c r="H469" i="1"/>
  <c r="H1056" i="1"/>
  <c r="H167" i="1"/>
  <c r="H122" i="1"/>
  <c r="H18" i="1"/>
  <c r="H830" i="1"/>
  <c r="H760" i="1"/>
  <c r="H977" i="1"/>
  <c r="H722" i="1"/>
  <c r="H413" i="1"/>
  <c r="H999" i="1"/>
  <c r="H629" i="1"/>
  <c r="H212" i="1"/>
  <c r="H502" i="1"/>
  <c r="H445" i="1"/>
  <c r="H188" i="1"/>
  <c r="H168" i="1"/>
  <c r="H379" i="1"/>
  <c r="H284" i="1"/>
  <c r="H786" i="1"/>
  <c r="H235" i="1"/>
  <c r="H776" i="1"/>
  <c r="H747" i="1"/>
  <c r="H942" i="1"/>
  <c r="H289" i="1"/>
  <c r="H509" i="1"/>
  <c r="H569" i="1"/>
  <c r="H547" i="1"/>
  <c r="H70" i="1"/>
  <c r="H74" i="1"/>
  <c r="H1017" i="1"/>
  <c r="H152" i="1"/>
  <c r="H1063" i="1"/>
  <c r="H432" i="1"/>
  <c r="H939" i="1"/>
  <c r="H99" i="1"/>
  <c r="H1079" i="1"/>
  <c r="H908" i="1"/>
  <c r="H259" i="1"/>
  <c r="H193" i="1"/>
  <c r="H850" i="1"/>
  <c r="H759" i="1"/>
  <c r="H1085" i="1"/>
  <c r="H839" i="1"/>
  <c r="H419" i="1"/>
  <c r="H692" i="1"/>
  <c r="H111" i="1"/>
  <c r="H774" i="1"/>
  <c r="H744" i="1"/>
  <c r="H544" i="1"/>
  <c r="H1102" i="1"/>
  <c r="H670" i="1"/>
  <c r="H784" i="1"/>
  <c r="H949" i="1"/>
  <c r="H85" i="1"/>
  <c r="H479" i="1"/>
  <c r="H443" i="1"/>
  <c r="H716" i="1"/>
  <c r="H293" i="1"/>
  <c r="H862" i="1"/>
  <c r="H146" i="1"/>
  <c r="H932" i="1"/>
  <c r="H761" i="1"/>
  <c r="H806" i="1"/>
  <c r="H41" i="1"/>
  <c r="H218" i="1"/>
  <c r="H881" i="1"/>
  <c r="H72" i="1"/>
  <c r="H347" i="1"/>
  <c r="H257" i="1"/>
  <c r="H361" i="1"/>
  <c r="H372" i="1"/>
  <c r="H179" i="1"/>
  <c r="H941" i="1"/>
  <c r="H1024" i="1"/>
  <c r="H631" i="1"/>
  <c r="H470" i="1"/>
  <c r="H721" i="1"/>
  <c r="H1081" i="1"/>
  <c r="H720" i="1"/>
  <c r="H455" i="1"/>
  <c r="H34" i="1"/>
  <c r="H621" i="1"/>
  <c r="H318" i="1"/>
  <c r="H565" i="1"/>
  <c r="H981" i="1"/>
  <c r="H194" i="1"/>
  <c r="H435" i="1"/>
  <c r="H242" i="1"/>
  <c r="H758" i="1"/>
  <c r="H213" i="1"/>
  <c r="H370" i="1"/>
  <c r="H990" i="1"/>
  <c r="H1047" i="1"/>
  <c r="H237" i="1"/>
  <c r="H516" i="1"/>
  <c r="H311" i="1"/>
  <c r="H935" i="1"/>
  <c r="H345" i="1"/>
  <c r="H587" i="1"/>
  <c r="H777" i="1"/>
  <c r="H397" i="1"/>
  <c r="H326" i="1"/>
  <c r="H1032" i="1"/>
  <c r="H279" i="1"/>
  <c r="H196" i="1"/>
  <c r="H997" i="1"/>
  <c r="H676" i="1"/>
  <c r="H398" i="1"/>
  <c r="H324" i="1"/>
  <c r="H869" i="1"/>
  <c r="H276" i="1"/>
  <c r="H264" i="1"/>
  <c r="H597" i="1"/>
  <c r="H1110" i="1"/>
  <c r="H567" i="1"/>
  <c r="H885" i="1"/>
  <c r="H593" i="1"/>
  <c r="H808" i="1"/>
  <c r="H100" i="1"/>
  <c r="H664" i="1"/>
  <c r="H305" i="1"/>
  <c r="H582" i="1"/>
  <c r="H396" i="1"/>
  <c r="H499" i="1"/>
  <c r="H922" i="1"/>
  <c r="H543" i="1"/>
  <c r="H120" i="1"/>
  <c r="H951" i="1"/>
  <c r="H35" i="1"/>
  <c r="H222" i="1"/>
  <c r="H183" i="1"/>
  <c r="H978" i="1"/>
  <c r="H814" i="1"/>
  <c r="H131" i="1"/>
  <c r="H246" i="1"/>
  <c r="H147" i="1"/>
  <c r="H797" i="1"/>
  <c r="H110" i="1"/>
  <c r="H746" i="1"/>
  <c r="H56" i="1"/>
  <c r="H896" i="1"/>
  <c r="H1055" i="1"/>
  <c r="H960" i="1"/>
  <c r="H938" i="1"/>
  <c r="H320" i="1"/>
  <c r="H319" i="1"/>
  <c r="H520" i="1"/>
  <c r="H145" i="1"/>
  <c r="H749" i="1"/>
  <c r="H68" i="1"/>
  <c r="H98" i="1"/>
  <c r="H175" i="1"/>
  <c r="H927" i="1"/>
  <c r="H820" i="1"/>
  <c r="H333" i="1"/>
  <c r="H389" i="1"/>
  <c r="H644" i="1"/>
  <c r="H1030" i="1"/>
  <c r="H362" i="1"/>
  <c r="H478" i="1"/>
  <c r="H959" i="1"/>
  <c r="H176" i="1"/>
  <c r="H735" i="1"/>
  <c r="H1097" i="1"/>
  <c r="H367" i="1"/>
  <c r="H510" i="1"/>
  <c r="H471" i="1"/>
  <c r="H410" i="1"/>
  <c r="H487" i="1"/>
  <c r="H459" i="1"/>
  <c r="H224" i="1"/>
  <c r="H724" i="1"/>
  <c r="H903" i="1"/>
  <c r="H254" i="1"/>
  <c r="H811" i="1"/>
  <c r="H299" i="1"/>
  <c r="H151" i="1"/>
  <c r="H248" i="1"/>
  <c r="H641" i="1"/>
  <c r="H802" i="1"/>
  <c r="H1073" i="1"/>
  <c r="H812" i="1"/>
  <c r="H429" i="1"/>
  <c r="H780" i="1"/>
  <c r="H801" i="1"/>
  <c r="H292" i="1"/>
  <c r="H1040" i="1"/>
  <c r="H818" i="1"/>
  <c r="H325" i="1"/>
  <c r="H557" i="1"/>
  <c r="H562" i="1"/>
  <c r="H966" i="1"/>
  <c r="H49" i="1"/>
  <c r="H341" i="1"/>
  <c r="H709" i="1"/>
  <c r="H1034" i="1"/>
  <c r="H217" i="1"/>
  <c r="H283" i="1"/>
  <c r="H109" i="1"/>
  <c r="H531" i="1"/>
  <c r="H987" i="1"/>
  <c r="H226" i="1"/>
  <c r="H943" i="1"/>
  <c r="H904" i="1"/>
  <c r="H855" i="1"/>
  <c r="H38" i="1"/>
  <c r="H661" i="1"/>
  <c r="H573" i="1"/>
  <c r="H462" i="1"/>
  <c r="H751" i="1"/>
  <c r="H614" i="1"/>
  <c r="H1087" i="1"/>
  <c r="H352" i="1"/>
  <c r="H875" i="1"/>
  <c r="H864" i="1"/>
  <c r="H995" i="1"/>
  <c r="H824" i="1"/>
  <c r="H1023" i="1"/>
  <c r="H610" i="1"/>
  <c r="H107" i="1"/>
  <c r="H754" i="1"/>
  <c r="H741" i="1"/>
  <c r="H1039" i="1"/>
  <c r="H1084" i="1"/>
  <c r="H200" i="1"/>
  <c r="H968" i="1"/>
  <c r="H118" i="1"/>
  <c r="H934" i="1"/>
  <c r="H392" i="1"/>
  <c r="H477" i="1"/>
  <c r="H125" i="1"/>
  <c r="H515" i="1"/>
  <c r="H913" i="1"/>
  <c r="H649" i="1"/>
  <c r="H81" i="1"/>
  <c r="H755" i="1"/>
  <c r="H765" i="1"/>
  <c r="H558" i="1"/>
  <c r="H872" i="1"/>
  <c r="H713" i="1"/>
  <c r="H127" i="1"/>
  <c r="H382" i="1"/>
  <c r="H1016" i="1"/>
  <c r="H581" i="1"/>
  <c r="H702" i="1"/>
  <c r="H858" i="1"/>
  <c r="H513" i="1"/>
  <c r="H155" i="1"/>
  <c r="B155" i="1"/>
  <c r="B766" i="1"/>
  <c r="B650" i="1"/>
  <c r="B332" i="1"/>
  <c r="B826" i="1"/>
  <c r="B5" i="1"/>
  <c r="B711" i="1"/>
  <c r="B253" i="1"/>
  <c r="B288" i="1"/>
  <c r="B275" i="1"/>
  <c r="B790" i="1"/>
  <c r="B1064" i="1"/>
  <c r="B11" i="1"/>
  <c r="B564" i="1"/>
  <c r="B486" i="1"/>
  <c r="B778" i="1"/>
  <c r="B425" i="1"/>
  <c r="B893" i="1"/>
  <c r="B728" i="1"/>
  <c r="B14" i="1"/>
  <c r="B909" i="1"/>
  <c r="B643" i="1"/>
  <c r="B37" i="1"/>
  <c r="B15" i="1"/>
  <c r="B518" i="1"/>
  <c r="B133" i="1"/>
  <c r="B456" i="1"/>
  <c r="B535" i="1"/>
  <c r="B281" i="1"/>
  <c r="B492" i="1"/>
  <c r="B769" i="1"/>
  <c r="B400" i="1"/>
  <c r="B678" i="1"/>
  <c r="B233" i="1"/>
  <c r="B743" i="1"/>
  <c r="B530" i="1"/>
  <c r="B926" i="1"/>
  <c r="B925" i="1"/>
  <c r="B132" i="1"/>
  <c r="B128" i="1"/>
  <c r="B555" i="1"/>
  <c r="B354" i="1"/>
  <c r="B269" i="1"/>
  <c r="B1057" i="1"/>
  <c r="B83" i="1"/>
  <c r="B135" i="1"/>
  <c r="B291" i="1"/>
  <c r="B141" i="1"/>
  <c r="B1007" i="1"/>
  <c r="B158" i="1"/>
  <c r="B33" i="1"/>
  <c r="B214" i="1"/>
  <c r="B727" i="1"/>
  <c r="B220" i="1"/>
  <c r="B792" i="1"/>
  <c r="B365" i="1"/>
  <c r="B255" i="1"/>
  <c r="B1093" i="1"/>
  <c r="B684" i="1"/>
  <c r="B407" i="1"/>
  <c r="B810" i="1"/>
  <c r="B157" i="1"/>
  <c r="B1019" i="1"/>
  <c r="B258" i="1"/>
  <c r="B874" i="1"/>
  <c r="B227" i="1"/>
  <c r="B266" i="1"/>
  <c r="B965" i="1"/>
  <c r="B698" i="1"/>
  <c r="B339" i="1"/>
  <c r="B617" i="1"/>
  <c r="B695" i="1"/>
  <c r="B1020" i="1"/>
  <c r="B61" i="1"/>
  <c r="B710" i="1"/>
  <c r="B688" i="1"/>
  <c r="B7" i="1"/>
  <c r="B860" i="1"/>
  <c r="B28" i="1"/>
  <c r="B8" i="1"/>
  <c r="B186" i="1"/>
  <c r="B723" i="1"/>
  <c r="B444" i="1"/>
  <c r="B964" i="1"/>
  <c r="B436" i="1"/>
  <c r="B241" i="1"/>
  <c r="B831" i="1"/>
  <c r="B234" i="1"/>
  <c r="B915" i="1"/>
  <c r="B137" i="1"/>
  <c r="B441" i="1"/>
  <c r="B491" i="1"/>
  <c r="B437" i="1"/>
  <c r="B95" i="1"/>
  <c r="B278" i="1"/>
  <c r="B467" i="1"/>
  <c r="B726" i="1"/>
  <c r="B172" i="1"/>
  <c r="B20" i="1"/>
  <c r="B534" i="1"/>
  <c r="B574" i="1"/>
  <c r="B1101" i="1"/>
  <c r="B519" i="1"/>
  <c r="B737" i="1"/>
  <c r="B54" i="1"/>
  <c r="B1021" i="1"/>
  <c r="B651" i="1"/>
  <c r="B27" i="1"/>
  <c r="B992" i="1"/>
  <c r="B53" i="1"/>
  <c r="B1014" i="1"/>
  <c r="B630" i="1"/>
  <c r="B718" i="1"/>
  <c r="B323" i="1"/>
  <c r="B482" i="1"/>
  <c r="B384" i="1"/>
  <c r="B571" i="1"/>
  <c r="B308" i="1"/>
  <c r="B404" i="1"/>
  <c r="B659" i="1"/>
  <c r="B628" i="1"/>
  <c r="B556" i="1"/>
  <c r="B517" i="1"/>
  <c r="B1050" i="1"/>
  <c r="B1106" i="1"/>
  <c r="B950" i="1"/>
  <c r="B17" i="1"/>
  <c r="B452" i="1"/>
  <c r="B43" i="1"/>
  <c r="B106" i="1"/>
  <c r="B660" i="1"/>
  <c r="B331" i="1"/>
  <c r="B488" i="1"/>
  <c r="B794" i="1"/>
  <c r="B1095" i="1"/>
  <c r="B500" i="1"/>
  <c r="B800" i="1"/>
  <c r="B92" i="1"/>
  <c r="B358" i="1"/>
  <c r="B549" i="1"/>
  <c r="B1062" i="1"/>
  <c r="B912" i="1"/>
  <c r="B458" i="1"/>
  <c r="B211" i="1"/>
  <c r="B884" i="1"/>
  <c r="B336" i="1"/>
  <c r="B321" i="1"/>
  <c r="B1035" i="1"/>
  <c r="B108" i="1"/>
  <c r="B391" i="1"/>
  <c r="B550" i="1"/>
  <c r="B632" i="1"/>
  <c r="B779" i="1"/>
  <c r="B1002" i="1"/>
  <c r="B898" i="1"/>
  <c r="B642" i="1"/>
  <c r="B815" i="1"/>
  <c r="B1115" i="1"/>
  <c r="B813" i="1"/>
  <c r="B795" i="1"/>
  <c r="B1094" i="1"/>
  <c r="B890" i="1"/>
  <c r="B1025" i="1"/>
  <c r="B675" i="1"/>
  <c r="B911" i="1"/>
  <c r="B742" i="1"/>
  <c r="B177" i="1"/>
  <c r="B828" i="1"/>
  <c r="B344" i="1"/>
  <c r="B123" i="1"/>
  <c r="B1008" i="1"/>
  <c r="B859" i="1"/>
  <c r="B181" i="1"/>
  <c r="B426" i="1"/>
  <c r="B13" i="1"/>
  <c r="B121" i="1"/>
  <c r="B690" i="1"/>
  <c r="B804" i="1"/>
  <c r="B805" i="1"/>
  <c r="B552" i="1"/>
  <c r="B346" i="1"/>
  <c r="B154" i="1"/>
  <c r="B184" i="1"/>
  <c r="B295" i="1"/>
  <c r="B522" i="1"/>
  <c r="B545" i="1"/>
  <c r="B1031" i="1"/>
  <c r="B40" i="1"/>
  <c r="B590" i="1"/>
  <c r="B819" i="1"/>
  <c r="B140" i="1"/>
  <c r="B1078" i="1"/>
  <c r="B287" i="1"/>
  <c r="B634" i="1"/>
  <c r="B451" i="1"/>
  <c r="B791" i="1"/>
  <c r="B317" i="1"/>
  <c r="B719" i="1"/>
  <c r="B974" i="1"/>
  <c r="B202" i="1"/>
  <c r="B1112" i="1"/>
  <c r="B206" i="1"/>
  <c r="B190" i="1"/>
  <c r="B73" i="1"/>
  <c r="B856" i="1"/>
  <c r="B378" i="1"/>
  <c r="B119" i="1"/>
  <c r="B700" i="1"/>
  <c r="B673" i="1"/>
  <c r="B130" i="1"/>
  <c r="B666" i="1"/>
  <c r="B879" i="1"/>
  <c r="B313" i="1"/>
  <c r="B1052" i="1"/>
  <c r="B599" i="1"/>
  <c r="B240" i="1"/>
  <c r="B615" i="1"/>
  <c r="B833" i="1"/>
  <c r="B76" i="1"/>
  <c r="B463" i="1"/>
  <c r="B767" i="1"/>
  <c r="B203" i="1"/>
  <c r="B401" i="1"/>
  <c r="B52" i="1"/>
  <c r="B102" i="1"/>
  <c r="B383" i="1"/>
  <c r="B846" i="1"/>
  <c r="B6" i="1"/>
  <c r="B280" i="1"/>
  <c r="B969" i="1"/>
  <c r="B312" i="1"/>
  <c r="B586" i="1"/>
  <c r="B585" i="1"/>
  <c r="B340" i="1"/>
  <c r="B161" i="1"/>
  <c r="B681" i="1"/>
  <c r="B1083" i="1"/>
  <c r="B364" i="1"/>
  <c r="B924" i="1"/>
  <c r="B772" i="1"/>
  <c r="B386" i="1"/>
  <c r="B783" i="1"/>
  <c r="B265" i="1"/>
  <c r="B929" i="1"/>
  <c r="B789" i="1"/>
  <c r="B169" i="1"/>
  <c r="B337" i="1"/>
  <c r="B290" i="1"/>
  <c r="B380" i="1"/>
  <c r="B1054" i="1"/>
  <c r="B79" i="1"/>
  <c r="B156" i="1"/>
  <c r="B374" i="1"/>
  <c r="B1070" i="1"/>
  <c r="B422" i="1"/>
  <c r="B738" i="1"/>
  <c r="B540" i="1"/>
  <c r="B656" i="1"/>
  <c r="B64" i="1"/>
  <c r="B871" i="1"/>
  <c r="B375" i="1"/>
  <c r="B753" i="1"/>
  <c r="B205" i="1"/>
  <c r="B866" i="1"/>
  <c r="B717" i="1"/>
  <c r="B297" i="1"/>
  <c r="B232" i="1"/>
  <c r="B285" i="1"/>
  <c r="B89" i="1"/>
  <c r="B1089" i="1"/>
  <c r="B150" i="1"/>
  <c r="B442" i="1"/>
  <c r="B1103" i="1"/>
  <c r="B138" i="1"/>
  <c r="B982" i="1"/>
  <c r="B1066" i="1"/>
  <c r="B67" i="1"/>
  <c r="B736" i="1"/>
  <c r="B554" i="1"/>
  <c r="B277" i="1"/>
  <c r="B1028" i="1"/>
  <c r="B868" i="1"/>
  <c r="B984" i="1"/>
  <c r="B714" i="1"/>
  <c r="B526" i="1"/>
  <c r="B71" i="1"/>
  <c r="B834" i="1"/>
  <c r="B704" i="1"/>
  <c r="B1053" i="1"/>
  <c r="B114" i="1"/>
  <c r="B126" i="1"/>
  <c r="B32" i="1"/>
  <c r="B411" i="1"/>
  <c r="B46" i="1"/>
  <c r="B2" i="1"/>
  <c r="B448" i="1"/>
  <c r="B920" i="1"/>
  <c r="B93" i="1"/>
  <c r="B187" i="1"/>
  <c r="B882" i="1"/>
  <c r="B449" i="1"/>
  <c r="B62" i="1"/>
  <c r="B948" i="1"/>
  <c r="B616" i="1"/>
  <c r="B490" i="1"/>
  <c r="B164" i="1"/>
  <c r="B768" i="1"/>
  <c r="B1072" i="1"/>
  <c r="B1082" i="1"/>
  <c r="B263" i="1"/>
  <c r="B421" i="1"/>
  <c r="B584" i="1"/>
  <c r="B249" i="1"/>
  <c r="B706" i="1"/>
  <c r="B178" i="1"/>
  <c r="B745" i="1"/>
  <c r="B577" i="1"/>
  <c r="B195" i="1"/>
  <c r="B657" i="1"/>
  <c r="B65" i="1"/>
  <c r="B958" i="1"/>
  <c r="B96" i="1"/>
  <c r="B330" i="1"/>
  <c r="B353" i="1"/>
  <c r="B207" i="1"/>
  <c r="B937" i="1"/>
  <c r="B687" i="1"/>
  <c r="B639" i="1"/>
  <c r="B1068" i="1"/>
  <c r="B996" i="1"/>
  <c r="B671" i="1"/>
  <c r="B512" i="1"/>
  <c r="B686" i="1"/>
  <c r="B803" i="1"/>
  <c r="B42" i="1"/>
  <c r="B296" i="1"/>
  <c r="B763" i="1"/>
  <c r="B434" i="1"/>
  <c r="B842" i="1"/>
  <c r="B4" i="1"/>
  <c r="B134" i="1"/>
  <c r="B917" i="1"/>
  <c r="B1058" i="1"/>
  <c r="B484" i="1"/>
  <c r="B835" i="1"/>
  <c r="B1033" i="1"/>
  <c r="B891" i="1"/>
  <c r="B1044" i="1"/>
  <c r="B707" i="1"/>
  <c r="B243" i="1"/>
  <c r="B542" i="1"/>
  <c r="B748" i="1"/>
  <c r="B967" i="1"/>
  <c r="B90" i="1"/>
  <c r="B861" i="1"/>
  <c r="B39" i="1"/>
  <c r="B1009" i="1"/>
  <c r="B825" i="1"/>
  <c r="B170" i="1"/>
  <c r="B537" i="1"/>
  <c r="B36" i="1"/>
  <c r="B395" i="1"/>
  <c r="B636" i="1"/>
  <c r="B672" i="1"/>
  <c r="B24" i="1"/>
  <c r="B394" i="1"/>
  <c r="B87" i="1"/>
  <c r="B19" i="1"/>
  <c r="B1049" i="1"/>
  <c r="B1029" i="1"/>
  <c r="B541" i="1"/>
  <c r="B228" i="1"/>
  <c r="B272" i="1"/>
  <c r="B1109" i="1"/>
  <c r="B796" i="1"/>
  <c r="B782" i="1"/>
  <c r="B595" i="1"/>
  <c r="B408" i="1"/>
  <c r="B415" i="1"/>
  <c r="B307" i="1"/>
  <c r="B928" i="1"/>
  <c r="B329" i="1"/>
  <c r="B356" i="1"/>
  <c r="B696" i="1"/>
  <c r="B348" i="1"/>
  <c r="B602" i="1"/>
  <c r="B863" i="1"/>
  <c r="B607" i="1"/>
  <c r="B163" i="1"/>
  <c r="B314" i="1"/>
  <c r="B976" i="1"/>
  <c r="B1104" i="1"/>
  <c r="B149" i="1"/>
  <c r="B933" i="1"/>
  <c r="B528" i="1"/>
  <c r="B406" i="1"/>
  <c r="B97" i="1"/>
  <c r="B887" i="1"/>
  <c r="B29" i="1"/>
  <c r="B568" i="1"/>
  <c r="B533" i="1"/>
  <c r="B86" i="1"/>
  <c r="B524" i="1"/>
  <c r="B262" i="1"/>
  <c r="B973" i="1"/>
  <c r="B1011" i="1"/>
  <c r="B363" i="1"/>
  <c r="B613" i="1"/>
  <c r="B480" i="1"/>
  <c r="B1075" i="1"/>
  <c r="B733" i="1"/>
  <c r="B563" i="1"/>
  <c r="B474" i="1"/>
  <c r="B703" i="1"/>
  <c r="B501" i="1"/>
  <c r="B1107" i="1"/>
  <c r="B173" i="1"/>
  <c r="B465" i="1"/>
  <c r="B48" i="1"/>
  <c r="B225" i="1"/>
  <c r="B603" i="1"/>
  <c r="B619" i="1"/>
  <c r="B894" i="1"/>
  <c r="B199" i="1"/>
  <c r="B1080" i="1"/>
  <c r="B878" i="1"/>
  <c r="B238" i="1"/>
  <c r="B153" i="1"/>
  <c r="B883" i="1"/>
  <c r="B508" i="1"/>
  <c r="B460" i="1"/>
  <c r="B930" i="1"/>
  <c r="B667" i="1"/>
  <c r="B409" i="1"/>
  <c r="B21" i="1"/>
  <c r="B306" i="1"/>
  <c r="B608" i="1"/>
  <c r="B472" i="1"/>
  <c r="B368" i="1"/>
  <c r="B598" i="1"/>
  <c r="B867" i="1"/>
  <c r="B342" i="1"/>
  <c r="B624" i="1"/>
  <c r="B377" i="1"/>
  <c r="B575" i="1"/>
  <c r="B402" i="1"/>
  <c r="B980" i="1"/>
  <c r="B1086" i="1"/>
  <c r="B693" i="1"/>
  <c r="B45" i="1"/>
  <c r="B104" i="1"/>
  <c r="B627" i="1"/>
  <c r="B583" i="1"/>
  <c r="B447" i="1"/>
  <c r="B1027" i="1"/>
  <c r="B26" i="1"/>
  <c r="B267" i="1"/>
  <c r="B857" i="1"/>
  <c r="B1100" i="1"/>
  <c r="B689" i="1"/>
  <c r="B427" i="1"/>
  <c r="B481" i="1"/>
  <c r="B219" i="1"/>
  <c r="B876" i="1"/>
  <c r="B204" i="1"/>
  <c r="B677" i="1"/>
  <c r="B3" i="1"/>
  <c r="B731" i="1"/>
  <c r="B430" i="1"/>
  <c r="B889" i="1"/>
  <c r="B473" i="1"/>
  <c r="B423" i="1"/>
  <c r="B58" i="1"/>
  <c r="B916" i="1"/>
  <c r="B349" i="1"/>
  <c r="B1069" i="1"/>
  <c r="B957" i="1"/>
  <c r="B936" i="1"/>
  <c r="B955" i="1"/>
  <c r="B439" i="1"/>
  <c r="B865" i="1"/>
  <c r="B576" i="1"/>
  <c r="B66" i="1"/>
  <c r="B654" i="1"/>
  <c r="B757" i="1"/>
  <c r="B165" i="1"/>
  <c r="B807" i="1"/>
  <c r="B640" i="1"/>
  <c r="B171" i="1"/>
  <c r="B899" i="1"/>
  <c r="B843" i="1"/>
  <c r="B468" i="1"/>
  <c r="B645" i="1"/>
  <c r="B294" i="1"/>
  <c r="B247" i="1"/>
  <c r="B271" i="1"/>
  <c r="B80" i="1"/>
  <c r="B1037" i="1"/>
  <c r="B273" i="1"/>
  <c r="B302" i="1"/>
  <c r="B433" i="1"/>
  <c r="B653" i="1"/>
  <c r="B1067" i="1"/>
  <c r="B250" i="1"/>
  <c r="B230" i="1"/>
  <c r="B954" i="1"/>
  <c r="B304" i="1"/>
  <c r="B596" i="1"/>
  <c r="B787" i="1"/>
  <c r="B251" i="1"/>
  <c r="B9" i="1"/>
  <c r="B476" i="1"/>
  <c r="B1091" i="1"/>
  <c r="B895" i="1"/>
  <c r="B612" i="1"/>
  <c r="B334" i="1"/>
  <c r="B580" i="1"/>
  <c r="B979" i="1"/>
  <c r="B31" i="1"/>
  <c r="B393" i="1"/>
  <c r="B606" i="1"/>
  <c r="B947" i="1"/>
  <c r="B315" i="1"/>
  <c r="B993" i="1"/>
  <c r="B604" i="1"/>
  <c r="B985" i="1"/>
  <c r="B986" i="1"/>
  <c r="B1018" i="1"/>
  <c r="B665" i="1"/>
  <c r="B914" i="1"/>
  <c r="B428" i="1"/>
  <c r="B498" i="1"/>
  <c r="B1026" i="1"/>
  <c r="B1098" i="1"/>
  <c r="B682" i="1"/>
  <c r="B381" i="1"/>
  <c r="B1113" i="1"/>
  <c r="B663" i="1"/>
  <c r="B1022" i="1"/>
  <c r="B475" i="1"/>
  <c r="B1015" i="1"/>
  <c r="B836" i="1"/>
  <c r="B970" i="1"/>
  <c r="B115" i="1"/>
  <c r="B466" i="1"/>
  <c r="B417" i="1"/>
  <c r="B1045" i="1"/>
  <c r="B274" i="1"/>
  <c r="B983" i="1"/>
  <c r="B376" i="1"/>
  <c r="B901" i="1"/>
  <c r="B117" i="1"/>
  <c r="B1012" i="1"/>
  <c r="B310" i="1"/>
  <c r="B529" i="1"/>
  <c r="B387" i="1"/>
  <c r="B270" i="1"/>
  <c r="B1092" i="1"/>
  <c r="B655" i="1"/>
  <c r="B438" i="1"/>
  <c r="B139" i="1"/>
  <c r="B708" i="1"/>
  <c r="B775" i="1"/>
  <c r="B1105" i="1"/>
  <c r="B975" i="1"/>
  <c r="B1061" i="1"/>
  <c r="B729" i="1"/>
  <c r="B633" i="1"/>
  <c r="B880" i="1"/>
  <c r="B1001" i="1"/>
  <c r="B662" i="1"/>
  <c r="B622" i="1"/>
  <c r="B962" i="1"/>
  <c r="B1099" i="1"/>
  <c r="B1111" i="1"/>
  <c r="B940" i="1"/>
  <c r="B994" i="1"/>
  <c r="B553" i="1"/>
  <c r="B847" i="1"/>
  <c r="B918" i="1"/>
  <c r="B446" i="1"/>
  <c r="B905" i="1"/>
  <c r="B730" i="1"/>
  <c r="B350" i="1"/>
  <c r="B298" i="1"/>
  <c r="B752" i="1"/>
  <c r="B504" i="1"/>
  <c r="B245" i="1"/>
  <c r="B505" i="1"/>
  <c r="B506" i="1"/>
  <c r="B189" i="1"/>
  <c r="B16" i="1"/>
  <c r="B740" i="1"/>
  <c r="B327" i="1"/>
  <c r="B223" i="1"/>
  <c r="B124" i="1"/>
  <c r="B521" i="1"/>
  <c r="B972" i="1"/>
  <c r="B694" i="1"/>
  <c r="B679" i="1"/>
  <c r="B561" i="1"/>
  <c r="B579" i="1"/>
  <c r="B523" i="1"/>
  <c r="B457" i="1"/>
  <c r="B1010" i="1"/>
  <c r="B1096" i="1"/>
  <c r="B705" i="1"/>
  <c r="B360" i="1"/>
  <c r="B1003" i="1"/>
  <c r="B637" i="1"/>
  <c r="B1038" i="1"/>
  <c r="B75" i="1"/>
  <c r="B260" i="1"/>
  <c r="B1059" i="1"/>
  <c r="B371" i="1"/>
  <c r="B560" i="1"/>
  <c r="B594" i="1"/>
  <c r="B620" i="1"/>
  <c r="B591" i="1"/>
  <c r="B148" i="1"/>
  <c r="B101" i="1"/>
  <c r="B931" i="1"/>
  <c r="B57" i="1"/>
  <c r="B817" i="1"/>
  <c r="B1077" i="1"/>
  <c r="B532" i="1"/>
  <c r="B143" i="1"/>
  <c r="B503" i="1"/>
  <c r="B854" i="1"/>
  <c r="B129" i="1"/>
  <c r="B988" i="1"/>
  <c r="B781" i="1"/>
  <c r="B373" i="1"/>
  <c r="B316" i="1"/>
  <c r="B1060" i="1"/>
  <c r="B658" i="1"/>
  <c r="B559" i="1"/>
  <c r="B840" i="1"/>
  <c r="B799" i="1"/>
  <c r="B538" i="1"/>
  <c r="B548" i="1"/>
  <c r="B229" i="1"/>
  <c r="B578" i="1"/>
  <c r="B180" i="1"/>
  <c r="B907" i="1"/>
  <c r="B69" i="1"/>
  <c r="B268" i="1"/>
  <c r="B715" i="1"/>
  <c r="B589" i="1"/>
  <c r="B405" i="1"/>
  <c r="B440" i="1"/>
  <c r="B50" i="1"/>
  <c r="B453" i="1"/>
  <c r="B1051" i="1"/>
  <c r="B1065" i="1"/>
  <c r="B507" i="1"/>
  <c r="B30" i="1"/>
  <c r="B886" i="1"/>
  <c r="B431" i="1"/>
  <c r="B841" i="1"/>
  <c r="B600" i="1"/>
  <c r="B198" i="1"/>
  <c r="B756" i="1"/>
  <c r="B697" i="1"/>
  <c r="B261" i="1"/>
  <c r="B685" i="1"/>
  <c r="B646" i="1"/>
  <c r="B112" i="1"/>
  <c r="B496" i="1"/>
  <c r="B683" i="1"/>
  <c r="B244" i="1"/>
  <c r="B793" i="1"/>
  <c r="B351" i="1"/>
  <c r="B953" i="1"/>
  <c r="B838" i="1"/>
  <c r="B773" i="1"/>
  <c r="B712" i="1"/>
  <c r="B1005" i="1"/>
  <c r="B182" i="1"/>
  <c r="B282" i="1"/>
  <c r="B44" i="1"/>
  <c r="B648" i="1"/>
  <c r="B489" i="1"/>
  <c r="B88" i="1"/>
  <c r="B788" i="1"/>
  <c r="B853" i="1"/>
  <c r="B209" i="1"/>
  <c r="B1004" i="1"/>
  <c r="B136" i="1"/>
  <c r="B12" i="1"/>
  <c r="B699" i="1"/>
  <c r="B256" i="1"/>
  <c r="B25" i="1"/>
  <c r="B63" i="1"/>
  <c r="B1036" i="1"/>
  <c r="B55" i="1"/>
  <c r="B844" i="1"/>
  <c r="B215" i="1"/>
  <c r="B921" i="1"/>
  <c r="B852" i="1"/>
  <c r="B303" i="1"/>
  <c r="B635" i="1"/>
  <c r="B546" i="1"/>
  <c r="B495" i="1"/>
  <c r="B572" i="1"/>
  <c r="B412" i="1"/>
  <c r="B570" i="1"/>
  <c r="B956" i="1"/>
  <c r="B725" i="1"/>
  <c r="B1006" i="1"/>
  <c r="B1108" i="1"/>
  <c r="B494" i="1"/>
  <c r="B1076" i="1"/>
  <c r="B873" i="1"/>
  <c r="B605" i="1"/>
  <c r="B328" i="1"/>
  <c r="B525" i="1"/>
  <c r="B166" i="1"/>
  <c r="B221" i="1"/>
  <c r="B10" i="1"/>
  <c r="B848" i="1"/>
  <c r="B809" i="1"/>
  <c r="B1088" i="1"/>
  <c r="B892" i="1"/>
  <c r="B335" i="1"/>
  <c r="B668" i="1"/>
  <c r="B390" i="1"/>
  <c r="B680" i="1"/>
  <c r="B1116" i="1"/>
  <c r="B84" i="1"/>
  <c r="B536" i="1"/>
  <c r="B592" i="1"/>
  <c r="B185" i="1"/>
  <c r="B771" i="1"/>
  <c r="B91" i="1"/>
  <c r="B385" i="1"/>
  <c r="B94" i="1"/>
  <c r="B159" i="1"/>
  <c r="B355" i="1"/>
  <c r="B82" i="1"/>
  <c r="B192" i="1"/>
  <c r="B823" i="1"/>
  <c r="B845" i="1"/>
  <c r="B388" i="1"/>
  <c r="B1090" i="1"/>
  <c r="B952" i="1"/>
  <c r="B618" i="1"/>
  <c r="B945" i="1"/>
  <c r="B51" i="1"/>
  <c r="B403" i="1"/>
  <c r="B142" i="1"/>
  <c r="B849" i="1"/>
  <c r="B454" i="1"/>
  <c r="B527" i="1"/>
  <c r="B770" i="1"/>
  <c r="B674" i="1"/>
  <c r="B539" i="1"/>
  <c r="B197" i="1"/>
  <c r="B59" i="1"/>
  <c r="B357" i="1"/>
  <c r="B877" i="1"/>
  <c r="B450" i="1"/>
  <c r="B160" i="1"/>
  <c r="B897" i="1"/>
  <c r="B963" i="1"/>
  <c r="B301" i="1"/>
  <c r="B414" i="1"/>
  <c r="B625" i="1"/>
  <c r="B77" i="1"/>
  <c r="B47" i="1"/>
  <c r="B822" i="1"/>
  <c r="B191" i="1"/>
  <c r="B514" i="1"/>
  <c r="B701" i="1"/>
  <c r="B300" i="1"/>
  <c r="B902" i="1"/>
  <c r="B1114" i="1"/>
  <c r="B764" i="1"/>
  <c r="B231" i="1"/>
  <c r="B286" i="1"/>
  <c r="B827" i="1"/>
  <c r="B638" i="1"/>
  <c r="B1041" i="1"/>
  <c r="B418" i="1"/>
  <c r="B208" i="1"/>
  <c r="B497" i="1"/>
  <c r="B144" i="1"/>
  <c r="B309" i="1"/>
  <c r="B798" i="1"/>
  <c r="B162" i="1"/>
  <c r="B734" i="1"/>
  <c r="B588" i="1"/>
  <c r="B103" i="1"/>
  <c r="B252" i="1"/>
  <c r="B900" i="1"/>
  <c r="B511" i="1"/>
  <c r="B464" i="1"/>
  <c r="B210" i="1"/>
  <c r="B1000" i="1"/>
  <c r="B343" i="1"/>
  <c r="B888" i="1"/>
  <c r="B1074" i="1"/>
  <c r="B652" i="1"/>
  <c r="B601" i="1"/>
  <c r="B626" i="1"/>
  <c r="B424" i="1"/>
  <c r="B566" i="1"/>
  <c r="B837" i="1"/>
  <c r="B762" i="1"/>
  <c r="B971" i="1"/>
  <c r="B366" i="1"/>
  <c r="B944" i="1"/>
  <c r="B961" i="1"/>
  <c r="B691" i="1"/>
  <c r="B22" i="1"/>
  <c r="B359" i="1"/>
  <c r="B647" i="1"/>
  <c r="B829" i="1"/>
  <c r="B1048" i="1"/>
  <c r="B416" i="1"/>
  <c r="B785" i="1"/>
  <c r="B239" i="1"/>
  <c r="B78" i="1"/>
  <c r="B201" i="1"/>
  <c r="B236" i="1"/>
  <c r="B399" i="1"/>
  <c r="B946" i="1"/>
  <c r="B739" i="1"/>
  <c r="B919" i="1"/>
  <c r="B669" i="1"/>
  <c r="B369" i="1"/>
  <c r="B991" i="1"/>
  <c r="B483" i="1"/>
  <c r="B851" i="1"/>
  <c r="B832" i="1"/>
  <c r="B821" i="1"/>
  <c r="B420" i="1"/>
  <c r="B216" i="1"/>
  <c r="B461" i="1"/>
  <c r="B623" i="1"/>
  <c r="B116" i="1"/>
  <c r="B113" i="1"/>
  <c r="B870" i="1"/>
  <c r="B611" i="1"/>
  <c r="B1043" i="1"/>
  <c r="B816" i="1"/>
  <c r="B551" i="1"/>
  <c r="B60" i="1"/>
  <c r="B322" i="1"/>
  <c r="B338" i="1"/>
  <c r="B485" i="1"/>
  <c r="B1042" i="1"/>
  <c r="B732" i="1"/>
  <c r="B750" i="1"/>
  <c r="B23" i="1"/>
  <c r="B1013" i="1"/>
  <c r="B105" i="1"/>
  <c r="B1071" i="1"/>
  <c r="B174" i="1"/>
  <c r="B989" i="1"/>
  <c r="B906" i="1"/>
  <c r="B493" i="1"/>
  <c r="B1046" i="1"/>
  <c r="B923" i="1"/>
  <c r="B609" i="1"/>
  <c r="B910" i="1"/>
  <c r="B998" i="1"/>
  <c r="B469" i="1"/>
  <c r="B1056" i="1"/>
  <c r="B167" i="1"/>
  <c r="B122" i="1"/>
  <c r="B18" i="1"/>
  <c r="B830" i="1"/>
  <c r="B760" i="1"/>
  <c r="B977" i="1"/>
  <c r="B722" i="1"/>
  <c r="B413" i="1"/>
  <c r="B999" i="1"/>
  <c r="B629" i="1"/>
  <c r="B212" i="1"/>
  <c r="B502" i="1"/>
  <c r="B445" i="1"/>
  <c r="B188" i="1"/>
  <c r="B168" i="1"/>
  <c r="B379" i="1"/>
  <c r="B284" i="1"/>
  <c r="B786" i="1"/>
  <c r="B235" i="1"/>
  <c r="B776" i="1"/>
  <c r="B747" i="1"/>
  <c r="B942" i="1"/>
  <c r="B289" i="1"/>
  <c r="B509" i="1"/>
  <c r="B569" i="1"/>
  <c r="B547" i="1"/>
  <c r="B70" i="1"/>
  <c r="B74" i="1"/>
  <c r="B1017" i="1"/>
  <c r="B152" i="1"/>
  <c r="B1063" i="1"/>
  <c r="B432" i="1"/>
  <c r="B939" i="1"/>
  <c r="B99" i="1"/>
  <c r="B1079" i="1"/>
  <c r="B908" i="1"/>
  <c r="B259" i="1"/>
  <c r="B193" i="1"/>
  <c r="B850" i="1"/>
  <c r="B759" i="1"/>
  <c r="B1085" i="1"/>
  <c r="B839" i="1"/>
  <c r="B419" i="1"/>
  <c r="B692" i="1"/>
  <c r="B111" i="1"/>
  <c r="B774" i="1"/>
  <c r="B744" i="1"/>
  <c r="B544" i="1"/>
  <c r="B1102" i="1"/>
  <c r="B670" i="1"/>
  <c r="B784" i="1"/>
  <c r="B949" i="1"/>
  <c r="B85" i="1"/>
  <c r="B479" i="1"/>
  <c r="B443" i="1"/>
  <c r="B716" i="1"/>
  <c r="B293" i="1"/>
  <c r="B862" i="1"/>
  <c r="B146" i="1"/>
  <c r="B932" i="1"/>
  <c r="B761" i="1"/>
  <c r="B806" i="1"/>
  <c r="B41" i="1"/>
  <c r="B218" i="1"/>
  <c r="B881" i="1"/>
  <c r="B72" i="1"/>
  <c r="B347" i="1"/>
  <c r="B257" i="1"/>
  <c r="B361" i="1"/>
  <c r="B372" i="1"/>
  <c r="B179" i="1"/>
  <c r="B941" i="1"/>
  <c r="B1024" i="1"/>
  <c r="B631" i="1"/>
  <c r="B470" i="1"/>
  <c r="B721" i="1"/>
  <c r="B1081" i="1"/>
  <c r="B720" i="1"/>
  <c r="B455" i="1"/>
  <c r="B34" i="1"/>
  <c r="B621" i="1"/>
  <c r="B318" i="1"/>
  <c r="B565" i="1"/>
  <c r="B981" i="1"/>
  <c r="B194" i="1"/>
  <c r="B435" i="1"/>
  <c r="B242" i="1"/>
  <c r="B758" i="1"/>
  <c r="B213" i="1"/>
  <c r="B370" i="1"/>
  <c r="B990" i="1"/>
  <c r="B1047" i="1"/>
  <c r="B237" i="1"/>
  <c r="B516" i="1"/>
  <c r="B311" i="1"/>
  <c r="B935" i="1"/>
  <c r="B345" i="1"/>
  <c r="B587" i="1"/>
  <c r="B777" i="1"/>
  <c r="B397" i="1"/>
  <c r="B326" i="1"/>
  <c r="B1032" i="1"/>
  <c r="B279" i="1"/>
  <c r="B196" i="1"/>
  <c r="B997" i="1"/>
  <c r="B676" i="1"/>
  <c r="B398" i="1"/>
  <c r="B324" i="1"/>
  <c r="B869" i="1"/>
  <c r="B276" i="1"/>
  <c r="B264" i="1"/>
  <c r="B597" i="1"/>
  <c r="B1110" i="1"/>
  <c r="B567" i="1"/>
  <c r="B885" i="1"/>
  <c r="B593" i="1"/>
  <c r="B808" i="1"/>
  <c r="B100" i="1"/>
  <c r="B664" i="1"/>
  <c r="B305" i="1"/>
  <c r="B582" i="1"/>
  <c r="B396" i="1"/>
  <c r="B499" i="1"/>
  <c r="B922" i="1"/>
  <c r="B543" i="1"/>
  <c r="B120" i="1"/>
  <c r="B951" i="1"/>
  <c r="B35" i="1"/>
  <c r="B222" i="1"/>
  <c r="B183" i="1"/>
  <c r="B978" i="1"/>
  <c r="B814" i="1"/>
  <c r="B131" i="1"/>
  <c r="B246" i="1"/>
  <c r="B147" i="1"/>
  <c r="B797" i="1"/>
  <c r="B110" i="1"/>
  <c r="B746" i="1"/>
  <c r="B56" i="1"/>
  <c r="B896" i="1"/>
  <c r="B1055" i="1"/>
  <c r="B960" i="1"/>
  <c r="B938" i="1"/>
  <c r="B320" i="1"/>
  <c r="B319" i="1"/>
  <c r="B520" i="1"/>
  <c r="B145" i="1"/>
  <c r="B749" i="1"/>
  <c r="B68" i="1"/>
  <c r="B98" i="1"/>
  <c r="B175" i="1"/>
  <c r="B927" i="1"/>
  <c r="B820" i="1"/>
  <c r="B333" i="1"/>
  <c r="B389" i="1"/>
  <c r="B644" i="1"/>
  <c r="B1030" i="1"/>
  <c r="B362" i="1"/>
  <c r="B478" i="1"/>
  <c r="B959" i="1"/>
  <c r="B176" i="1"/>
  <c r="B735" i="1"/>
  <c r="B1097" i="1"/>
  <c r="B367" i="1"/>
  <c r="B510" i="1"/>
  <c r="B471" i="1"/>
  <c r="B410" i="1"/>
  <c r="B487" i="1"/>
  <c r="B459" i="1"/>
  <c r="B224" i="1"/>
  <c r="B724" i="1"/>
  <c r="B903" i="1"/>
  <c r="B254" i="1"/>
  <c r="B811" i="1"/>
  <c r="B299" i="1"/>
  <c r="B151" i="1"/>
  <c r="B248" i="1"/>
  <c r="B641" i="1"/>
  <c r="B802" i="1"/>
  <c r="B1073" i="1"/>
  <c r="B812" i="1"/>
  <c r="B429" i="1"/>
  <c r="B780" i="1"/>
  <c r="B801" i="1"/>
  <c r="B292" i="1"/>
  <c r="B1040" i="1"/>
  <c r="B818" i="1"/>
  <c r="B325" i="1"/>
  <c r="B557" i="1"/>
  <c r="B562" i="1"/>
  <c r="B966" i="1"/>
  <c r="B49" i="1"/>
  <c r="B341" i="1"/>
  <c r="B709" i="1"/>
  <c r="B1034" i="1"/>
  <c r="B217" i="1"/>
  <c r="B283" i="1"/>
  <c r="B109" i="1"/>
  <c r="B531" i="1"/>
  <c r="B987" i="1"/>
  <c r="B226" i="1"/>
  <c r="B943" i="1"/>
  <c r="B904" i="1"/>
  <c r="B855" i="1"/>
  <c r="B38" i="1"/>
  <c r="B661" i="1"/>
  <c r="B573" i="1"/>
  <c r="B462" i="1"/>
  <c r="B751" i="1"/>
  <c r="B614" i="1"/>
  <c r="B1087" i="1"/>
  <c r="B352" i="1"/>
  <c r="B875" i="1"/>
  <c r="B864" i="1"/>
  <c r="B995" i="1"/>
  <c r="B824" i="1"/>
  <c r="B1023" i="1"/>
  <c r="B610" i="1"/>
  <c r="B107" i="1"/>
  <c r="B754" i="1"/>
  <c r="B741" i="1"/>
  <c r="B1039" i="1"/>
  <c r="B1084" i="1"/>
  <c r="B200" i="1"/>
  <c r="B968" i="1"/>
  <c r="B118" i="1"/>
  <c r="B934" i="1"/>
  <c r="B392" i="1"/>
  <c r="B477" i="1"/>
  <c r="B125" i="1"/>
  <c r="B515" i="1"/>
  <c r="B913" i="1"/>
  <c r="B649" i="1"/>
  <c r="B81" i="1"/>
  <c r="B755" i="1"/>
  <c r="B765" i="1"/>
  <c r="B558" i="1"/>
  <c r="B872" i="1"/>
  <c r="B713" i="1"/>
  <c r="B127" i="1"/>
  <c r="B382" i="1"/>
  <c r="B1016" i="1"/>
  <c r="B581" i="1"/>
  <c r="B702" i="1"/>
  <c r="B858" i="1"/>
  <c r="B513" i="1"/>
  <c r="N766" i="1"/>
  <c r="N650" i="1"/>
  <c r="N332" i="1"/>
  <c r="N826" i="1"/>
  <c r="N5" i="1"/>
  <c r="N711" i="1"/>
  <c r="N253" i="1"/>
  <c r="N288" i="1"/>
  <c r="N275" i="1"/>
  <c r="N790" i="1"/>
  <c r="N1064" i="1"/>
  <c r="N11" i="1"/>
  <c r="N564" i="1"/>
  <c r="N486" i="1"/>
  <c r="N778" i="1"/>
  <c r="N425" i="1"/>
  <c r="N893" i="1"/>
  <c r="N728" i="1"/>
  <c r="N14" i="1"/>
  <c r="N909" i="1"/>
  <c r="N643" i="1"/>
  <c r="N37" i="1"/>
  <c r="N15" i="1"/>
  <c r="N518" i="1"/>
  <c r="N133" i="1"/>
  <c r="N456" i="1"/>
  <c r="N535" i="1"/>
  <c r="N281" i="1"/>
  <c r="N492" i="1"/>
  <c r="N769" i="1"/>
  <c r="N400" i="1"/>
  <c r="N678" i="1"/>
  <c r="N233" i="1"/>
  <c r="N743" i="1"/>
  <c r="N530" i="1"/>
  <c r="N926" i="1"/>
  <c r="N925" i="1"/>
  <c r="N132" i="1"/>
  <c r="N128" i="1"/>
  <c r="N555" i="1"/>
  <c r="N354" i="1"/>
  <c r="N269" i="1"/>
  <c r="N1057" i="1"/>
  <c r="N83" i="1"/>
  <c r="N135" i="1"/>
  <c r="N291" i="1"/>
  <c r="N141" i="1"/>
  <c r="N1007" i="1"/>
  <c r="N158" i="1"/>
  <c r="N33" i="1"/>
  <c r="N214" i="1"/>
  <c r="N727" i="1"/>
  <c r="N220" i="1"/>
  <c r="N792" i="1"/>
  <c r="N365" i="1"/>
  <c r="N255" i="1"/>
  <c r="N1093" i="1"/>
  <c r="N684" i="1"/>
  <c r="N407" i="1"/>
  <c r="N810" i="1"/>
  <c r="N157" i="1"/>
  <c r="N1019" i="1"/>
  <c r="N258" i="1"/>
  <c r="N874" i="1"/>
  <c r="N227" i="1"/>
  <c r="N266" i="1"/>
  <c r="N965" i="1"/>
  <c r="N698" i="1"/>
  <c r="N339" i="1"/>
  <c r="N617" i="1"/>
  <c r="N695" i="1"/>
  <c r="N1020" i="1"/>
  <c r="N61" i="1"/>
  <c r="N710" i="1"/>
  <c r="N688" i="1"/>
  <c r="N7" i="1"/>
  <c r="N860" i="1"/>
  <c r="N28" i="1"/>
  <c r="N8" i="1"/>
  <c r="N186" i="1"/>
  <c r="N723" i="1"/>
  <c r="N444" i="1"/>
  <c r="N964" i="1"/>
  <c r="N436" i="1"/>
  <c r="N241" i="1"/>
  <c r="N831" i="1"/>
  <c r="N234" i="1"/>
  <c r="N915" i="1"/>
  <c r="N137" i="1"/>
  <c r="N441" i="1"/>
  <c r="N491" i="1"/>
  <c r="N437" i="1"/>
  <c r="N95" i="1"/>
  <c r="N278" i="1"/>
  <c r="N467" i="1"/>
  <c r="N726" i="1"/>
  <c r="N172" i="1"/>
  <c r="N20" i="1"/>
  <c r="N534" i="1"/>
  <c r="N574" i="1"/>
  <c r="N1101" i="1"/>
  <c r="N519" i="1"/>
  <c r="N737" i="1"/>
  <c r="N54" i="1"/>
  <c r="N1021" i="1"/>
  <c r="N651" i="1"/>
  <c r="N27" i="1"/>
  <c r="N992" i="1"/>
  <c r="N53" i="1"/>
  <c r="N1014" i="1"/>
  <c r="N630" i="1"/>
  <c r="N718" i="1"/>
  <c r="N323" i="1"/>
  <c r="N482" i="1"/>
  <c r="N384" i="1"/>
  <c r="N571" i="1"/>
  <c r="N308" i="1"/>
  <c r="N404" i="1"/>
  <c r="N659" i="1"/>
  <c r="N628" i="1"/>
  <c r="N556" i="1"/>
  <c r="N517" i="1"/>
  <c r="N1050" i="1"/>
  <c r="N1106" i="1"/>
  <c r="N950" i="1"/>
  <c r="N17" i="1"/>
  <c r="N452" i="1"/>
  <c r="N43" i="1"/>
  <c r="N106" i="1"/>
  <c r="N660" i="1"/>
  <c r="N331" i="1"/>
  <c r="N488" i="1"/>
  <c r="N794" i="1"/>
  <c r="N1095" i="1"/>
  <c r="N500" i="1"/>
  <c r="N800" i="1"/>
  <c r="N92" i="1"/>
  <c r="N358" i="1"/>
  <c r="N549" i="1"/>
  <c r="N1062" i="1"/>
  <c r="N912" i="1"/>
  <c r="N458" i="1"/>
  <c r="N211" i="1"/>
  <c r="N884" i="1"/>
  <c r="N336" i="1"/>
  <c r="N321" i="1"/>
  <c r="N1035" i="1"/>
  <c r="N108" i="1"/>
  <c r="N391" i="1"/>
  <c r="N550" i="1"/>
  <c r="N632" i="1"/>
  <c r="N779" i="1"/>
  <c r="N1002" i="1"/>
  <c r="N898" i="1"/>
  <c r="N642" i="1"/>
  <c r="N815" i="1"/>
  <c r="N1115" i="1"/>
  <c r="N813" i="1"/>
  <c r="N795" i="1"/>
  <c r="N1094" i="1"/>
  <c r="N890" i="1"/>
  <c r="N1025" i="1"/>
  <c r="N675" i="1"/>
  <c r="N911" i="1"/>
  <c r="N742" i="1"/>
  <c r="N177" i="1"/>
  <c r="N828" i="1"/>
  <c r="N344" i="1"/>
  <c r="N123" i="1"/>
  <c r="N1008" i="1"/>
  <c r="N859" i="1"/>
  <c r="N181" i="1"/>
  <c r="N426" i="1"/>
  <c r="N13" i="1"/>
  <c r="N121" i="1"/>
  <c r="N690" i="1"/>
  <c r="N804" i="1"/>
  <c r="N805" i="1"/>
  <c r="N552" i="1"/>
  <c r="N346" i="1"/>
  <c r="N154" i="1"/>
  <c r="N184" i="1"/>
  <c r="N295" i="1"/>
  <c r="N522" i="1"/>
  <c r="N545" i="1"/>
  <c r="N1031" i="1"/>
  <c r="N40" i="1"/>
  <c r="N590" i="1"/>
  <c r="N819" i="1"/>
  <c r="N140" i="1"/>
  <c r="N1078" i="1"/>
  <c r="N287" i="1"/>
  <c r="N634" i="1"/>
  <c r="N451" i="1"/>
  <c r="N791" i="1"/>
  <c r="N317" i="1"/>
  <c r="N719" i="1"/>
  <c r="N974" i="1"/>
  <c r="N202" i="1"/>
  <c r="N1112" i="1"/>
  <c r="N206" i="1"/>
  <c r="N190" i="1"/>
  <c r="N73" i="1"/>
  <c r="N856" i="1"/>
  <c r="N378" i="1"/>
  <c r="N119" i="1"/>
  <c r="N700" i="1"/>
  <c r="N673" i="1"/>
  <c r="N130" i="1"/>
  <c r="N666" i="1"/>
  <c r="N879" i="1"/>
  <c r="N313" i="1"/>
  <c r="N1052" i="1"/>
  <c r="N599" i="1"/>
  <c r="N240" i="1"/>
  <c r="N615" i="1"/>
  <c r="N833" i="1"/>
  <c r="N76" i="1"/>
  <c r="N463" i="1"/>
  <c r="N767" i="1"/>
  <c r="N203" i="1"/>
  <c r="N401" i="1"/>
  <c r="N52" i="1"/>
  <c r="N102" i="1"/>
  <c r="N383" i="1"/>
  <c r="N846" i="1"/>
  <c r="N6" i="1"/>
  <c r="N280" i="1"/>
  <c r="N969" i="1"/>
  <c r="N312" i="1"/>
  <c r="N586" i="1"/>
  <c r="N585" i="1"/>
  <c r="N340" i="1"/>
  <c r="N161" i="1"/>
  <c r="N681" i="1"/>
  <c r="N1083" i="1"/>
  <c r="N364" i="1"/>
  <c r="N924" i="1"/>
  <c r="N772" i="1"/>
  <c r="N386" i="1"/>
  <c r="N783" i="1"/>
  <c r="N265" i="1"/>
  <c r="N929" i="1"/>
  <c r="N789" i="1"/>
  <c r="N169" i="1"/>
  <c r="N337" i="1"/>
  <c r="N290" i="1"/>
  <c r="N380" i="1"/>
  <c r="N1054" i="1"/>
  <c r="N79" i="1"/>
  <c r="N156" i="1"/>
  <c r="N374" i="1"/>
  <c r="N1070" i="1"/>
  <c r="N422" i="1"/>
  <c r="N738" i="1"/>
  <c r="N540" i="1"/>
  <c r="N656" i="1"/>
  <c r="N64" i="1"/>
  <c r="N871" i="1"/>
  <c r="N375" i="1"/>
  <c r="N753" i="1"/>
  <c r="N205" i="1"/>
  <c r="N866" i="1"/>
  <c r="N717" i="1"/>
  <c r="N297" i="1"/>
  <c r="N232" i="1"/>
  <c r="N285" i="1"/>
  <c r="N89" i="1"/>
  <c r="N1089" i="1"/>
  <c r="N150" i="1"/>
  <c r="N442" i="1"/>
  <c r="N1103" i="1"/>
  <c r="N138" i="1"/>
  <c r="N982" i="1"/>
  <c r="N1066" i="1"/>
  <c r="N67" i="1"/>
  <c r="N736" i="1"/>
  <c r="N554" i="1"/>
  <c r="N277" i="1"/>
  <c r="N1028" i="1"/>
  <c r="N868" i="1"/>
  <c r="N984" i="1"/>
  <c r="N714" i="1"/>
  <c r="N526" i="1"/>
  <c r="N71" i="1"/>
  <c r="N834" i="1"/>
  <c r="N704" i="1"/>
  <c r="N1053" i="1"/>
  <c r="N114" i="1"/>
  <c r="N126" i="1"/>
  <c r="N32" i="1"/>
  <c r="N411" i="1"/>
  <c r="N46" i="1"/>
  <c r="N2" i="1"/>
  <c r="N448" i="1"/>
  <c r="N920" i="1"/>
  <c r="N93" i="1"/>
  <c r="N187" i="1"/>
  <c r="N882" i="1"/>
  <c r="N449" i="1"/>
  <c r="N62" i="1"/>
  <c r="N948" i="1"/>
  <c r="N616" i="1"/>
  <c r="N490" i="1"/>
  <c r="N164" i="1"/>
  <c r="N768" i="1"/>
  <c r="N1072" i="1"/>
  <c r="N1082" i="1"/>
  <c r="N263" i="1"/>
  <c r="N421" i="1"/>
  <c r="N584" i="1"/>
  <c r="N249" i="1"/>
  <c r="N706" i="1"/>
  <c r="N178" i="1"/>
  <c r="N745" i="1"/>
  <c r="N577" i="1"/>
  <c r="N195" i="1"/>
  <c r="N657" i="1"/>
  <c r="N65" i="1"/>
  <c r="N958" i="1"/>
  <c r="N96" i="1"/>
  <c r="N330" i="1"/>
  <c r="N353" i="1"/>
  <c r="N207" i="1"/>
  <c r="N937" i="1"/>
  <c r="N687" i="1"/>
  <c r="N639" i="1"/>
  <c r="N1068" i="1"/>
  <c r="N996" i="1"/>
  <c r="N671" i="1"/>
  <c r="N512" i="1"/>
  <c r="N686" i="1"/>
  <c r="N803" i="1"/>
  <c r="N42" i="1"/>
  <c r="N296" i="1"/>
  <c r="N763" i="1"/>
  <c r="N434" i="1"/>
  <c r="N842" i="1"/>
  <c r="N4" i="1"/>
  <c r="N134" i="1"/>
  <c r="N917" i="1"/>
  <c r="N1058" i="1"/>
  <c r="N484" i="1"/>
  <c r="N835" i="1"/>
  <c r="N1033" i="1"/>
  <c r="N891" i="1"/>
  <c r="N1044" i="1"/>
  <c r="N707" i="1"/>
  <c r="N243" i="1"/>
  <c r="N542" i="1"/>
  <c r="N748" i="1"/>
  <c r="N967" i="1"/>
  <c r="N90" i="1"/>
  <c r="N861" i="1"/>
  <c r="N39" i="1"/>
  <c r="N1009" i="1"/>
  <c r="N825" i="1"/>
  <c r="N170" i="1"/>
  <c r="N537" i="1"/>
  <c r="N36" i="1"/>
  <c r="N395" i="1"/>
  <c r="N636" i="1"/>
  <c r="N672" i="1"/>
  <c r="N24" i="1"/>
  <c r="N394" i="1"/>
  <c r="N87" i="1"/>
  <c r="N19" i="1"/>
  <c r="N1049" i="1"/>
  <c r="N1029" i="1"/>
  <c r="N541" i="1"/>
  <c r="N228" i="1"/>
  <c r="N272" i="1"/>
  <c r="N1109" i="1"/>
  <c r="N796" i="1"/>
  <c r="N782" i="1"/>
  <c r="N595" i="1"/>
  <c r="N408" i="1"/>
  <c r="N415" i="1"/>
  <c r="N307" i="1"/>
  <c r="N928" i="1"/>
  <c r="N329" i="1"/>
  <c r="N356" i="1"/>
  <c r="N696" i="1"/>
  <c r="N348" i="1"/>
  <c r="N602" i="1"/>
  <c r="N863" i="1"/>
  <c r="N607" i="1"/>
  <c r="N163" i="1"/>
  <c r="N314" i="1"/>
  <c r="N976" i="1"/>
  <c r="N1104" i="1"/>
  <c r="N149" i="1"/>
  <c r="N933" i="1"/>
  <c r="N528" i="1"/>
  <c r="N406" i="1"/>
  <c r="N97" i="1"/>
  <c r="N887" i="1"/>
  <c r="N29" i="1"/>
  <c r="N568" i="1"/>
  <c r="N533" i="1"/>
  <c r="N86" i="1"/>
  <c r="N524" i="1"/>
  <c r="N262" i="1"/>
  <c r="N973" i="1"/>
  <c r="N1011" i="1"/>
  <c r="N363" i="1"/>
  <c r="N613" i="1"/>
  <c r="N480" i="1"/>
  <c r="N1075" i="1"/>
  <c r="N733" i="1"/>
  <c r="N563" i="1"/>
  <c r="N474" i="1"/>
  <c r="N703" i="1"/>
  <c r="N501" i="1"/>
  <c r="N1107" i="1"/>
  <c r="N173" i="1"/>
  <c r="N465" i="1"/>
  <c r="N48" i="1"/>
  <c r="N225" i="1"/>
  <c r="N603" i="1"/>
  <c r="N619" i="1"/>
  <c r="N894" i="1"/>
  <c r="N199" i="1"/>
  <c r="N1080" i="1"/>
  <c r="N878" i="1"/>
  <c r="N238" i="1"/>
  <c r="N153" i="1"/>
  <c r="N883" i="1"/>
  <c r="N508" i="1"/>
  <c r="N460" i="1"/>
  <c r="N930" i="1"/>
  <c r="N667" i="1"/>
  <c r="N409" i="1"/>
  <c r="N21" i="1"/>
  <c r="N306" i="1"/>
  <c r="N608" i="1"/>
  <c r="N472" i="1"/>
  <c r="N368" i="1"/>
  <c r="N598" i="1"/>
  <c r="N867" i="1"/>
  <c r="N342" i="1"/>
  <c r="N624" i="1"/>
  <c r="N377" i="1"/>
  <c r="N575" i="1"/>
  <c r="N402" i="1"/>
  <c r="N980" i="1"/>
  <c r="N1086" i="1"/>
  <c r="N693" i="1"/>
  <c r="N45" i="1"/>
  <c r="N104" i="1"/>
  <c r="N627" i="1"/>
  <c r="N583" i="1"/>
  <c r="N447" i="1"/>
  <c r="N1027" i="1"/>
  <c r="N26" i="1"/>
  <c r="N267" i="1"/>
  <c r="N857" i="1"/>
  <c r="N1100" i="1"/>
  <c r="N689" i="1"/>
  <c r="N427" i="1"/>
  <c r="N481" i="1"/>
  <c r="N219" i="1"/>
  <c r="N876" i="1"/>
  <c r="N204" i="1"/>
  <c r="N677" i="1"/>
  <c r="N3" i="1"/>
  <c r="N731" i="1"/>
  <c r="N430" i="1"/>
  <c r="N889" i="1"/>
  <c r="N473" i="1"/>
  <c r="N423" i="1"/>
  <c r="N58" i="1"/>
  <c r="N916" i="1"/>
  <c r="N349" i="1"/>
  <c r="N1069" i="1"/>
  <c r="N957" i="1"/>
  <c r="N936" i="1"/>
  <c r="N955" i="1"/>
  <c r="N439" i="1"/>
  <c r="N865" i="1"/>
  <c r="N576" i="1"/>
  <c r="N66" i="1"/>
  <c r="N654" i="1"/>
  <c r="N757" i="1"/>
  <c r="N165" i="1"/>
  <c r="N807" i="1"/>
  <c r="N640" i="1"/>
  <c r="N171" i="1"/>
  <c r="N899" i="1"/>
  <c r="N843" i="1"/>
  <c r="N468" i="1"/>
  <c r="N645" i="1"/>
  <c r="N294" i="1"/>
  <c r="N247" i="1"/>
  <c r="N271" i="1"/>
  <c r="N80" i="1"/>
  <c r="N1037" i="1"/>
  <c r="N273" i="1"/>
  <c r="N302" i="1"/>
  <c r="N433" i="1"/>
  <c r="N653" i="1"/>
  <c r="N1067" i="1"/>
  <c r="N250" i="1"/>
  <c r="N230" i="1"/>
  <c r="N954" i="1"/>
  <c r="N304" i="1"/>
  <c r="N596" i="1"/>
  <c r="N787" i="1"/>
  <c r="N251" i="1"/>
  <c r="N9" i="1"/>
  <c r="N476" i="1"/>
  <c r="N1091" i="1"/>
  <c r="N895" i="1"/>
  <c r="N612" i="1"/>
  <c r="N334" i="1"/>
  <c r="N580" i="1"/>
  <c r="N979" i="1"/>
  <c r="N31" i="1"/>
  <c r="N393" i="1"/>
  <c r="N606" i="1"/>
  <c r="N947" i="1"/>
  <c r="N315" i="1"/>
  <c r="N993" i="1"/>
  <c r="N604" i="1"/>
  <c r="N985" i="1"/>
  <c r="N986" i="1"/>
  <c r="N1018" i="1"/>
  <c r="N665" i="1"/>
  <c r="N914" i="1"/>
  <c r="N428" i="1"/>
  <c r="N498" i="1"/>
  <c r="N1026" i="1"/>
  <c r="N1098" i="1"/>
  <c r="N682" i="1"/>
  <c r="N381" i="1"/>
  <c r="N1113" i="1"/>
  <c r="N663" i="1"/>
  <c r="N1022" i="1"/>
  <c r="N475" i="1"/>
  <c r="N1015" i="1"/>
  <c r="N836" i="1"/>
  <c r="N970" i="1"/>
  <c r="N115" i="1"/>
  <c r="N466" i="1"/>
  <c r="N417" i="1"/>
  <c r="N1045" i="1"/>
  <c r="N274" i="1"/>
  <c r="N983" i="1"/>
  <c r="N376" i="1"/>
  <c r="N901" i="1"/>
  <c r="N117" i="1"/>
  <c r="N1012" i="1"/>
  <c r="N310" i="1"/>
  <c r="N529" i="1"/>
  <c r="N387" i="1"/>
  <c r="N270" i="1"/>
  <c r="N1092" i="1"/>
  <c r="N655" i="1"/>
  <c r="N438" i="1"/>
  <c r="N139" i="1"/>
  <c r="N708" i="1"/>
  <c r="N775" i="1"/>
  <c r="N1105" i="1"/>
  <c r="N975" i="1"/>
  <c r="N1061" i="1"/>
  <c r="N729" i="1"/>
  <c r="N633" i="1"/>
  <c r="N880" i="1"/>
  <c r="N1001" i="1"/>
  <c r="N662" i="1"/>
  <c r="N622" i="1"/>
  <c r="N962" i="1"/>
  <c r="N1099" i="1"/>
  <c r="N1111" i="1"/>
  <c r="N940" i="1"/>
  <c r="N994" i="1"/>
  <c r="N553" i="1"/>
  <c r="N847" i="1"/>
  <c r="N918" i="1"/>
  <c r="N446" i="1"/>
  <c r="N905" i="1"/>
  <c r="N730" i="1"/>
  <c r="N350" i="1"/>
  <c r="N298" i="1"/>
  <c r="N752" i="1"/>
  <c r="N504" i="1"/>
  <c r="N245" i="1"/>
  <c r="N505" i="1"/>
  <c r="N506" i="1"/>
  <c r="N189" i="1"/>
  <c r="N16" i="1"/>
  <c r="N740" i="1"/>
  <c r="N327" i="1"/>
  <c r="N223" i="1"/>
  <c r="N124" i="1"/>
  <c r="N521" i="1"/>
  <c r="N972" i="1"/>
  <c r="N694" i="1"/>
  <c r="N679" i="1"/>
  <c r="N561" i="1"/>
  <c r="N579" i="1"/>
  <c r="N523" i="1"/>
  <c r="N457" i="1"/>
  <c r="N1010" i="1"/>
  <c r="N1096" i="1"/>
  <c r="N705" i="1"/>
  <c r="N360" i="1"/>
  <c r="N1003" i="1"/>
  <c r="N637" i="1"/>
  <c r="N1038" i="1"/>
  <c r="N75" i="1"/>
  <c r="N260" i="1"/>
  <c r="N1059" i="1"/>
  <c r="N371" i="1"/>
  <c r="N560" i="1"/>
  <c r="N594" i="1"/>
  <c r="N620" i="1"/>
  <c r="N591" i="1"/>
  <c r="N148" i="1"/>
  <c r="N101" i="1"/>
  <c r="N931" i="1"/>
  <c r="N57" i="1"/>
  <c r="N817" i="1"/>
  <c r="N1077" i="1"/>
  <c r="N532" i="1"/>
  <c r="N143" i="1"/>
  <c r="N503" i="1"/>
  <c r="N854" i="1"/>
  <c r="N129" i="1"/>
  <c r="N988" i="1"/>
  <c r="N781" i="1"/>
  <c r="N373" i="1"/>
  <c r="N316" i="1"/>
  <c r="N1060" i="1"/>
  <c r="N658" i="1"/>
  <c r="N559" i="1"/>
  <c r="N840" i="1"/>
  <c r="N799" i="1"/>
  <c r="N538" i="1"/>
  <c r="N548" i="1"/>
  <c r="N229" i="1"/>
  <c r="N578" i="1"/>
  <c r="N180" i="1"/>
  <c r="N907" i="1"/>
  <c r="N69" i="1"/>
  <c r="N268" i="1"/>
  <c r="N715" i="1"/>
  <c r="N589" i="1"/>
  <c r="N405" i="1"/>
  <c r="N440" i="1"/>
  <c r="N50" i="1"/>
  <c r="N453" i="1"/>
  <c r="N1051" i="1"/>
  <c r="N1065" i="1"/>
  <c r="N507" i="1"/>
  <c r="N30" i="1"/>
  <c r="N886" i="1"/>
  <c r="N431" i="1"/>
  <c r="N841" i="1"/>
  <c r="N600" i="1"/>
  <c r="N198" i="1"/>
  <c r="N756" i="1"/>
  <c r="N697" i="1"/>
  <c r="N261" i="1"/>
  <c r="N685" i="1"/>
  <c r="N646" i="1"/>
  <c r="N112" i="1"/>
  <c r="N496" i="1"/>
  <c r="N683" i="1"/>
  <c r="N244" i="1"/>
  <c r="N793" i="1"/>
  <c r="N351" i="1"/>
  <c r="N953" i="1"/>
  <c r="N838" i="1"/>
  <c r="N773" i="1"/>
  <c r="N712" i="1"/>
  <c r="N1005" i="1"/>
  <c r="N182" i="1"/>
  <c r="N282" i="1"/>
  <c r="N44" i="1"/>
  <c r="N648" i="1"/>
  <c r="N489" i="1"/>
  <c r="N88" i="1"/>
  <c r="N788" i="1"/>
  <c r="N853" i="1"/>
  <c r="N209" i="1"/>
  <c r="N1004" i="1"/>
  <c r="N136" i="1"/>
  <c r="N12" i="1"/>
  <c r="N699" i="1"/>
  <c r="N256" i="1"/>
  <c r="N25" i="1"/>
  <c r="N63" i="1"/>
  <c r="N1036" i="1"/>
  <c r="N55" i="1"/>
  <c r="N844" i="1"/>
  <c r="N215" i="1"/>
  <c r="N921" i="1"/>
  <c r="N852" i="1"/>
  <c r="N303" i="1"/>
  <c r="N635" i="1"/>
  <c r="N546" i="1"/>
  <c r="N495" i="1"/>
  <c r="N572" i="1"/>
  <c r="N412" i="1"/>
  <c r="N570" i="1"/>
  <c r="N956" i="1"/>
  <c r="N725" i="1"/>
  <c r="N1006" i="1"/>
  <c r="N1108" i="1"/>
  <c r="N494" i="1"/>
  <c r="N1076" i="1"/>
  <c r="N873" i="1"/>
  <c r="N605" i="1"/>
  <c r="N328" i="1"/>
  <c r="N525" i="1"/>
  <c r="N166" i="1"/>
  <c r="N221" i="1"/>
  <c r="N10" i="1"/>
  <c r="N848" i="1"/>
  <c r="N809" i="1"/>
  <c r="N1088" i="1"/>
  <c r="N892" i="1"/>
  <c r="N335" i="1"/>
  <c r="N668" i="1"/>
  <c r="N390" i="1"/>
  <c r="N680" i="1"/>
  <c r="N1116" i="1"/>
  <c r="N84" i="1"/>
  <c r="N536" i="1"/>
  <c r="N592" i="1"/>
  <c r="N185" i="1"/>
  <c r="N771" i="1"/>
  <c r="N91" i="1"/>
  <c r="N385" i="1"/>
  <c r="N94" i="1"/>
  <c r="N159" i="1"/>
  <c r="N355" i="1"/>
  <c r="N82" i="1"/>
  <c r="N192" i="1"/>
  <c r="N823" i="1"/>
  <c r="N845" i="1"/>
  <c r="N388" i="1"/>
  <c r="N1090" i="1"/>
  <c r="N952" i="1"/>
  <c r="N618" i="1"/>
  <c r="N945" i="1"/>
  <c r="N51" i="1"/>
  <c r="N403" i="1"/>
  <c r="N142" i="1"/>
  <c r="N849" i="1"/>
  <c r="N454" i="1"/>
  <c r="N527" i="1"/>
  <c r="N770" i="1"/>
  <c r="N674" i="1"/>
  <c r="N539" i="1"/>
  <c r="N197" i="1"/>
  <c r="N59" i="1"/>
  <c r="N357" i="1"/>
  <c r="N877" i="1"/>
  <c r="N450" i="1"/>
  <c r="N160" i="1"/>
  <c r="N897" i="1"/>
  <c r="N963" i="1"/>
  <c r="N301" i="1"/>
  <c r="N414" i="1"/>
  <c r="N625" i="1"/>
  <c r="N77" i="1"/>
  <c r="N47" i="1"/>
  <c r="N822" i="1"/>
  <c r="N191" i="1"/>
  <c r="N514" i="1"/>
  <c r="N701" i="1"/>
  <c r="N300" i="1"/>
  <c r="N902" i="1"/>
  <c r="N1114" i="1"/>
  <c r="N764" i="1"/>
  <c r="N231" i="1"/>
  <c r="N286" i="1"/>
  <c r="N827" i="1"/>
  <c r="N638" i="1"/>
  <c r="N1041" i="1"/>
  <c r="N418" i="1"/>
  <c r="N208" i="1"/>
  <c r="N497" i="1"/>
  <c r="N144" i="1"/>
  <c r="N309" i="1"/>
  <c r="N798" i="1"/>
  <c r="N162" i="1"/>
  <c r="N734" i="1"/>
  <c r="N588" i="1"/>
  <c r="N103" i="1"/>
  <c r="N252" i="1"/>
  <c r="N900" i="1"/>
  <c r="N511" i="1"/>
  <c r="N464" i="1"/>
  <c r="N210" i="1"/>
  <c r="N1000" i="1"/>
  <c r="N343" i="1"/>
  <c r="N888" i="1"/>
  <c r="N1074" i="1"/>
  <c r="N652" i="1"/>
  <c r="N601" i="1"/>
  <c r="N626" i="1"/>
  <c r="N424" i="1"/>
  <c r="N566" i="1"/>
  <c r="N837" i="1"/>
  <c r="N762" i="1"/>
  <c r="N971" i="1"/>
  <c r="N366" i="1"/>
  <c r="N944" i="1"/>
  <c r="N961" i="1"/>
  <c r="N691" i="1"/>
  <c r="N22" i="1"/>
  <c r="N359" i="1"/>
  <c r="N647" i="1"/>
  <c r="N829" i="1"/>
  <c r="N1048" i="1"/>
  <c r="N416" i="1"/>
  <c r="N785" i="1"/>
  <c r="N239" i="1"/>
  <c r="N78" i="1"/>
  <c r="N201" i="1"/>
  <c r="N236" i="1"/>
  <c r="N399" i="1"/>
  <c r="N946" i="1"/>
  <c r="N739" i="1"/>
  <c r="N919" i="1"/>
  <c r="N669" i="1"/>
  <c r="N369" i="1"/>
  <c r="N991" i="1"/>
  <c r="N483" i="1"/>
  <c r="N851" i="1"/>
  <c r="N832" i="1"/>
  <c r="N821" i="1"/>
  <c r="N420" i="1"/>
  <c r="N216" i="1"/>
  <c r="N461" i="1"/>
  <c r="N623" i="1"/>
  <c r="N116" i="1"/>
  <c r="N113" i="1"/>
  <c r="N870" i="1"/>
  <c r="N611" i="1"/>
  <c r="N1043" i="1"/>
  <c r="N816" i="1"/>
  <c r="N551" i="1"/>
  <c r="N60" i="1"/>
  <c r="N322" i="1"/>
  <c r="N338" i="1"/>
  <c r="N485" i="1"/>
  <c r="N1042" i="1"/>
  <c r="N732" i="1"/>
  <c r="N750" i="1"/>
  <c r="N23" i="1"/>
  <c r="N1013" i="1"/>
  <c r="N105" i="1"/>
  <c r="N1071" i="1"/>
  <c r="N174" i="1"/>
  <c r="N989" i="1"/>
  <c r="N906" i="1"/>
  <c r="N493" i="1"/>
  <c r="N1046" i="1"/>
  <c r="N923" i="1"/>
  <c r="N609" i="1"/>
  <c r="N910" i="1"/>
  <c r="N998" i="1"/>
  <c r="N469" i="1"/>
  <c r="N1056" i="1"/>
  <c r="N167" i="1"/>
  <c r="N122" i="1"/>
  <c r="N18" i="1"/>
  <c r="N830" i="1"/>
  <c r="N760" i="1"/>
  <c r="N977" i="1"/>
  <c r="N722" i="1"/>
  <c r="N413" i="1"/>
  <c r="N999" i="1"/>
  <c r="N629" i="1"/>
  <c r="N212" i="1"/>
  <c r="N502" i="1"/>
  <c r="N445" i="1"/>
  <c r="N188" i="1"/>
  <c r="N168" i="1"/>
  <c r="N379" i="1"/>
  <c r="N284" i="1"/>
  <c r="N786" i="1"/>
  <c r="N235" i="1"/>
  <c r="N776" i="1"/>
  <c r="N747" i="1"/>
  <c r="N942" i="1"/>
  <c r="N289" i="1"/>
  <c r="N509" i="1"/>
  <c r="N569" i="1"/>
  <c r="N547" i="1"/>
  <c r="N70" i="1"/>
  <c r="N74" i="1"/>
  <c r="N1017" i="1"/>
  <c r="N152" i="1"/>
  <c r="N1063" i="1"/>
  <c r="N432" i="1"/>
  <c r="N939" i="1"/>
  <c r="N99" i="1"/>
  <c r="N1079" i="1"/>
  <c r="N908" i="1"/>
  <c r="N259" i="1"/>
  <c r="N193" i="1"/>
  <c r="N850" i="1"/>
  <c r="N759" i="1"/>
  <c r="N1085" i="1"/>
  <c r="N839" i="1"/>
  <c r="N419" i="1"/>
  <c r="N692" i="1"/>
  <c r="N111" i="1"/>
  <c r="N774" i="1"/>
  <c r="N744" i="1"/>
  <c r="N544" i="1"/>
  <c r="N1102" i="1"/>
  <c r="N670" i="1"/>
  <c r="N784" i="1"/>
  <c r="N949" i="1"/>
  <c r="N85" i="1"/>
  <c r="N479" i="1"/>
  <c r="N443" i="1"/>
  <c r="N716" i="1"/>
  <c r="N293" i="1"/>
  <c r="N862" i="1"/>
  <c r="N146" i="1"/>
  <c r="N932" i="1"/>
  <c r="N761" i="1"/>
  <c r="N806" i="1"/>
  <c r="N41" i="1"/>
  <c r="N218" i="1"/>
  <c r="N881" i="1"/>
  <c r="N72" i="1"/>
  <c r="N347" i="1"/>
  <c r="N257" i="1"/>
  <c r="N361" i="1"/>
  <c r="N372" i="1"/>
  <c r="N179" i="1"/>
  <c r="N941" i="1"/>
  <c r="N1024" i="1"/>
  <c r="N631" i="1"/>
  <c r="N470" i="1"/>
  <c r="N721" i="1"/>
  <c r="N1081" i="1"/>
  <c r="N720" i="1"/>
  <c r="N455" i="1"/>
  <c r="N34" i="1"/>
  <c r="N621" i="1"/>
  <c r="N318" i="1"/>
  <c r="N565" i="1"/>
  <c r="N981" i="1"/>
  <c r="N194" i="1"/>
  <c r="N435" i="1"/>
  <c r="N242" i="1"/>
  <c r="N758" i="1"/>
  <c r="N213" i="1"/>
  <c r="N370" i="1"/>
  <c r="N990" i="1"/>
  <c r="N1047" i="1"/>
  <c r="N237" i="1"/>
  <c r="N516" i="1"/>
  <c r="N311" i="1"/>
  <c r="N935" i="1"/>
  <c r="N345" i="1"/>
  <c r="N587" i="1"/>
  <c r="N777" i="1"/>
  <c r="N397" i="1"/>
  <c r="N326" i="1"/>
  <c r="N1032" i="1"/>
  <c r="N279" i="1"/>
  <c r="N196" i="1"/>
  <c r="N997" i="1"/>
  <c r="N676" i="1"/>
  <c r="N398" i="1"/>
  <c r="N324" i="1"/>
  <c r="N869" i="1"/>
  <c r="N276" i="1"/>
  <c r="N264" i="1"/>
  <c r="N597" i="1"/>
  <c r="N1110" i="1"/>
  <c r="N567" i="1"/>
  <c r="N885" i="1"/>
  <c r="N593" i="1"/>
  <c r="N808" i="1"/>
  <c r="N100" i="1"/>
  <c r="N664" i="1"/>
  <c r="N305" i="1"/>
  <c r="N582" i="1"/>
  <c r="N396" i="1"/>
  <c r="N499" i="1"/>
  <c r="N922" i="1"/>
  <c r="N543" i="1"/>
  <c r="N120" i="1"/>
  <c r="N951" i="1"/>
  <c r="N35" i="1"/>
  <c r="N222" i="1"/>
  <c r="N183" i="1"/>
  <c r="N978" i="1"/>
  <c r="N814" i="1"/>
  <c r="N131" i="1"/>
  <c r="N246" i="1"/>
  <c r="N147" i="1"/>
  <c r="N797" i="1"/>
  <c r="N110" i="1"/>
  <c r="N746" i="1"/>
  <c r="N56" i="1"/>
  <c r="N896" i="1"/>
  <c r="N1055" i="1"/>
  <c r="N960" i="1"/>
  <c r="N938" i="1"/>
  <c r="N320" i="1"/>
  <c r="N319" i="1"/>
  <c r="N520" i="1"/>
  <c r="N145" i="1"/>
  <c r="N749" i="1"/>
  <c r="N68" i="1"/>
  <c r="N98" i="1"/>
  <c r="N175" i="1"/>
  <c r="N927" i="1"/>
  <c r="N820" i="1"/>
  <c r="N333" i="1"/>
  <c r="N389" i="1"/>
  <c r="N644" i="1"/>
  <c r="N1030" i="1"/>
  <c r="N362" i="1"/>
  <c r="N478" i="1"/>
  <c r="N959" i="1"/>
  <c r="N176" i="1"/>
  <c r="N735" i="1"/>
  <c r="N1097" i="1"/>
  <c r="N367" i="1"/>
  <c r="N510" i="1"/>
  <c r="N471" i="1"/>
  <c r="N410" i="1"/>
  <c r="N487" i="1"/>
  <c r="N459" i="1"/>
  <c r="N224" i="1"/>
  <c r="N724" i="1"/>
  <c r="N903" i="1"/>
  <c r="N254" i="1"/>
  <c r="N811" i="1"/>
  <c r="N299" i="1"/>
  <c r="N151" i="1"/>
  <c r="N248" i="1"/>
  <c r="N641" i="1"/>
  <c r="N802" i="1"/>
  <c r="N1073" i="1"/>
  <c r="N812" i="1"/>
  <c r="N429" i="1"/>
  <c r="N780" i="1"/>
  <c r="N801" i="1"/>
  <c r="N292" i="1"/>
  <c r="N1040" i="1"/>
  <c r="N818" i="1"/>
  <c r="N325" i="1"/>
  <c r="N557" i="1"/>
  <c r="N562" i="1"/>
  <c r="N966" i="1"/>
  <c r="N49" i="1"/>
  <c r="N341" i="1"/>
  <c r="N709" i="1"/>
  <c r="N1034" i="1"/>
  <c r="N217" i="1"/>
  <c r="N283" i="1"/>
  <c r="N109" i="1"/>
  <c r="N531" i="1"/>
  <c r="N987" i="1"/>
  <c r="N226" i="1"/>
  <c r="N943" i="1"/>
  <c r="N904" i="1"/>
  <c r="N855" i="1"/>
  <c r="N38" i="1"/>
  <c r="N661" i="1"/>
  <c r="N573" i="1"/>
  <c r="N462" i="1"/>
  <c r="N751" i="1"/>
  <c r="N614" i="1"/>
  <c r="N1087" i="1"/>
  <c r="N352" i="1"/>
  <c r="N875" i="1"/>
  <c r="N864" i="1"/>
  <c r="N995" i="1"/>
  <c r="N824" i="1"/>
  <c r="N1023" i="1"/>
  <c r="N610" i="1"/>
  <c r="N107" i="1"/>
  <c r="N754" i="1"/>
  <c r="N741" i="1"/>
  <c r="N1039" i="1"/>
  <c r="N1084" i="1"/>
  <c r="N200" i="1"/>
  <c r="N968" i="1"/>
  <c r="N118" i="1"/>
  <c r="N934" i="1"/>
  <c r="N392" i="1"/>
  <c r="N477" i="1"/>
  <c r="N125" i="1"/>
  <c r="N515" i="1"/>
  <c r="N913" i="1"/>
  <c r="N649" i="1"/>
  <c r="N81" i="1"/>
  <c r="N755" i="1"/>
  <c r="N765" i="1"/>
  <c r="N558" i="1"/>
  <c r="N872" i="1"/>
  <c r="N713" i="1"/>
  <c r="N127" i="1"/>
  <c r="N382" i="1"/>
  <c r="N1016" i="1"/>
  <c r="N581" i="1"/>
  <c r="N702" i="1"/>
  <c r="N858" i="1"/>
  <c r="N513" i="1"/>
  <c r="N155" i="1"/>
  <c r="L155" i="1"/>
  <c r="L766" i="1"/>
  <c r="L650" i="1"/>
  <c r="L332" i="1"/>
  <c r="L826" i="1"/>
  <c r="L5" i="1"/>
  <c r="L711" i="1"/>
  <c r="L253" i="1"/>
  <c r="L288" i="1"/>
  <c r="L275" i="1"/>
  <c r="L790" i="1"/>
  <c r="L1064" i="1"/>
  <c r="L11" i="1"/>
  <c r="L564" i="1"/>
  <c r="L486" i="1"/>
  <c r="L778" i="1"/>
  <c r="L425" i="1"/>
  <c r="L893" i="1"/>
  <c r="L728" i="1"/>
  <c r="L14" i="1"/>
  <c r="L909" i="1"/>
  <c r="L643" i="1"/>
  <c r="L37" i="1"/>
  <c r="L15" i="1"/>
  <c r="L518" i="1"/>
  <c r="L133" i="1"/>
  <c r="L456" i="1"/>
  <c r="L535" i="1"/>
  <c r="L281" i="1"/>
  <c r="L492" i="1"/>
  <c r="L769" i="1"/>
  <c r="L400" i="1"/>
  <c r="L678" i="1"/>
  <c r="L233" i="1"/>
  <c r="L743" i="1"/>
  <c r="L530" i="1"/>
  <c r="L926" i="1"/>
  <c r="L925" i="1"/>
  <c r="L132" i="1"/>
  <c r="L128" i="1"/>
  <c r="L555" i="1"/>
  <c r="L354" i="1"/>
  <c r="L269" i="1"/>
  <c r="L1057" i="1"/>
  <c r="L83" i="1"/>
  <c r="L135" i="1"/>
  <c r="L291" i="1"/>
  <c r="L141" i="1"/>
  <c r="L1007" i="1"/>
  <c r="L158" i="1"/>
  <c r="L33" i="1"/>
  <c r="L214" i="1"/>
  <c r="L727" i="1"/>
  <c r="L220" i="1"/>
  <c r="L792" i="1"/>
  <c r="L365" i="1"/>
  <c r="L255" i="1"/>
  <c r="L1093" i="1"/>
  <c r="L684" i="1"/>
  <c r="L407" i="1"/>
  <c r="L810" i="1"/>
  <c r="L157" i="1"/>
  <c r="L1019" i="1"/>
  <c r="L258" i="1"/>
  <c r="L874" i="1"/>
  <c r="L227" i="1"/>
  <c r="L266" i="1"/>
  <c r="L965" i="1"/>
  <c r="L698" i="1"/>
  <c r="L339" i="1"/>
  <c r="L617" i="1"/>
  <c r="L695" i="1"/>
  <c r="L1020" i="1"/>
  <c r="L61" i="1"/>
  <c r="L710" i="1"/>
  <c r="L688" i="1"/>
  <c r="L7" i="1"/>
  <c r="L860" i="1"/>
  <c r="L28" i="1"/>
  <c r="L8" i="1"/>
  <c r="L186" i="1"/>
  <c r="L723" i="1"/>
  <c r="L444" i="1"/>
  <c r="L964" i="1"/>
  <c r="L436" i="1"/>
  <c r="L241" i="1"/>
  <c r="L831" i="1"/>
  <c r="L234" i="1"/>
  <c r="L915" i="1"/>
  <c r="L137" i="1"/>
  <c r="L441" i="1"/>
  <c r="L491" i="1"/>
  <c r="L437" i="1"/>
  <c r="L95" i="1"/>
  <c r="L278" i="1"/>
  <c r="L467" i="1"/>
  <c r="L726" i="1"/>
  <c r="L172" i="1"/>
  <c r="L20" i="1"/>
  <c r="L534" i="1"/>
  <c r="L574" i="1"/>
  <c r="L1101" i="1"/>
  <c r="L519" i="1"/>
  <c r="L737" i="1"/>
  <c r="L54" i="1"/>
  <c r="L1021" i="1"/>
  <c r="L651" i="1"/>
  <c r="L27" i="1"/>
  <c r="L992" i="1"/>
  <c r="L53" i="1"/>
  <c r="L1014" i="1"/>
  <c r="L630" i="1"/>
  <c r="L718" i="1"/>
  <c r="L323" i="1"/>
  <c r="L482" i="1"/>
  <c r="L384" i="1"/>
  <c r="L571" i="1"/>
  <c r="L308" i="1"/>
  <c r="L404" i="1"/>
  <c r="L659" i="1"/>
  <c r="L628" i="1"/>
  <c r="L556" i="1"/>
  <c r="L517" i="1"/>
  <c r="L1050" i="1"/>
  <c r="L1106" i="1"/>
  <c r="L950" i="1"/>
  <c r="L17" i="1"/>
  <c r="L452" i="1"/>
  <c r="L43" i="1"/>
  <c r="L106" i="1"/>
  <c r="L660" i="1"/>
  <c r="L331" i="1"/>
  <c r="L488" i="1"/>
  <c r="L794" i="1"/>
  <c r="L1095" i="1"/>
  <c r="L500" i="1"/>
  <c r="L800" i="1"/>
  <c r="L92" i="1"/>
  <c r="L358" i="1"/>
  <c r="L549" i="1"/>
  <c r="L1062" i="1"/>
  <c r="L912" i="1"/>
  <c r="L458" i="1"/>
  <c r="L211" i="1"/>
  <c r="L884" i="1"/>
  <c r="L336" i="1"/>
  <c r="L321" i="1"/>
  <c r="L1035" i="1"/>
  <c r="L108" i="1"/>
  <c r="L391" i="1"/>
  <c r="L550" i="1"/>
  <c r="L632" i="1"/>
  <c r="L779" i="1"/>
  <c r="L1002" i="1"/>
  <c r="L898" i="1"/>
  <c r="L642" i="1"/>
  <c r="L815" i="1"/>
  <c r="L1115" i="1"/>
  <c r="L813" i="1"/>
  <c r="L795" i="1"/>
  <c r="L1094" i="1"/>
  <c r="L890" i="1"/>
  <c r="L1025" i="1"/>
  <c r="L675" i="1"/>
  <c r="L911" i="1"/>
  <c r="L742" i="1"/>
  <c r="L177" i="1"/>
  <c r="L828" i="1"/>
  <c r="L344" i="1"/>
  <c r="L123" i="1"/>
  <c r="L1008" i="1"/>
  <c r="L859" i="1"/>
  <c r="L181" i="1"/>
  <c r="L426" i="1"/>
  <c r="L13" i="1"/>
  <c r="L121" i="1"/>
  <c r="L690" i="1"/>
  <c r="L804" i="1"/>
  <c r="L805" i="1"/>
  <c r="L552" i="1"/>
  <c r="L346" i="1"/>
  <c r="L154" i="1"/>
  <c r="L184" i="1"/>
  <c r="L295" i="1"/>
  <c r="L522" i="1"/>
  <c r="L545" i="1"/>
  <c r="L1031" i="1"/>
  <c r="L40" i="1"/>
  <c r="L590" i="1"/>
  <c r="L819" i="1"/>
  <c r="L140" i="1"/>
  <c r="L1078" i="1"/>
  <c r="L287" i="1"/>
  <c r="L634" i="1"/>
  <c r="L451" i="1"/>
  <c r="L791" i="1"/>
  <c r="L317" i="1"/>
  <c r="L719" i="1"/>
  <c r="L974" i="1"/>
  <c r="L202" i="1"/>
  <c r="L1112" i="1"/>
  <c r="L206" i="1"/>
  <c r="L190" i="1"/>
  <c r="L73" i="1"/>
  <c r="L856" i="1"/>
  <c r="L378" i="1"/>
  <c r="L119" i="1"/>
  <c r="L700" i="1"/>
  <c r="L673" i="1"/>
  <c r="L130" i="1"/>
  <c r="L666" i="1"/>
  <c r="L879" i="1"/>
  <c r="L313" i="1"/>
  <c r="L1052" i="1"/>
  <c r="L599" i="1"/>
  <c r="L240" i="1"/>
  <c r="L615" i="1"/>
  <c r="L833" i="1"/>
  <c r="L76" i="1"/>
  <c r="L463" i="1"/>
  <c r="L767" i="1"/>
  <c r="L203" i="1"/>
  <c r="L401" i="1"/>
  <c r="L52" i="1"/>
  <c r="L102" i="1"/>
  <c r="L383" i="1"/>
  <c r="L846" i="1"/>
  <c r="L6" i="1"/>
  <c r="L280" i="1"/>
  <c r="L969" i="1"/>
  <c r="L312" i="1"/>
  <c r="L586" i="1"/>
  <c r="L585" i="1"/>
  <c r="L340" i="1"/>
  <c r="L161" i="1"/>
  <c r="L681" i="1"/>
  <c r="L1083" i="1"/>
  <c r="L364" i="1"/>
  <c r="L924" i="1"/>
  <c r="L772" i="1"/>
  <c r="L386" i="1"/>
  <c r="L783" i="1"/>
  <c r="L265" i="1"/>
  <c r="L929" i="1"/>
  <c r="L789" i="1"/>
  <c r="L169" i="1"/>
  <c r="L337" i="1"/>
  <c r="L290" i="1"/>
  <c r="L380" i="1"/>
  <c r="L1054" i="1"/>
  <c r="L79" i="1"/>
  <c r="L156" i="1"/>
  <c r="L374" i="1"/>
  <c r="L1070" i="1"/>
  <c r="L422" i="1"/>
  <c r="L738" i="1"/>
  <c r="L540" i="1"/>
  <c r="L656" i="1"/>
  <c r="L64" i="1"/>
  <c r="L871" i="1"/>
  <c r="L375" i="1"/>
  <c r="L753" i="1"/>
  <c r="L205" i="1"/>
  <c r="L866" i="1"/>
  <c r="L717" i="1"/>
  <c r="L297" i="1"/>
  <c r="L232" i="1"/>
  <c r="L285" i="1"/>
  <c r="L89" i="1"/>
  <c r="L1089" i="1"/>
  <c r="L150" i="1"/>
  <c r="L442" i="1"/>
  <c r="L1103" i="1"/>
  <c r="L138" i="1"/>
  <c r="L982" i="1"/>
  <c r="L1066" i="1"/>
  <c r="L67" i="1"/>
  <c r="L736" i="1"/>
  <c r="L554" i="1"/>
  <c r="L277" i="1"/>
  <c r="L1028" i="1"/>
  <c r="L868" i="1"/>
  <c r="L984" i="1"/>
  <c r="L714" i="1"/>
  <c r="L526" i="1"/>
  <c r="L71" i="1"/>
  <c r="L834" i="1"/>
  <c r="L704" i="1"/>
  <c r="L1053" i="1"/>
  <c r="L114" i="1"/>
  <c r="L126" i="1"/>
  <c r="L32" i="1"/>
  <c r="L411" i="1"/>
  <c r="L46" i="1"/>
  <c r="L2" i="1"/>
  <c r="L448" i="1"/>
  <c r="L920" i="1"/>
  <c r="L93" i="1"/>
  <c r="L187" i="1"/>
  <c r="L882" i="1"/>
  <c r="L449" i="1"/>
  <c r="L62" i="1"/>
  <c r="L948" i="1"/>
  <c r="L616" i="1"/>
  <c r="L490" i="1"/>
  <c r="L164" i="1"/>
  <c r="L768" i="1"/>
  <c r="L1072" i="1"/>
  <c r="L1082" i="1"/>
  <c r="L263" i="1"/>
  <c r="L421" i="1"/>
  <c r="L584" i="1"/>
  <c r="L249" i="1"/>
  <c r="L706" i="1"/>
  <c r="L178" i="1"/>
  <c r="L745" i="1"/>
  <c r="L577" i="1"/>
  <c r="L195" i="1"/>
  <c r="L657" i="1"/>
  <c r="L65" i="1"/>
  <c r="L958" i="1"/>
  <c r="L96" i="1"/>
  <c r="L330" i="1"/>
  <c r="L353" i="1"/>
  <c r="L207" i="1"/>
  <c r="L937" i="1"/>
  <c r="L687" i="1"/>
  <c r="L639" i="1"/>
  <c r="L1068" i="1"/>
  <c r="L996" i="1"/>
  <c r="L671" i="1"/>
  <c r="L512" i="1"/>
  <c r="L686" i="1"/>
  <c r="L803" i="1"/>
  <c r="L42" i="1"/>
  <c r="L296" i="1"/>
  <c r="L763" i="1"/>
  <c r="L434" i="1"/>
  <c r="L842" i="1"/>
  <c r="L4" i="1"/>
  <c r="L134" i="1"/>
  <c r="L917" i="1"/>
  <c r="L1058" i="1"/>
  <c r="L484" i="1"/>
  <c r="L835" i="1"/>
  <c r="L1033" i="1"/>
  <c r="L891" i="1"/>
  <c r="L1044" i="1"/>
  <c r="L707" i="1"/>
  <c r="L243" i="1"/>
  <c r="L542" i="1"/>
  <c r="L748" i="1"/>
  <c r="L967" i="1"/>
  <c r="L90" i="1"/>
  <c r="L861" i="1"/>
  <c r="L39" i="1"/>
  <c r="L1009" i="1"/>
  <c r="L825" i="1"/>
  <c r="L170" i="1"/>
  <c r="L537" i="1"/>
  <c r="L36" i="1"/>
  <c r="L395" i="1"/>
  <c r="L636" i="1"/>
  <c r="L672" i="1"/>
  <c r="L24" i="1"/>
  <c r="L394" i="1"/>
  <c r="L87" i="1"/>
  <c r="L19" i="1"/>
  <c r="L1049" i="1"/>
  <c r="L1029" i="1"/>
  <c r="L541" i="1"/>
  <c r="L228" i="1"/>
  <c r="L272" i="1"/>
  <c r="L1109" i="1"/>
  <c r="L796" i="1"/>
  <c r="L782" i="1"/>
  <c r="L595" i="1"/>
  <c r="L408" i="1"/>
  <c r="L415" i="1"/>
  <c r="L307" i="1"/>
  <c r="L928" i="1"/>
  <c r="L329" i="1"/>
  <c r="L356" i="1"/>
  <c r="L696" i="1"/>
  <c r="L348" i="1"/>
  <c r="L602" i="1"/>
  <c r="L863" i="1"/>
  <c r="L607" i="1"/>
  <c r="L163" i="1"/>
  <c r="L314" i="1"/>
  <c r="L976" i="1"/>
  <c r="L1104" i="1"/>
  <c r="L149" i="1"/>
  <c r="L933" i="1"/>
  <c r="L528" i="1"/>
  <c r="L406" i="1"/>
  <c r="L97" i="1"/>
  <c r="L887" i="1"/>
  <c r="L29" i="1"/>
  <c r="L568" i="1"/>
  <c r="L533" i="1"/>
  <c r="L86" i="1"/>
  <c r="L524" i="1"/>
  <c r="L262" i="1"/>
  <c r="L973" i="1"/>
  <c r="L1011" i="1"/>
  <c r="L363" i="1"/>
  <c r="L613" i="1"/>
  <c r="L480" i="1"/>
  <c r="L1075" i="1"/>
  <c r="L733" i="1"/>
  <c r="L563" i="1"/>
  <c r="L474" i="1"/>
  <c r="L703" i="1"/>
  <c r="L501" i="1"/>
  <c r="L1107" i="1"/>
  <c r="L173" i="1"/>
  <c r="L465" i="1"/>
  <c r="L48" i="1"/>
  <c r="L225" i="1"/>
  <c r="L603" i="1"/>
  <c r="L619" i="1"/>
  <c r="L894" i="1"/>
  <c r="L199" i="1"/>
  <c r="L1080" i="1"/>
  <c r="L878" i="1"/>
  <c r="L238" i="1"/>
  <c r="L153" i="1"/>
  <c r="L883" i="1"/>
  <c r="L508" i="1"/>
  <c r="L460" i="1"/>
  <c r="L930" i="1"/>
  <c r="L667" i="1"/>
  <c r="L409" i="1"/>
  <c r="L21" i="1"/>
  <c r="L306" i="1"/>
  <c r="L608" i="1"/>
  <c r="L472" i="1"/>
  <c r="L368" i="1"/>
  <c r="L598" i="1"/>
  <c r="L867" i="1"/>
  <c r="L342" i="1"/>
  <c r="L624" i="1"/>
  <c r="L377" i="1"/>
  <c r="L575" i="1"/>
  <c r="L402" i="1"/>
  <c r="L980" i="1"/>
  <c r="L1086" i="1"/>
  <c r="L693" i="1"/>
  <c r="L45" i="1"/>
  <c r="L104" i="1"/>
  <c r="L627" i="1"/>
  <c r="L583" i="1"/>
  <c r="L447" i="1"/>
  <c r="L1027" i="1"/>
  <c r="L26" i="1"/>
  <c r="L267" i="1"/>
  <c r="L857" i="1"/>
  <c r="L1100" i="1"/>
  <c r="L689" i="1"/>
  <c r="L427" i="1"/>
  <c r="L481" i="1"/>
  <c r="L219" i="1"/>
  <c r="L876" i="1"/>
  <c r="L204" i="1"/>
  <c r="L677" i="1"/>
  <c r="L3" i="1"/>
  <c r="L731" i="1"/>
  <c r="L430" i="1"/>
  <c r="L889" i="1"/>
  <c r="L473" i="1"/>
  <c r="L423" i="1"/>
  <c r="L58" i="1"/>
  <c r="L916" i="1"/>
  <c r="L349" i="1"/>
  <c r="L1069" i="1"/>
  <c r="L957" i="1"/>
  <c r="L936" i="1"/>
  <c r="L955" i="1"/>
  <c r="L439" i="1"/>
  <c r="L865" i="1"/>
  <c r="L576" i="1"/>
  <c r="L66" i="1"/>
  <c r="L654" i="1"/>
  <c r="L757" i="1"/>
  <c r="L165" i="1"/>
  <c r="L807" i="1"/>
  <c r="L640" i="1"/>
  <c r="L171" i="1"/>
  <c r="L899" i="1"/>
  <c r="L843" i="1"/>
  <c r="L468" i="1"/>
  <c r="L645" i="1"/>
  <c r="L294" i="1"/>
  <c r="L247" i="1"/>
  <c r="L271" i="1"/>
  <c r="L80" i="1"/>
  <c r="L1037" i="1"/>
  <c r="L273" i="1"/>
  <c r="L302" i="1"/>
  <c r="L433" i="1"/>
  <c r="L653" i="1"/>
  <c r="L1067" i="1"/>
  <c r="L250" i="1"/>
  <c r="L230" i="1"/>
  <c r="L954" i="1"/>
  <c r="L304" i="1"/>
  <c r="L596" i="1"/>
  <c r="L787" i="1"/>
  <c r="L251" i="1"/>
  <c r="L9" i="1"/>
  <c r="L476" i="1"/>
  <c r="L1091" i="1"/>
  <c r="L895" i="1"/>
  <c r="L612" i="1"/>
  <c r="L334" i="1"/>
  <c r="L580" i="1"/>
  <c r="L979" i="1"/>
  <c r="L31" i="1"/>
  <c r="L393" i="1"/>
  <c r="L606" i="1"/>
  <c r="L947" i="1"/>
  <c r="L315" i="1"/>
  <c r="L993" i="1"/>
  <c r="L604" i="1"/>
  <c r="L985" i="1"/>
  <c r="L986" i="1"/>
  <c r="L1018" i="1"/>
  <c r="L665" i="1"/>
  <c r="L914" i="1"/>
  <c r="L428" i="1"/>
  <c r="L498" i="1"/>
  <c r="L1026" i="1"/>
  <c r="L1098" i="1"/>
  <c r="L682" i="1"/>
  <c r="L381" i="1"/>
  <c r="L1113" i="1"/>
  <c r="L663" i="1"/>
  <c r="L1022" i="1"/>
  <c r="L475" i="1"/>
  <c r="L1015" i="1"/>
  <c r="L836" i="1"/>
  <c r="L970" i="1"/>
  <c r="L115" i="1"/>
  <c r="L466" i="1"/>
  <c r="L417" i="1"/>
  <c r="L1045" i="1"/>
  <c r="L274" i="1"/>
  <c r="L983" i="1"/>
  <c r="L376" i="1"/>
  <c r="L901" i="1"/>
  <c r="L117" i="1"/>
  <c r="L1012" i="1"/>
  <c r="L310" i="1"/>
  <c r="L529" i="1"/>
  <c r="L387" i="1"/>
  <c r="L270" i="1"/>
  <c r="L1092" i="1"/>
  <c r="L655" i="1"/>
  <c r="L438" i="1"/>
  <c r="L139" i="1"/>
  <c r="L708" i="1"/>
  <c r="L775" i="1"/>
  <c r="L1105" i="1"/>
  <c r="L975" i="1"/>
  <c r="L1061" i="1"/>
  <c r="L729" i="1"/>
  <c r="L633" i="1"/>
  <c r="L880" i="1"/>
  <c r="L1001" i="1"/>
  <c r="L662" i="1"/>
  <c r="L622" i="1"/>
  <c r="L962" i="1"/>
  <c r="L1099" i="1"/>
  <c r="L1111" i="1"/>
  <c r="L940" i="1"/>
  <c r="L994" i="1"/>
  <c r="L553" i="1"/>
  <c r="L847" i="1"/>
  <c r="L918" i="1"/>
  <c r="L446" i="1"/>
  <c r="L905" i="1"/>
  <c r="L730" i="1"/>
  <c r="L350" i="1"/>
  <c r="L298" i="1"/>
  <c r="L752" i="1"/>
  <c r="L504" i="1"/>
  <c r="L245" i="1"/>
  <c r="L505" i="1"/>
  <c r="L506" i="1"/>
  <c r="L189" i="1"/>
  <c r="L16" i="1"/>
  <c r="L740" i="1"/>
  <c r="L327" i="1"/>
  <c r="L223" i="1"/>
  <c r="L124" i="1"/>
  <c r="L521" i="1"/>
  <c r="L972" i="1"/>
  <c r="L694" i="1"/>
  <c r="L679" i="1"/>
  <c r="L561" i="1"/>
  <c r="L579" i="1"/>
  <c r="L523" i="1"/>
  <c r="L457" i="1"/>
  <c r="L1010" i="1"/>
  <c r="L1096" i="1"/>
  <c r="L705" i="1"/>
  <c r="L360" i="1"/>
  <c r="L1003" i="1"/>
  <c r="L637" i="1"/>
  <c r="L1038" i="1"/>
  <c r="L75" i="1"/>
  <c r="L260" i="1"/>
  <c r="L1059" i="1"/>
  <c r="L371" i="1"/>
  <c r="L560" i="1"/>
  <c r="L594" i="1"/>
  <c r="L620" i="1"/>
  <c r="L591" i="1"/>
  <c r="L148" i="1"/>
  <c r="L101" i="1"/>
  <c r="L931" i="1"/>
  <c r="L57" i="1"/>
  <c r="L817" i="1"/>
  <c r="L1077" i="1"/>
  <c r="L532" i="1"/>
  <c r="L143" i="1"/>
  <c r="L503" i="1"/>
  <c r="L854" i="1"/>
  <c r="L129" i="1"/>
  <c r="L988" i="1"/>
  <c r="L781" i="1"/>
  <c r="L373" i="1"/>
  <c r="L316" i="1"/>
  <c r="L1060" i="1"/>
  <c r="L658" i="1"/>
  <c r="L559" i="1"/>
  <c r="L840" i="1"/>
  <c r="L799" i="1"/>
  <c r="L538" i="1"/>
  <c r="L548" i="1"/>
  <c r="L229" i="1"/>
  <c r="L578" i="1"/>
  <c r="L180" i="1"/>
  <c r="L907" i="1"/>
  <c r="L69" i="1"/>
  <c r="L268" i="1"/>
  <c r="L715" i="1"/>
  <c r="L589" i="1"/>
  <c r="L405" i="1"/>
  <c r="L440" i="1"/>
  <c r="L50" i="1"/>
  <c r="L453" i="1"/>
  <c r="L1051" i="1"/>
  <c r="L1065" i="1"/>
  <c r="L507" i="1"/>
  <c r="L30" i="1"/>
  <c r="L886" i="1"/>
  <c r="L431" i="1"/>
  <c r="L841" i="1"/>
  <c r="L600" i="1"/>
  <c r="L198" i="1"/>
  <c r="L756" i="1"/>
  <c r="L697" i="1"/>
  <c r="L261" i="1"/>
  <c r="L685" i="1"/>
  <c r="L646" i="1"/>
  <c r="L112" i="1"/>
  <c r="L496" i="1"/>
  <c r="L683" i="1"/>
  <c r="L244" i="1"/>
  <c r="L793" i="1"/>
  <c r="L351" i="1"/>
  <c r="L953" i="1"/>
  <c r="L838" i="1"/>
  <c r="L773" i="1"/>
  <c r="L712" i="1"/>
  <c r="L1005" i="1"/>
  <c r="L182" i="1"/>
  <c r="L282" i="1"/>
  <c r="L44" i="1"/>
  <c r="L648" i="1"/>
  <c r="L489" i="1"/>
  <c r="L88" i="1"/>
  <c r="L788" i="1"/>
  <c r="L853" i="1"/>
  <c r="L209" i="1"/>
  <c r="L1004" i="1"/>
  <c r="L136" i="1"/>
  <c r="L12" i="1"/>
  <c r="L699" i="1"/>
  <c r="L256" i="1"/>
  <c r="L25" i="1"/>
  <c r="L63" i="1"/>
  <c r="L1036" i="1"/>
  <c r="L55" i="1"/>
  <c r="L844" i="1"/>
  <c r="L215" i="1"/>
  <c r="L921" i="1"/>
  <c r="L852" i="1"/>
  <c r="L303" i="1"/>
  <c r="L635" i="1"/>
  <c r="L546" i="1"/>
  <c r="L495" i="1"/>
  <c r="L572" i="1"/>
  <c r="L412" i="1"/>
  <c r="L570" i="1"/>
  <c r="L956" i="1"/>
  <c r="L725" i="1"/>
  <c r="L1006" i="1"/>
  <c r="L1108" i="1"/>
  <c r="L494" i="1"/>
  <c r="L1076" i="1"/>
  <c r="L873" i="1"/>
  <c r="L605" i="1"/>
  <c r="L328" i="1"/>
  <c r="L525" i="1"/>
  <c r="L166" i="1"/>
  <c r="L221" i="1"/>
  <c r="L10" i="1"/>
  <c r="L848" i="1"/>
  <c r="L809" i="1"/>
  <c r="L1088" i="1"/>
  <c r="L892" i="1"/>
  <c r="L335" i="1"/>
  <c r="L668" i="1"/>
  <c r="L390" i="1"/>
  <c r="L680" i="1"/>
  <c r="L1116" i="1"/>
  <c r="L84" i="1"/>
  <c r="L536" i="1"/>
  <c r="L592" i="1"/>
  <c r="L185" i="1"/>
  <c r="L771" i="1"/>
  <c r="L91" i="1"/>
  <c r="L385" i="1"/>
  <c r="L94" i="1"/>
  <c r="L159" i="1"/>
  <c r="L355" i="1"/>
  <c r="L82" i="1"/>
  <c r="L192" i="1"/>
  <c r="L823" i="1"/>
  <c r="L845" i="1"/>
  <c r="L388" i="1"/>
  <c r="L1090" i="1"/>
  <c r="L952" i="1"/>
  <c r="L618" i="1"/>
  <c r="L945" i="1"/>
  <c r="L51" i="1"/>
  <c r="L403" i="1"/>
  <c r="L142" i="1"/>
  <c r="L849" i="1"/>
  <c r="L454" i="1"/>
  <c r="L527" i="1"/>
  <c r="L770" i="1"/>
  <c r="L674" i="1"/>
  <c r="L539" i="1"/>
  <c r="L197" i="1"/>
  <c r="L59" i="1"/>
  <c r="L357" i="1"/>
  <c r="L877" i="1"/>
  <c r="L450" i="1"/>
  <c r="L160" i="1"/>
  <c r="L897" i="1"/>
  <c r="L963" i="1"/>
  <c r="L301" i="1"/>
  <c r="L414" i="1"/>
  <c r="L625" i="1"/>
  <c r="L77" i="1"/>
  <c r="L47" i="1"/>
  <c r="L822" i="1"/>
  <c r="L191" i="1"/>
  <c r="L514" i="1"/>
  <c r="L701" i="1"/>
  <c r="L300" i="1"/>
  <c r="L902" i="1"/>
  <c r="L1114" i="1"/>
  <c r="L764" i="1"/>
  <c r="L231" i="1"/>
  <c r="L286" i="1"/>
  <c r="L827" i="1"/>
  <c r="L638" i="1"/>
  <c r="L1041" i="1"/>
  <c r="L418" i="1"/>
  <c r="L208" i="1"/>
  <c r="L497" i="1"/>
  <c r="L144" i="1"/>
  <c r="L309" i="1"/>
  <c r="L798" i="1"/>
  <c r="L162" i="1"/>
  <c r="L734" i="1"/>
  <c r="L588" i="1"/>
  <c r="L103" i="1"/>
  <c r="L252" i="1"/>
  <c r="L900" i="1"/>
  <c r="L511" i="1"/>
  <c r="L464" i="1"/>
  <c r="L210" i="1"/>
  <c r="L1000" i="1"/>
  <c r="L343" i="1"/>
  <c r="L888" i="1"/>
  <c r="L1074" i="1"/>
  <c r="L652" i="1"/>
  <c r="L601" i="1"/>
  <c r="L626" i="1"/>
  <c r="L424" i="1"/>
  <c r="L566" i="1"/>
  <c r="L837" i="1"/>
  <c r="L762" i="1"/>
  <c r="L971" i="1"/>
  <c r="L366" i="1"/>
  <c r="L944" i="1"/>
  <c r="L961" i="1"/>
  <c r="L691" i="1"/>
  <c r="L22" i="1"/>
  <c r="L359" i="1"/>
  <c r="L647" i="1"/>
  <c r="L829" i="1"/>
  <c r="L1048" i="1"/>
  <c r="L416" i="1"/>
  <c r="L785" i="1"/>
  <c r="L239" i="1"/>
  <c r="L78" i="1"/>
  <c r="L201" i="1"/>
  <c r="L236" i="1"/>
  <c r="L399" i="1"/>
  <c r="L946" i="1"/>
  <c r="L739" i="1"/>
  <c r="L919" i="1"/>
  <c r="L669" i="1"/>
  <c r="L369" i="1"/>
  <c r="L991" i="1"/>
  <c r="L483" i="1"/>
  <c r="L851" i="1"/>
  <c r="L832" i="1"/>
  <c r="L821" i="1"/>
  <c r="L420" i="1"/>
  <c r="L216" i="1"/>
  <c r="L461" i="1"/>
  <c r="L623" i="1"/>
  <c r="L116" i="1"/>
  <c r="L113" i="1"/>
  <c r="L870" i="1"/>
  <c r="L611" i="1"/>
  <c r="L1043" i="1"/>
  <c r="L816" i="1"/>
  <c r="L551" i="1"/>
  <c r="L60" i="1"/>
  <c r="L322" i="1"/>
  <c r="L338" i="1"/>
  <c r="L485" i="1"/>
  <c r="L1042" i="1"/>
  <c r="L732" i="1"/>
  <c r="L750" i="1"/>
  <c r="L23" i="1"/>
  <c r="L1013" i="1"/>
  <c r="L105" i="1"/>
  <c r="L1071" i="1"/>
  <c r="L174" i="1"/>
  <c r="L989" i="1"/>
  <c r="L906" i="1"/>
  <c r="L493" i="1"/>
  <c r="L1046" i="1"/>
  <c r="L923" i="1"/>
  <c r="L609" i="1"/>
  <c r="L910" i="1"/>
  <c r="L998" i="1"/>
  <c r="L469" i="1"/>
  <c r="L1056" i="1"/>
  <c r="L167" i="1"/>
  <c r="L122" i="1"/>
  <c r="L18" i="1"/>
  <c r="L830" i="1"/>
  <c r="L760" i="1"/>
  <c r="L977" i="1"/>
  <c r="L722" i="1"/>
  <c r="L413" i="1"/>
  <c r="L999" i="1"/>
  <c r="L629" i="1"/>
  <c r="L212" i="1"/>
  <c r="L502" i="1"/>
  <c r="L445" i="1"/>
  <c r="L188" i="1"/>
  <c r="L168" i="1"/>
  <c r="L379" i="1"/>
  <c r="L284" i="1"/>
  <c r="L786" i="1"/>
  <c r="L235" i="1"/>
  <c r="L776" i="1"/>
  <c r="L747" i="1"/>
  <c r="L942" i="1"/>
  <c r="L289" i="1"/>
  <c r="L509" i="1"/>
  <c r="L569" i="1"/>
  <c r="L547" i="1"/>
  <c r="L70" i="1"/>
  <c r="L74" i="1"/>
  <c r="L1017" i="1"/>
  <c r="L152" i="1"/>
  <c r="L1063" i="1"/>
  <c r="L432" i="1"/>
  <c r="L939" i="1"/>
  <c r="L99" i="1"/>
  <c r="L1079" i="1"/>
  <c r="L908" i="1"/>
  <c r="L259" i="1"/>
  <c r="L193" i="1"/>
  <c r="L850" i="1"/>
  <c r="L759" i="1"/>
  <c r="L1085" i="1"/>
  <c r="L839" i="1"/>
  <c r="L419" i="1"/>
  <c r="L692" i="1"/>
  <c r="L111" i="1"/>
  <c r="L774" i="1"/>
  <c r="L744" i="1"/>
  <c r="L544" i="1"/>
  <c r="L1102" i="1"/>
  <c r="L670" i="1"/>
  <c r="L784" i="1"/>
  <c r="L949" i="1"/>
  <c r="L85" i="1"/>
  <c r="L479" i="1"/>
  <c r="L443" i="1"/>
  <c r="L716" i="1"/>
  <c r="L293" i="1"/>
  <c r="L862" i="1"/>
  <c r="L146" i="1"/>
  <c r="L932" i="1"/>
  <c r="L761" i="1"/>
  <c r="L806" i="1"/>
  <c r="L41" i="1"/>
  <c r="L218" i="1"/>
  <c r="L881" i="1"/>
  <c r="L72" i="1"/>
  <c r="L347" i="1"/>
  <c r="L257" i="1"/>
  <c r="L361" i="1"/>
  <c r="L372" i="1"/>
  <c r="L179" i="1"/>
  <c r="L941" i="1"/>
  <c r="L1024" i="1"/>
  <c r="L631" i="1"/>
  <c r="L470" i="1"/>
  <c r="L721" i="1"/>
  <c r="L1081" i="1"/>
  <c r="L720" i="1"/>
  <c r="L455" i="1"/>
  <c r="L34" i="1"/>
  <c r="L621" i="1"/>
  <c r="L318" i="1"/>
  <c r="L565" i="1"/>
  <c r="L981" i="1"/>
  <c r="L194" i="1"/>
  <c r="L435" i="1"/>
  <c r="L242" i="1"/>
  <c r="L758" i="1"/>
  <c r="L213" i="1"/>
  <c r="L370" i="1"/>
  <c r="L990" i="1"/>
  <c r="L1047" i="1"/>
  <c r="L237" i="1"/>
  <c r="L516" i="1"/>
  <c r="L311" i="1"/>
  <c r="L935" i="1"/>
  <c r="L345" i="1"/>
  <c r="L587" i="1"/>
  <c r="L777" i="1"/>
  <c r="L397" i="1"/>
  <c r="L326" i="1"/>
  <c r="L1032" i="1"/>
  <c r="L279" i="1"/>
  <c r="L196" i="1"/>
  <c r="L997" i="1"/>
  <c r="L676" i="1"/>
  <c r="L398" i="1"/>
  <c r="L324" i="1"/>
  <c r="L869" i="1"/>
  <c r="L276" i="1"/>
  <c r="L264" i="1"/>
  <c r="L597" i="1"/>
  <c r="L1110" i="1"/>
  <c r="L567" i="1"/>
  <c r="L885" i="1"/>
  <c r="L593" i="1"/>
  <c r="L808" i="1"/>
  <c r="L100" i="1"/>
  <c r="L664" i="1"/>
  <c r="L305" i="1"/>
  <c r="L582" i="1"/>
  <c r="L396" i="1"/>
  <c r="L499" i="1"/>
  <c r="L922" i="1"/>
  <c r="L543" i="1"/>
  <c r="L120" i="1"/>
  <c r="L951" i="1"/>
  <c r="L35" i="1"/>
  <c r="L222" i="1"/>
  <c r="L183" i="1"/>
  <c r="L978" i="1"/>
  <c r="L814" i="1"/>
  <c r="L131" i="1"/>
  <c r="L246" i="1"/>
  <c r="L147" i="1"/>
  <c r="L797" i="1"/>
  <c r="L110" i="1"/>
  <c r="L746" i="1"/>
  <c r="L56" i="1"/>
  <c r="L896" i="1"/>
  <c r="L1055" i="1"/>
  <c r="L960" i="1"/>
  <c r="L938" i="1"/>
  <c r="L320" i="1"/>
  <c r="L319" i="1"/>
  <c r="L520" i="1"/>
  <c r="L145" i="1"/>
  <c r="L749" i="1"/>
  <c r="L68" i="1"/>
  <c r="L98" i="1"/>
  <c r="L175" i="1"/>
  <c r="L927" i="1"/>
  <c r="L820" i="1"/>
  <c r="L333" i="1"/>
  <c r="L389" i="1"/>
  <c r="L644" i="1"/>
  <c r="L1030" i="1"/>
  <c r="L362" i="1"/>
  <c r="L478" i="1"/>
  <c r="L959" i="1"/>
  <c r="L176" i="1"/>
  <c r="L735" i="1"/>
  <c r="L1097" i="1"/>
  <c r="L367" i="1"/>
  <c r="L510" i="1"/>
  <c r="L471" i="1"/>
  <c r="L410" i="1"/>
  <c r="L487" i="1"/>
  <c r="L459" i="1"/>
  <c r="L224" i="1"/>
  <c r="L724" i="1"/>
  <c r="L903" i="1"/>
  <c r="L254" i="1"/>
  <c r="L811" i="1"/>
  <c r="L299" i="1"/>
  <c r="L151" i="1"/>
  <c r="L248" i="1"/>
  <c r="L641" i="1"/>
  <c r="L802" i="1"/>
  <c r="L1073" i="1"/>
  <c r="L812" i="1"/>
  <c r="L429" i="1"/>
  <c r="L780" i="1"/>
  <c r="L801" i="1"/>
  <c r="L292" i="1"/>
  <c r="L1040" i="1"/>
  <c r="L818" i="1"/>
  <c r="L325" i="1"/>
  <c r="L557" i="1"/>
  <c r="L562" i="1"/>
  <c r="L966" i="1"/>
  <c r="L49" i="1"/>
  <c r="L341" i="1"/>
  <c r="L709" i="1"/>
  <c r="L1034" i="1"/>
  <c r="L217" i="1"/>
  <c r="L283" i="1"/>
  <c r="L109" i="1"/>
  <c r="L531" i="1"/>
  <c r="L987" i="1"/>
  <c r="L226" i="1"/>
  <c r="L943" i="1"/>
  <c r="L904" i="1"/>
  <c r="L855" i="1"/>
  <c r="L38" i="1"/>
  <c r="L661" i="1"/>
  <c r="L573" i="1"/>
  <c r="L462" i="1"/>
  <c r="L751" i="1"/>
  <c r="L614" i="1"/>
  <c r="L1087" i="1"/>
  <c r="L352" i="1"/>
  <c r="L875" i="1"/>
  <c r="L864" i="1"/>
  <c r="L995" i="1"/>
  <c r="L824" i="1"/>
  <c r="L1023" i="1"/>
  <c r="L610" i="1"/>
  <c r="L107" i="1"/>
  <c r="L754" i="1"/>
  <c r="L741" i="1"/>
  <c r="L1039" i="1"/>
  <c r="L1084" i="1"/>
  <c r="L200" i="1"/>
  <c r="L968" i="1"/>
  <c r="L118" i="1"/>
  <c r="L934" i="1"/>
  <c r="L392" i="1"/>
  <c r="L477" i="1"/>
  <c r="L125" i="1"/>
  <c r="L515" i="1"/>
  <c r="L913" i="1"/>
  <c r="L649" i="1"/>
  <c r="L81" i="1"/>
  <c r="L755" i="1"/>
  <c r="L765" i="1"/>
  <c r="L558" i="1"/>
  <c r="L872" i="1"/>
  <c r="L713" i="1"/>
  <c r="L127" i="1"/>
  <c r="L382" i="1"/>
  <c r="L1016" i="1"/>
  <c r="L581" i="1"/>
  <c r="L702" i="1"/>
  <c r="L858" i="1"/>
  <c r="L513" i="1"/>
  <c r="K155" i="1"/>
  <c r="K766" i="1"/>
  <c r="K650" i="1"/>
  <c r="K332" i="1"/>
  <c r="K826" i="1"/>
  <c r="K5" i="1"/>
  <c r="K711" i="1"/>
  <c r="K253" i="1"/>
  <c r="K288" i="1"/>
  <c r="K275" i="1"/>
  <c r="K790" i="1"/>
  <c r="K1064" i="1"/>
  <c r="K11" i="1"/>
  <c r="K564" i="1"/>
  <c r="K486" i="1"/>
  <c r="K778" i="1"/>
  <c r="K425" i="1"/>
  <c r="K893" i="1"/>
  <c r="K728" i="1"/>
  <c r="K14" i="1"/>
  <c r="K909" i="1"/>
  <c r="K643" i="1"/>
  <c r="K37" i="1"/>
  <c r="K15" i="1"/>
  <c r="K518" i="1"/>
  <c r="K133" i="1"/>
  <c r="K456" i="1"/>
  <c r="K535" i="1"/>
  <c r="K281" i="1"/>
  <c r="K492" i="1"/>
  <c r="K769" i="1"/>
  <c r="K400" i="1"/>
  <c r="K678" i="1"/>
  <c r="K233" i="1"/>
  <c r="K743" i="1"/>
  <c r="K530" i="1"/>
  <c r="K926" i="1"/>
  <c r="K925" i="1"/>
  <c r="K132" i="1"/>
  <c r="K128" i="1"/>
  <c r="K555" i="1"/>
  <c r="K354" i="1"/>
  <c r="K269" i="1"/>
  <c r="K1057" i="1"/>
  <c r="K83" i="1"/>
  <c r="K135" i="1"/>
  <c r="K291" i="1"/>
  <c r="K141" i="1"/>
  <c r="K1007" i="1"/>
  <c r="K158" i="1"/>
  <c r="K33" i="1"/>
  <c r="K214" i="1"/>
  <c r="K727" i="1"/>
  <c r="K220" i="1"/>
  <c r="K792" i="1"/>
  <c r="K365" i="1"/>
  <c r="K255" i="1"/>
  <c r="K1093" i="1"/>
  <c r="K684" i="1"/>
  <c r="K407" i="1"/>
  <c r="K810" i="1"/>
  <c r="K157" i="1"/>
  <c r="K1019" i="1"/>
  <c r="K258" i="1"/>
  <c r="K874" i="1"/>
  <c r="K227" i="1"/>
  <c r="K266" i="1"/>
  <c r="K965" i="1"/>
  <c r="K698" i="1"/>
  <c r="K339" i="1"/>
  <c r="K617" i="1"/>
  <c r="K695" i="1"/>
  <c r="K1020" i="1"/>
  <c r="K61" i="1"/>
  <c r="K710" i="1"/>
  <c r="K688" i="1"/>
  <c r="K7" i="1"/>
  <c r="K860" i="1"/>
  <c r="K28" i="1"/>
  <c r="K8" i="1"/>
  <c r="K186" i="1"/>
  <c r="K723" i="1"/>
  <c r="K444" i="1"/>
  <c r="K964" i="1"/>
  <c r="K436" i="1"/>
  <c r="K241" i="1"/>
  <c r="K831" i="1"/>
  <c r="K234" i="1"/>
  <c r="K915" i="1"/>
  <c r="K137" i="1"/>
  <c r="K441" i="1"/>
  <c r="K491" i="1"/>
  <c r="K437" i="1"/>
  <c r="K95" i="1"/>
  <c r="K278" i="1"/>
  <c r="K467" i="1"/>
  <c r="K726" i="1"/>
  <c r="K172" i="1"/>
  <c r="K20" i="1"/>
  <c r="K534" i="1"/>
  <c r="K574" i="1"/>
  <c r="K1101" i="1"/>
  <c r="K519" i="1"/>
  <c r="K737" i="1"/>
  <c r="K54" i="1"/>
  <c r="K1021" i="1"/>
  <c r="K651" i="1"/>
  <c r="K27" i="1"/>
  <c r="K992" i="1"/>
  <c r="K53" i="1"/>
  <c r="K1014" i="1"/>
  <c r="K630" i="1"/>
  <c r="K718" i="1"/>
  <c r="K323" i="1"/>
  <c r="K482" i="1"/>
  <c r="K384" i="1"/>
  <c r="K571" i="1"/>
  <c r="K308" i="1"/>
  <c r="K404" i="1"/>
  <c r="K659" i="1"/>
  <c r="K628" i="1"/>
  <c r="K556" i="1"/>
  <c r="K517" i="1"/>
  <c r="K1050" i="1"/>
  <c r="K1106" i="1"/>
  <c r="K950" i="1"/>
  <c r="K17" i="1"/>
  <c r="K452" i="1"/>
  <c r="K43" i="1"/>
  <c r="K106" i="1"/>
  <c r="K660" i="1"/>
  <c r="K331" i="1"/>
  <c r="K488" i="1"/>
  <c r="K794" i="1"/>
  <c r="K1095" i="1"/>
  <c r="K500" i="1"/>
  <c r="K800" i="1"/>
  <c r="K92" i="1"/>
  <c r="K358" i="1"/>
  <c r="K549" i="1"/>
  <c r="K1062" i="1"/>
  <c r="K912" i="1"/>
  <c r="K458" i="1"/>
  <c r="K211" i="1"/>
  <c r="K884" i="1"/>
  <c r="K336" i="1"/>
  <c r="K321" i="1"/>
  <c r="K1035" i="1"/>
  <c r="K108" i="1"/>
  <c r="K391" i="1"/>
  <c r="K550" i="1"/>
  <c r="K632" i="1"/>
  <c r="K779" i="1"/>
  <c r="K1002" i="1"/>
  <c r="K898" i="1"/>
  <c r="K642" i="1"/>
  <c r="K815" i="1"/>
  <c r="K1115" i="1"/>
  <c r="K813" i="1"/>
  <c r="K795" i="1"/>
  <c r="K1094" i="1"/>
  <c r="K890" i="1"/>
  <c r="K1025" i="1"/>
  <c r="K675" i="1"/>
  <c r="K911" i="1"/>
  <c r="K742" i="1"/>
  <c r="K177" i="1"/>
  <c r="K828" i="1"/>
  <c r="K344" i="1"/>
  <c r="K123" i="1"/>
  <c r="K1008" i="1"/>
  <c r="K859" i="1"/>
  <c r="K181" i="1"/>
  <c r="K426" i="1"/>
  <c r="K13" i="1"/>
  <c r="K121" i="1"/>
  <c r="K690" i="1"/>
  <c r="K804" i="1"/>
  <c r="K805" i="1"/>
  <c r="K552" i="1"/>
  <c r="K346" i="1"/>
  <c r="K154" i="1"/>
  <c r="K184" i="1"/>
  <c r="K295" i="1"/>
  <c r="K522" i="1"/>
  <c r="K545" i="1"/>
  <c r="K1031" i="1"/>
  <c r="K40" i="1"/>
  <c r="K590" i="1"/>
  <c r="K819" i="1"/>
  <c r="K140" i="1"/>
  <c r="K1078" i="1"/>
  <c r="K287" i="1"/>
  <c r="K634" i="1"/>
  <c r="K451" i="1"/>
  <c r="K791" i="1"/>
  <c r="K317" i="1"/>
  <c r="K719" i="1"/>
  <c r="K974" i="1"/>
  <c r="K202" i="1"/>
  <c r="K1112" i="1"/>
  <c r="K206" i="1"/>
  <c r="K190" i="1"/>
  <c r="K73" i="1"/>
  <c r="K856" i="1"/>
  <c r="K378" i="1"/>
  <c r="K119" i="1"/>
  <c r="K700" i="1"/>
  <c r="K673" i="1"/>
  <c r="K130" i="1"/>
  <c r="K666" i="1"/>
  <c r="K879" i="1"/>
  <c r="K313" i="1"/>
  <c r="K1052" i="1"/>
  <c r="K599" i="1"/>
  <c r="K240" i="1"/>
  <c r="K615" i="1"/>
  <c r="K833" i="1"/>
  <c r="K76" i="1"/>
  <c r="K463" i="1"/>
  <c r="K767" i="1"/>
  <c r="K203" i="1"/>
  <c r="K401" i="1"/>
  <c r="K52" i="1"/>
  <c r="K102" i="1"/>
  <c r="K383" i="1"/>
  <c r="K846" i="1"/>
  <c r="K6" i="1"/>
  <c r="K280" i="1"/>
  <c r="K969" i="1"/>
  <c r="K312" i="1"/>
  <c r="K586" i="1"/>
  <c r="K585" i="1"/>
  <c r="K340" i="1"/>
  <c r="K161" i="1"/>
  <c r="K681" i="1"/>
  <c r="K1083" i="1"/>
  <c r="K364" i="1"/>
  <c r="K924" i="1"/>
  <c r="K772" i="1"/>
  <c r="K386" i="1"/>
  <c r="K783" i="1"/>
  <c r="K265" i="1"/>
  <c r="K929" i="1"/>
  <c r="K789" i="1"/>
  <c r="K169" i="1"/>
  <c r="K337" i="1"/>
  <c r="K290" i="1"/>
  <c r="K380" i="1"/>
  <c r="K1054" i="1"/>
  <c r="K79" i="1"/>
  <c r="K156" i="1"/>
  <c r="K374" i="1"/>
  <c r="K1070" i="1"/>
  <c r="K422" i="1"/>
  <c r="K738" i="1"/>
  <c r="K540" i="1"/>
  <c r="K656" i="1"/>
  <c r="K64" i="1"/>
  <c r="K871" i="1"/>
  <c r="K375" i="1"/>
  <c r="K753" i="1"/>
  <c r="K205" i="1"/>
  <c r="K866" i="1"/>
  <c r="K717" i="1"/>
  <c r="K297" i="1"/>
  <c r="K232" i="1"/>
  <c r="K285" i="1"/>
  <c r="K89" i="1"/>
  <c r="K1089" i="1"/>
  <c r="K150" i="1"/>
  <c r="K442" i="1"/>
  <c r="K1103" i="1"/>
  <c r="K138" i="1"/>
  <c r="K982" i="1"/>
  <c r="K1066" i="1"/>
  <c r="K67" i="1"/>
  <c r="K736" i="1"/>
  <c r="K554" i="1"/>
  <c r="K277" i="1"/>
  <c r="K1028" i="1"/>
  <c r="K868" i="1"/>
  <c r="K984" i="1"/>
  <c r="K714" i="1"/>
  <c r="K526" i="1"/>
  <c r="K71" i="1"/>
  <c r="K834" i="1"/>
  <c r="K704" i="1"/>
  <c r="K1053" i="1"/>
  <c r="K114" i="1"/>
  <c r="K126" i="1"/>
  <c r="K32" i="1"/>
  <c r="K411" i="1"/>
  <c r="K46" i="1"/>
  <c r="K2" i="1"/>
  <c r="K448" i="1"/>
  <c r="K920" i="1"/>
  <c r="K93" i="1"/>
  <c r="K187" i="1"/>
  <c r="K882" i="1"/>
  <c r="K449" i="1"/>
  <c r="K62" i="1"/>
  <c r="K948" i="1"/>
  <c r="K616" i="1"/>
  <c r="K490" i="1"/>
  <c r="K164" i="1"/>
  <c r="K768" i="1"/>
  <c r="K1072" i="1"/>
  <c r="K1082" i="1"/>
  <c r="K263" i="1"/>
  <c r="K421" i="1"/>
  <c r="K584" i="1"/>
  <c r="K249" i="1"/>
  <c r="K706" i="1"/>
  <c r="K178" i="1"/>
  <c r="K745" i="1"/>
  <c r="K577" i="1"/>
  <c r="K195" i="1"/>
  <c r="K657" i="1"/>
  <c r="K65" i="1"/>
  <c r="K958" i="1"/>
  <c r="K96" i="1"/>
  <c r="K330" i="1"/>
  <c r="K353" i="1"/>
  <c r="K207" i="1"/>
  <c r="K937" i="1"/>
  <c r="K687" i="1"/>
  <c r="K639" i="1"/>
  <c r="K1068" i="1"/>
  <c r="K996" i="1"/>
  <c r="K671" i="1"/>
  <c r="K512" i="1"/>
  <c r="K686" i="1"/>
  <c r="K803" i="1"/>
  <c r="K42" i="1"/>
  <c r="K296" i="1"/>
  <c r="K763" i="1"/>
  <c r="K434" i="1"/>
  <c r="K842" i="1"/>
  <c r="K4" i="1"/>
  <c r="K134" i="1"/>
  <c r="K917" i="1"/>
  <c r="K1058" i="1"/>
  <c r="K484" i="1"/>
  <c r="K835" i="1"/>
  <c r="K1033" i="1"/>
  <c r="K891" i="1"/>
  <c r="K1044" i="1"/>
  <c r="K707" i="1"/>
  <c r="K243" i="1"/>
  <c r="K542" i="1"/>
  <c r="K748" i="1"/>
  <c r="K967" i="1"/>
  <c r="K90" i="1"/>
  <c r="K861" i="1"/>
  <c r="K39" i="1"/>
  <c r="K1009" i="1"/>
  <c r="K825" i="1"/>
  <c r="K170" i="1"/>
  <c r="K537" i="1"/>
  <c r="K36" i="1"/>
  <c r="K395" i="1"/>
  <c r="K636" i="1"/>
  <c r="K672" i="1"/>
  <c r="K24" i="1"/>
  <c r="K394" i="1"/>
  <c r="K87" i="1"/>
  <c r="K19" i="1"/>
  <c r="K1049" i="1"/>
  <c r="K1029" i="1"/>
  <c r="K541" i="1"/>
  <c r="K228" i="1"/>
  <c r="K272" i="1"/>
  <c r="K1109" i="1"/>
  <c r="K796" i="1"/>
  <c r="K782" i="1"/>
  <c r="K595" i="1"/>
  <c r="K408" i="1"/>
  <c r="K415" i="1"/>
  <c r="K307" i="1"/>
  <c r="K928" i="1"/>
  <c r="K329" i="1"/>
  <c r="K356" i="1"/>
  <c r="K696" i="1"/>
  <c r="K348" i="1"/>
  <c r="K602" i="1"/>
  <c r="K863" i="1"/>
  <c r="K607" i="1"/>
  <c r="K163" i="1"/>
  <c r="K314" i="1"/>
  <c r="K976" i="1"/>
  <c r="K1104" i="1"/>
  <c r="K149" i="1"/>
  <c r="K933" i="1"/>
  <c r="K528" i="1"/>
  <c r="K406" i="1"/>
  <c r="K97" i="1"/>
  <c r="K887" i="1"/>
  <c r="K29" i="1"/>
  <c r="K568" i="1"/>
  <c r="K533" i="1"/>
  <c r="K86" i="1"/>
  <c r="K524" i="1"/>
  <c r="K262" i="1"/>
  <c r="K973" i="1"/>
  <c r="K1011" i="1"/>
  <c r="K363" i="1"/>
  <c r="K613" i="1"/>
  <c r="K480" i="1"/>
  <c r="K1075" i="1"/>
  <c r="K733" i="1"/>
  <c r="K563" i="1"/>
  <c r="K474" i="1"/>
  <c r="K703" i="1"/>
  <c r="K501" i="1"/>
  <c r="K1107" i="1"/>
  <c r="K173" i="1"/>
  <c r="K465" i="1"/>
  <c r="K48" i="1"/>
  <c r="K225" i="1"/>
  <c r="K603" i="1"/>
  <c r="K619" i="1"/>
  <c r="K894" i="1"/>
  <c r="K199" i="1"/>
  <c r="K1080" i="1"/>
  <c r="K878" i="1"/>
  <c r="K238" i="1"/>
  <c r="K153" i="1"/>
  <c r="K883" i="1"/>
  <c r="K508" i="1"/>
  <c r="K460" i="1"/>
  <c r="K930" i="1"/>
  <c r="K667" i="1"/>
  <c r="K409" i="1"/>
  <c r="K21" i="1"/>
  <c r="K306" i="1"/>
  <c r="K608" i="1"/>
  <c r="K472" i="1"/>
  <c r="K368" i="1"/>
  <c r="K598" i="1"/>
  <c r="K867" i="1"/>
  <c r="K342" i="1"/>
  <c r="K624" i="1"/>
  <c r="K377" i="1"/>
  <c r="K575" i="1"/>
  <c r="K402" i="1"/>
  <c r="K980" i="1"/>
  <c r="K1086" i="1"/>
  <c r="K693" i="1"/>
  <c r="K45" i="1"/>
  <c r="K104" i="1"/>
  <c r="K627" i="1"/>
  <c r="K583" i="1"/>
  <c r="K447" i="1"/>
  <c r="K1027" i="1"/>
  <c r="K26" i="1"/>
  <c r="K267" i="1"/>
  <c r="K857" i="1"/>
  <c r="K1100" i="1"/>
  <c r="K689" i="1"/>
  <c r="K427" i="1"/>
  <c r="K481" i="1"/>
  <c r="K219" i="1"/>
  <c r="K876" i="1"/>
  <c r="K204" i="1"/>
  <c r="K677" i="1"/>
  <c r="K3" i="1"/>
  <c r="K731" i="1"/>
  <c r="K430" i="1"/>
  <c r="K889" i="1"/>
  <c r="K473" i="1"/>
  <c r="K423" i="1"/>
  <c r="K58" i="1"/>
  <c r="K916" i="1"/>
  <c r="K349" i="1"/>
  <c r="K1069" i="1"/>
  <c r="K957" i="1"/>
  <c r="K936" i="1"/>
  <c r="K955" i="1"/>
  <c r="K439" i="1"/>
  <c r="K865" i="1"/>
  <c r="K576" i="1"/>
  <c r="K66" i="1"/>
  <c r="K654" i="1"/>
  <c r="K757" i="1"/>
  <c r="K165" i="1"/>
  <c r="K807" i="1"/>
  <c r="K640" i="1"/>
  <c r="K171" i="1"/>
  <c r="K899" i="1"/>
  <c r="K843" i="1"/>
  <c r="K468" i="1"/>
  <c r="K645" i="1"/>
  <c r="K294" i="1"/>
  <c r="K247" i="1"/>
  <c r="K271" i="1"/>
  <c r="K80" i="1"/>
  <c r="K1037" i="1"/>
  <c r="K273" i="1"/>
  <c r="K302" i="1"/>
  <c r="K433" i="1"/>
  <c r="K653" i="1"/>
  <c r="K1067" i="1"/>
  <c r="K250" i="1"/>
  <c r="K230" i="1"/>
  <c r="K954" i="1"/>
  <c r="K304" i="1"/>
  <c r="K596" i="1"/>
  <c r="K787" i="1"/>
  <c r="K251" i="1"/>
  <c r="K9" i="1"/>
  <c r="K476" i="1"/>
  <c r="K1091" i="1"/>
  <c r="K895" i="1"/>
  <c r="K612" i="1"/>
  <c r="K334" i="1"/>
  <c r="K580" i="1"/>
  <c r="K979" i="1"/>
  <c r="K31" i="1"/>
  <c r="K393" i="1"/>
  <c r="K606" i="1"/>
  <c r="K947" i="1"/>
  <c r="K315" i="1"/>
  <c r="K993" i="1"/>
  <c r="K604" i="1"/>
  <c r="K985" i="1"/>
  <c r="K986" i="1"/>
  <c r="K1018" i="1"/>
  <c r="K665" i="1"/>
  <c r="K914" i="1"/>
  <c r="K428" i="1"/>
  <c r="K498" i="1"/>
  <c r="K1026" i="1"/>
  <c r="K1098" i="1"/>
  <c r="K682" i="1"/>
  <c r="K381" i="1"/>
  <c r="K1113" i="1"/>
  <c r="K663" i="1"/>
  <c r="K1022" i="1"/>
  <c r="K475" i="1"/>
  <c r="K1015" i="1"/>
  <c r="K836" i="1"/>
  <c r="K970" i="1"/>
  <c r="K115" i="1"/>
  <c r="K466" i="1"/>
  <c r="K417" i="1"/>
  <c r="K1045" i="1"/>
  <c r="K274" i="1"/>
  <c r="K983" i="1"/>
  <c r="K376" i="1"/>
  <c r="K901" i="1"/>
  <c r="K117" i="1"/>
  <c r="K1012" i="1"/>
  <c r="K310" i="1"/>
  <c r="K529" i="1"/>
  <c r="K387" i="1"/>
  <c r="K270" i="1"/>
  <c r="K1092" i="1"/>
  <c r="K655" i="1"/>
  <c r="K438" i="1"/>
  <c r="K139" i="1"/>
  <c r="K708" i="1"/>
  <c r="K775" i="1"/>
  <c r="K1105" i="1"/>
  <c r="K975" i="1"/>
  <c r="K1061" i="1"/>
  <c r="K729" i="1"/>
  <c r="K633" i="1"/>
  <c r="K880" i="1"/>
  <c r="K1001" i="1"/>
  <c r="K662" i="1"/>
  <c r="K622" i="1"/>
  <c r="K962" i="1"/>
  <c r="K1099" i="1"/>
  <c r="K1111" i="1"/>
  <c r="K940" i="1"/>
  <c r="K994" i="1"/>
  <c r="K553" i="1"/>
  <c r="K847" i="1"/>
  <c r="K918" i="1"/>
  <c r="K446" i="1"/>
  <c r="K905" i="1"/>
  <c r="K730" i="1"/>
  <c r="K350" i="1"/>
  <c r="K298" i="1"/>
  <c r="K752" i="1"/>
  <c r="K504" i="1"/>
  <c r="K245" i="1"/>
  <c r="K505" i="1"/>
  <c r="K506" i="1"/>
  <c r="K189" i="1"/>
  <c r="K16" i="1"/>
  <c r="K740" i="1"/>
  <c r="K327" i="1"/>
  <c r="K223" i="1"/>
  <c r="K124" i="1"/>
  <c r="K521" i="1"/>
  <c r="K972" i="1"/>
  <c r="K694" i="1"/>
  <c r="K679" i="1"/>
  <c r="K561" i="1"/>
  <c r="K579" i="1"/>
  <c r="K523" i="1"/>
  <c r="K457" i="1"/>
  <c r="K1010" i="1"/>
  <c r="K1096" i="1"/>
  <c r="K705" i="1"/>
  <c r="K360" i="1"/>
  <c r="K1003" i="1"/>
  <c r="K637" i="1"/>
  <c r="K1038" i="1"/>
  <c r="K75" i="1"/>
  <c r="K260" i="1"/>
  <c r="K1059" i="1"/>
  <c r="K371" i="1"/>
  <c r="K560" i="1"/>
  <c r="K594" i="1"/>
  <c r="K620" i="1"/>
  <c r="K591" i="1"/>
  <c r="K148" i="1"/>
  <c r="K101" i="1"/>
  <c r="K931" i="1"/>
  <c r="K57" i="1"/>
  <c r="K817" i="1"/>
  <c r="K1077" i="1"/>
  <c r="K532" i="1"/>
  <c r="K143" i="1"/>
  <c r="K503" i="1"/>
  <c r="K854" i="1"/>
  <c r="K129" i="1"/>
  <c r="K988" i="1"/>
  <c r="K781" i="1"/>
  <c r="K373" i="1"/>
  <c r="K316" i="1"/>
  <c r="K1060" i="1"/>
  <c r="K658" i="1"/>
  <c r="K559" i="1"/>
  <c r="K840" i="1"/>
  <c r="K799" i="1"/>
  <c r="K538" i="1"/>
  <c r="K548" i="1"/>
  <c r="K229" i="1"/>
  <c r="K578" i="1"/>
  <c r="K180" i="1"/>
  <c r="K907" i="1"/>
  <c r="K69" i="1"/>
  <c r="K268" i="1"/>
  <c r="K715" i="1"/>
  <c r="K589" i="1"/>
  <c r="K405" i="1"/>
  <c r="K440" i="1"/>
  <c r="K50" i="1"/>
  <c r="K453" i="1"/>
  <c r="K1051" i="1"/>
  <c r="K1065" i="1"/>
  <c r="K507" i="1"/>
  <c r="K30" i="1"/>
  <c r="K886" i="1"/>
  <c r="K431" i="1"/>
  <c r="K841" i="1"/>
  <c r="K600" i="1"/>
  <c r="K198" i="1"/>
  <c r="K756" i="1"/>
  <c r="K697" i="1"/>
  <c r="K261" i="1"/>
  <c r="K685" i="1"/>
  <c r="K646" i="1"/>
  <c r="K112" i="1"/>
  <c r="K496" i="1"/>
  <c r="K683" i="1"/>
  <c r="K244" i="1"/>
  <c r="K793" i="1"/>
  <c r="K351" i="1"/>
  <c r="K953" i="1"/>
  <c r="K838" i="1"/>
  <c r="K773" i="1"/>
  <c r="K712" i="1"/>
  <c r="K1005" i="1"/>
  <c r="K182" i="1"/>
  <c r="K282" i="1"/>
  <c r="K44" i="1"/>
  <c r="K648" i="1"/>
  <c r="K489" i="1"/>
  <c r="K88" i="1"/>
  <c r="K788" i="1"/>
  <c r="K853" i="1"/>
  <c r="K209" i="1"/>
  <c r="K1004" i="1"/>
  <c r="K136" i="1"/>
  <c r="K12" i="1"/>
  <c r="K699" i="1"/>
  <c r="K256" i="1"/>
  <c r="K25" i="1"/>
  <c r="K63" i="1"/>
  <c r="K1036" i="1"/>
  <c r="K55" i="1"/>
  <c r="K844" i="1"/>
  <c r="K215" i="1"/>
  <c r="K921" i="1"/>
  <c r="K852" i="1"/>
  <c r="K303" i="1"/>
  <c r="K635" i="1"/>
  <c r="K546" i="1"/>
  <c r="K495" i="1"/>
  <c r="K572" i="1"/>
  <c r="K412" i="1"/>
  <c r="K570" i="1"/>
  <c r="K956" i="1"/>
  <c r="K725" i="1"/>
  <c r="K1006" i="1"/>
  <c r="K1108" i="1"/>
  <c r="K494" i="1"/>
  <c r="K1076" i="1"/>
  <c r="K873" i="1"/>
  <c r="K605" i="1"/>
  <c r="K328" i="1"/>
  <c r="K525" i="1"/>
  <c r="K166" i="1"/>
  <c r="K221" i="1"/>
  <c r="K10" i="1"/>
  <c r="K848" i="1"/>
  <c r="K809" i="1"/>
  <c r="K1088" i="1"/>
  <c r="K892" i="1"/>
  <c r="K335" i="1"/>
  <c r="K668" i="1"/>
  <c r="K390" i="1"/>
  <c r="K680" i="1"/>
  <c r="K1116" i="1"/>
  <c r="K84" i="1"/>
  <c r="K536" i="1"/>
  <c r="K592" i="1"/>
  <c r="K185" i="1"/>
  <c r="K771" i="1"/>
  <c r="K91" i="1"/>
  <c r="K385" i="1"/>
  <c r="K94" i="1"/>
  <c r="K159" i="1"/>
  <c r="K355" i="1"/>
  <c r="K82" i="1"/>
  <c r="K192" i="1"/>
  <c r="K823" i="1"/>
  <c r="K845" i="1"/>
  <c r="K388" i="1"/>
  <c r="K1090" i="1"/>
  <c r="K952" i="1"/>
  <c r="K618" i="1"/>
  <c r="K945" i="1"/>
  <c r="K51" i="1"/>
  <c r="K403" i="1"/>
  <c r="K142" i="1"/>
  <c r="K849" i="1"/>
  <c r="K454" i="1"/>
  <c r="K527" i="1"/>
  <c r="K770" i="1"/>
  <c r="K674" i="1"/>
  <c r="K539" i="1"/>
  <c r="K197" i="1"/>
  <c r="K59" i="1"/>
  <c r="K357" i="1"/>
  <c r="K877" i="1"/>
  <c r="K450" i="1"/>
  <c r="K160" i="1"/>
  <c r="K897" i="1"/>
  <c r="K963" i="1"/>
  <c r="K301" i="1"/>
  <c r="K414" i="1"/>
  <c r="K625" i="1"/>
  <c r="K77" i="1"/>
  <c r="K47" i="1"/>
  <c r="K822" i="1"/>
  <c r="K191" i="1"/>
  <c r="K514" i="1"/>
  <c r="K701" i="1"/>
  <c r="K300" i="1"/>
  <c r="K902" i="1"/>
  <c r="K1114" i="1"/>
  <c r="K764" i="1"/>
  <c r="K231" i="1"/>
  <c r="K286" i="1"/>
  <c r="K827" i="1"/>
  <c r="K638" i="1"/>
  <c r="K1041" i="1"/>
  <c r="K418" i="1"/>
  <c r="K208" i="1"/>
  <c r="K497" i="1"/>
  <c r="K144" i="1"/>
  <c r="K309" i="1"/>
  <c r="K798" i="1"/>
  <c r="K162" i="1"/>
  <c r="K734" i="1"/>
  <c r="K588" i="1"/>
  <c r="K103" i="1"/>
  <c r="K252" i="1"/>
  <c r="K900" i="1"/>
  <c r="K511" i="1"/>
  <c r="K464" i="1"/>
  <c r="K210" i="1"/>
  <c r="K1000" i="1"/>
  <c r="K343" i="1"/>
  <c r="K888" i="1"/>
  <c r="K1074" i="1"/>
  <c r="K652" i="1"/>
  <c r="K601" i="1"/>
  <c r="K626" i="1"/>
  <c r="K424" i="1"/>
  <c r="K566" i="1"/>
  <c r="K837" i="1"/>
  <c r="K762" i="1"/>
  <c r="K971" i="1"/>
  <c r="K366" i="1"/>
  <c r="K944" i="1"/>
  <c r="K961" i="1"/>
  <c r="K691" i="1"/>
  <c r="K22" i="1"/>
  <c r="K359" i="1"/>
  <c r="K647" i="1"/>
  <c r="K829" i="1"/>
  <c r="K1048" i="1"/>
  <c r="K416" i="1"/>
  <c r="K785" i="1"/>
  <c r="K239" i="1"/>
  <c r="K78" i="1"/>
  <c r="K201" i="1"/>
  <c r="K236" i="1"/>
  <c r="K399" i="1"/>
  <c r="K946" i="1"/>
  <c r="K739" i="1"/>
  <c r="K919" i="1"/>
  <c r="K669" i="1"/>
  <c r="K369" i="1"/>
  <c r="K991" i="1"/>
  <c r="K483" i="1"/>
  <c r="K851" i="1"/>
  <c r="K832" i="1"/>
  <c r="K821" i="1"/>
  <c r="K420" i="1"/>
  <c r="K216" i="1"/>
  <c r="K461" i="1"/>
  <c r="K623" i="1"/>
  <c r="K116" i="1"/>
  <c r="K113" i="1"/>
  <c r="K870" i="1"/>
  <c r="K611" i="1"/>
  <c r="K1043" i="1"/>
  <c r="K816" i="1"/>
  <c r="K551" i="1"/>
  <c r="K60" i="1"/>
  <c r="K322" i="1"/>
  <c r="K338" i="1"/>
  <c r="K485" i="1"/>
  <c r="K1042" i="1"/>
  <c r="K732" i="1"/>
  <c r="K750" i="1"/>
  <c r="K23" i="1"/>
  <c r="K1013" i="1"/>
  <c r="K105" i="1"/>
  <c r="K1071" i="1"/>
  <c r="K174" i="1"/>
  <c r="K989" i="1"/>
  <c r="K906" i="1"/>
  <c r="K493" i="1"/>
  <c r="K1046" i="1"/>
  <c r="K923" i="1"/>
  <c r="K609" i="1"/>
  <c r="K910" i="1"/>
  <c r="K998" i="1"/>
  <c r="K469" i="1"/>
  <c r="K1056" i="1"/>
  <c r="K167" i="1"/>
  <c r="K122" i="1"/>
  <c r="K18" i="1"/>
  <c r="K830" i="1"/>
  <c r="K760" i="1"/>
  <c r="K977" i="1"/>
  <c r="K722" i="1"/>
  <c r="K413" i="1"/>
  <c r="K999" i="1"/>
  <c r="K629" i="1"/>
  <c r="K212" i="1"/>
  <c r="K502" i="1"/>
  <c r="K445" i="1"/>
  <c r="K188" i="1"/>
  <c r="K168" i="1"/>
  <c r="K379" i="1"/>
  <c r="K284" i="1"/>
  <c r="K786" i="1"/>
  <c r="K235" i="1"/>
  <c r="K776" i="1"/>
  <c r="K747" i="1"/>
  <c r="K942" i="1"/>
  <c r="K289" i="1"/>
  <c r="K509" i="1"/>
  <c r="K569" i="1"/>
  <c r="K547" i="1"/>
  <c r="K70" i="1"/>
  <c r="K74" i="1"/>
  <c r="K1017" i="1"/>
  <c r="K152" i="1"/>
  <c r="K1063" i="1"/>
  <c r="K432" i="1"/>
  <c r="K939" i="1"/>
  <c r="K99" i="1"/>
  <c r="K1079" i="1"/>
  <c r="K908" i="1"/>
  <c r="K259" i="1"/>
  <c r="K193" i="1"/>
  <c r="K850" i="1"/>
  <c r="K759" i="1"/>
  <c r="K1085" i="1"/>
  <c r="K839" i="1"/>
  <c r="K419" i="1"/>
  <c r="K692" i="1"/>
  <c r="K111" i="1"/>
  <c r="K774" i="1"/>
  <c r="K744" i="1"/>
  <c r="K544" i="1"/>
  <c r="K1102" i="1"/>
  <c r="K670" i="1"/>
  <c r="K784" i="1"/>
  <c r="K949" i="1"/>
  <c r="K85" i="1"/>
  <c r="K479" i="1"/>
  <c r="K443" i="1"/>
  <c r="K716" i="1"/>
  <c r="K293" i="1"/>
  <c r="K862" i="1"/>
  <c r="K146" i="1"/>
  <c r="K932" i="1"/>
  <c r="K761" i="1"/>
  <c r="K806" i="1"/>
  <c r="K41" i="1"/>
  <c r="K218" i="1"/>
  <c r="K881" i="1"/>
  <c r="K72" i="1"/>
  <c r="K347" i="1"/>
  <c r="K257" i="1"/>
  <c r="K361" i="1"/>
  <c r="K372" i="1"/>
  <c r="K179" i="1"/>
  <c r="K941" i="1"/>
  <c r="K1024" i="1"/>
  <c r="K631" i="1"/>
  <c r="K470" i="1"/>
  <c r="K721" i="1"/>
  <c r="K1081" i="1"/>
  <c r="K720" i="1"/>
  <c r="K455" i="1"/>
  <c r="K34" i="1"/>
  <c r="K621" i="1"/>
  <c r="K318" i="1"/>
  <c r="K565" i="1"/>
  <c r="K981" i="1"/>
  <c r="K194" i="1"/>
  <c r="K435" i="1"/>
  <c r="K242" i="1"/>
  <c r="K758" i="1"/>
  <c r="K213" i="1"/>
  <c r="K370" i="1"/>
  <c r="K990" i="1"/>
  <c r="K1047" i="1"/>
  <c r="K237" i="1"/>
  <c r="K516" i="1"/>
  <c r="K311" i="1"/>
  <c r="K935" i="1"/>
  <c r="K345" i="1"/>
  <c r="K587" i="1"/>
  <c r="K777" i="1"/>
  <c r="K397" i="1"/>
  <c r="K326" i="1"/>
  <c r="K1032" i="1"/>
  <c r="K279" i="1"/>
  <c r="K196" i="1"/>
  <c r="K997" i="1"/>
  <c r="K676" i="1"/>
  <c r="K398" i="1"/>
  <c r="K324" i="1"/>
  <c r="K869" i="1"/>
  <c r="K276" i="1"/>
  <c r="K264" i="1"/>
  <c r="K597" i="1"/>
  <c r="K1110" i="1"/>
  <c r="K567" i="1"/>
  <c r="K885" i="1"/>
  <c r="K593" i="1"/>
  <c r="K808" i="1"/>
  <c r="K100" i="1"/>
  <c r="K664" i="1"/>
  <c r="K305" i="1"/>
  <c r="K582" i="1"/>
  <c r="K396" i="1"/>
  <c r="K499" i="1"/>
  <c r="K922" i="1"/>
  <c r="K543" i="1"/>
  <c r="K120" i="1"/>
  <c r="K951" i="1"/>
  <c r="K35" i="1"/>
  <c r="K222" i="1"/>
  <c r="K183" i="1"/>
  <c r="K978" i="1"/>
  <c r="K814" i="1"/>
  <c r="K131" i="1"/>
  <c r="K246" i="1"/>
  <c r="K147" i="1"/>
  <c r="K797" i="1"/>
  <c r="K110" i="1"/>
  <c r="K746" i="1"/>
  <c r="K56" i="1"/>
  <c r="K896" i="1"/>
  <c r="K1055" i="1"/>
  <c r="K960" i="1"/>
  <c r="K938" i="1"/>
  <c r="K320" i="1"/>
  <c r="K319" i="1"/>
  <c r="K520" i="1"/>
  <c r="K145" i="1"/>
  <c r="K749" i="1"/>
  <c r="K68" i="1"/>
  <c r="K98" i="1"/>
  <c r="K175" i="1"/>
  <c r="K927" i="1"/>
  <c r="K820" i="1"/>
  <c r="K333" i="1"/>
  <c r="K389" i="1"/>
  <c r="K644" i="1"/>
  <c r="K1030" i="1"/>
  <c r="K362" i="1"/>
  <c r="K478" i="1"/>
  <c r="K959" i="1"/>
  <c r="K176" i="1"/>
  <c r="K735" i="1"/>
  <c r="K1097" i="1"/>
  <c r="K367" i="1"/>
  <c r="K510" i="1"/>
  <c r="K471" i="1"/>
  <c r="K410" i="1"/>
  <c r="K487" i="1"/>
  <c r="K459" i="1"/>
  <c r="K224" i="1"/>
  <c r="K724" i="1"/>
  <c r="K903" i="1"/>
  <c r="K254" i="1"/>
  <c r="K811" i="1"/>
  <c r="K299" i="1"/>
  <c r="K151" i="1"/>
  <c r="K248" i="1"/>
  <c r="K641" i="1"/>
  <c r="K802" i="1"/>
  <c r="K1073" i="1"/>
  <c r="K812" i="1"/>
  <c r="K429" i="1"/>
  <c r="K780" i="1"/>
  <c r="K801" i="1"/>
  <c r="K292" i="1"/>
  <c r="K1040" i="1"/>
  <c r="K818" i="1"/>
  <c r="K325" i="1"/>
  <c r="K557" i="1"/>
  <c r="K562" i="1"/>
  <c r="K966" i="1"/>
  <c r="K49" i="1"/>
  <c r="K341" i="1"/>
  <c r="K709" i="1"/>
  <c r="K1034" i="1"/>
  <c r="K217" i="1"/>
  <c r="K283" i="1"/>
  <c r="K109" i="1"/>
  <c r="K531" i="1"/>
  <c r="K987" i="1"/>
  <c r="K226" i="1"/>
  <c r="K943" i="1"/>
  <c r="K904" i="1"/>
  <c r="K855" i="1"/>
  <c r="K38" i="1"/>
  <c r="K661" i="1"/>
  <c r="K573" i="1"/>
  <c r="K462" i="1"/>
  <c r="K751" i="1"/>
  <c r="K614" i="1"/>
  <c r="K1087" i="1"/>
  <c r="K352" i="1"/>
  <c r="K875" i="1"/>
  <c r="K864" i="1"/>
  <c r="K995" i="1"/>
  <c r="K824" i="1"/>
  <c r="K1023" i="1"/>
  <c r="K610" i="1"/>
  <c r="K107" i="1"/>
  <c r="K754" i="1"/>
  <c r="K741" i="1"/>
  <c r="K1039" i="1"/>
  <c r="K1084" i="1"/>
  <c r="K200" i="1"/>
  <c r="K968" i="1"/>
  <c r="K118" i="1"/>
  <c r="K934" i="1"/>
  <c r="K392" i="1"/>
  <c r="K477" i="1"/>
  <c r="K125" i="1"/>
  <c r="K515" i="1"/>
  <c r="K913" i="1"/>
  <c r="K649" i="1"/>
  <c r="K81" i="1"/>
  <c r="K755" i="1"/>
  <c r="K765" i="1"/>
  <c r="K558" i="1"/>
  <c r="K872" i="1"/>
  <c r="K713" i="1"/>
  <c r="K127" i="1"/>
  <c r="K382" i="1"/>
  <c r="K1016" i="1"/>
  <c r="K581" i="1"/>
  <c r="K702" i="1"/>
  <c r="K858" i="1"/>
  <c r="K513" i="1"/>
</calcChain>
</file>

<file path=xl/sharedStrings.xml><?xml version="1.0" encoding="utf-8"?>
<sst xmlns="http://schemas.openxmlformats.org/spreadsheetml/2006/main" count="7838" uniqueCount="433">
  <si>
    <t>Sub_Region_Cod</t>
  </si>
  <si>
    <t xml:space="preserve">  Country_Cod</t>
  </si>
  <si>
    <t>Categ</t>
  </si>
  <si>
    <t>Period</t>
  </si>
  <si>
    <t>Product_Ref</t>
  </si>
  <si>
    <t>Sales</t>
  </si>
  <si>
    <t>EUE</t>
  </si>
  <si>
    <t>RUS</t>
  </si>
  <si>
    <t>Haut-Et-Bas</t>
  </si>
  <si>
    <t>P42590</t>
  </si>
  <si>
    <t>BLR</t>
  </si>
  <si>
    <t>Haut</t>
  </si>
  <si>
    <t>P16713</t>
  </si>
  <si>
    <t>ROU</t>
  </si>
  <si>
    <t>P28875</t>
  </si>
  <si>
    <t>MDA</t>
  </si>
  <si>
    <t>Bas</t>
  </si>
  <si>
    <t>P48563</t>
  </si>
  <si>
    <t>P34541</t>
  </si>
  <si>
    <t>P42148</t>
  </si>
  <si>
    <t>P26302</t>
  </si>
  <si>
    <t>P20074</t>
  </si>
  <si>
    <t>UKR</t>
  </si>
  <si>
    <t>P33876</t>
  </si>
  <si>
    <t>SVK</t>
  </si>
  <si>
    <t>P06881</t>
  </si>
  <si>
    <t>BGR</t>
  </si>
  <si>
    <t>P38488</t>
  </si>
  <si>
    <t>P18732</t>
  </si>
  <si>
    <t>HUN</t>
  </si>
  <si>
    <t>P44127</t>
  </si>
  <si>
    <t>P20509</t>
  </si>
  <si>
    <t>ARM</t>
  </si>
  <si>
    <t>P04306</t>
  </si>
  <si>
    <t>POL</t>
  </si>
  <si>
    <t>P27773</t>
  </si>
  <si>
    <t>P40346</t>
  </si>
  <si>
    <t>P21413</t>
  </si>
  <si>
    <t>P36100</t>
  </si>
  <si>
    <t>P32328</t>
  </si>
  <si>
    <t>P37833</t>
  </si>
  <si>
    <t>P48783</t>
  </si>
  <si>
    <t>P44662</t>
  </si>
  <si>
    <t>CZE</t>
  </si>
  <si>
    <t>P16494</t>
  </si>
  <si>
    <t>P30841</t>
  </si>
  <si>
    <t>P42161</t>
  </si>
  <si>
    <t>P17447</t>
  </si>
  <si>
    <t>P13878</t>
  </si>
  <si>
    <t>P49225</t>
  </si>
  <si>
    <t>P03909</t>
  </si>
  <si>
    <t>P49187</t>
  </si>
  <si>
    <t>P34404</t>
  </si>
  <si>
    <t>P40834</t>
  </si>
  <si>
    <t>P02605</t>
  </si>
  <si>
    <t>P00865</t>
  </si>
  <si>
    <t>P25724</t>
  </si>
  <si>
    <t>P28350</t>
  </si>
  <si>
    <t>P33264</t>
  </si>
  <si>
    <t>P26144</t>
  </si>
  <si>
    <t>P03320</t>
  </si>
  <si>
    <t>P06948</t>
  </si>
  <si>
    <t>P15184</t>
  </si>
  <si>
    <t>P42950</t>
  </si>
  <si>
    <t>P47852</t>
  </si>
  <si>
    <t>P01822</t>
  </si>
  <si>
    <t>P39306</t>
  </si>
  <si>
    <t>P00575</t>
  </si>
  <si>
    <t>P08803</t>
  </si>
  <si>
    <t>P00249</t>
  </si>
  <si>
    <t>P19502</t>
  </si>
  <si>
    <t>P49227</t>
  </si>
  <si>
    <t>P02043</t>
  </si>
  <si>
    <t>P03146</t>
  </si>
  <si>
    <t>P06871</t>
  </si>
  <si>
    <t>P32957</t>
  </si>
  <si>
    <t>P10185</t>
  </si>
  <si>
    <t>P33288</t>
  </si>
  <si>
    <t>P24416</t>
  </si>
  <si>
    <t>P14013</t>
  </si>
  <si>
    <t>P16701</t>
  </si>
  <si>
    <t>P29939</t>
  </si>
  <si>
    <t>P12683</t>
  </si>
  <si>
    <t>P33835</t>
  </si>
  <si>
    <t>P40732</t>
  </si>
  <si>
    <t>P36154</t>
  </si>
  <si>
    <t>P31598</t>
  </si>
  <si>
    <t>P08959</t>
  </si>
  <si>
    <t>P29347</t>
  </si>
  <si>
    <t>P12057</t>
  </si>
  <si>
    <t>P22873</t>
  </si>
  <si>
    <t>P23379</t>
  </si>
  <si>
    <t>P01724</t>
  </si>
  <si>
    <t>P30479</t>
  </si>
  <si>
    <t>P06804</t>
  </si>
  <si>
    <t>P30308</t>
  </si>
  <si>
    <t>P27840</t>
  </si>
  <si>
    <t>P33640</t>
  </si>
  <si>
    <t>P48707</t>
  </si>
  <si>
    <t>P41250</t>
  </si>
  <si>
    <t>P26696</t>
  </si>
  <si>
    <t>P18054</t>
  </si>
  <si>
    <t>P12106</t>
  </si>
  <si>
    <t>P19940</t>
  </si>
  <si>
    <t>P26267</t>
  </si>
  <si>
    <t>P00626</t>
  </si>
  <si>
    <t>P17663</t>
  </si>
  <si>
    <t>P25934</t>
  </si>
  <si>
    <t>P49048</t>
  </si>
  <si>
    <t>P26371</t>
  </si>
  <si>
    <t>P46106</t>
  </si>
  <si>
    <t>P33060</t>
  </si>
  <si>
    <t>P21726</t>
  </si>
  <si>
    <t>P25610</t>
  </si>
  <si>
    <t>P34490</t>
  </si>
  <si>
    <t>P31996</t>
  </si>
  <si>
    <t>P24227</t>
  </si>
  <si>
    <t>P11497</t>
  </si>
  <si>
    <t>P39181</t>
  </si>
  <si>
    <t>P22923</t>
  </si>
  <si>
    <t>P07136</t>
  </si>
  <si>
    <t>P18765</t>
  </si>
  <si>
    <t>P09811</t>
  </si>
  <si>
    <t>P48304</t>
  </si>
  <si>
    <t>P19157</t>
  </si>
  <si>
    <t>P21878</t>
  </si>
  <si>
    <t>P31111</t>
  </si>
  <si>
    <t>P43320</t>
  </si>
  <si>
    <t>P01912</t>
  </si>
  <si>
    <t>P09735</t>
  </si>
  <si>
    <t>P35562</t>
  </si>
  <si>
    <t>P37753</t>
  </si>
  <si>
    <t>P43429</t>
  </si>
  <si>
    <t>P07168</t>
  </si>
  <si>
    <t>P42597</t>
  </si>
  <si>
    <t>P31053</t>
  </si>
  <si>
    <t>P20287</t>
  </si>
  <si>
    <t>P33533</t>
  </si>
  <si>
    <t>P27120</t>
  </si>
  <si>
    <t>P10718</t>
  </si>
  <si>
    <t>P16947</t>
  </si>
  <si>
    <t>P14376</t>
  </si>
  <si>
    <t>P20777</t>
  </si>
  <si>
    <t>P33199</t>
  </si>
  <si>
    <t>P37104</t>
  </si>
  <si>
    <t>P37494</t>
  </si>
  <si>
    <t>P11464</t>
  </si>
  <si>
    <t>P28680</t>
  </si>
  <si>
    <t>P47218</t>
  </si>
  <si>
    <t>P04448</t>
  </si>
  <si>
    <t>P25875</t>
  </si>
  <si>
    <t>P26427</t>
  </si>
  <si>
    <t>P43987</t>
  </si>
  <si>
    <t>P32123</t>
  </si>
  <si>
    <t>P29917</t>
  </si>
  <si>
    <t>P33194</t>
  </si>
  <si>
    <t>P42457</t>
  </si>
  <si>
    <t>P37768</t>
  </si>
  <si>
    <t>P41751</t>
  </si>
  <si>
    <t>P30270</t>
  </si>
  <si>
    <t>P19289</t>
  </si>
  <si>
    <t>P37271</t>
  </si>
  <si>
    <t>P01980</t>
  </si>
  <si>
    <t>P26058</t>
  </si>
  <si>
    <t>P42140</t>
  </si>
  <si>
    <t>P00632</t>
  </si>
  <si>
    <t>P10507</t>
  </si>
  <si>
    <t>P05232</t>
  </si>
  <si>
    <t>P17819</t>
  </si>
  <si>
    <t>P49448</t>
  </si>
  <si>
    <t>P41301</t>
  </si>
  <si>
    <t>P34025</t>
  </si>
  <si>
    <t>P40581</t>
  </si>
  <si>
    <t>P45754</t>
  </si>
  <si>
    <t>P22166</t>
  </si>
  <si>
    <t>P04149</t>
  </si>
  <si>
    <t>P32594</t>
  </si>
  <si>
    <t>P36740</t>
  </si>
  <si>
    <t>P17387</t>
  </si>
  <si>
    <t>P25725</t>
  </si>
  <si>
    <t>P15409</t>
  </si>
  <si>
    <t>P17986</t>
  </si>
  <si>
    <t>P29257</t>
  </si>
  <si>
    <t>P39654</t>
  </si>
  <si>
    <t>P22619</t>
  </si>
  <si>
    <t>P02266</t>
  </si>
  <si>
    <t>P16097</t>
  </si>
  <si>
    <t>P29036</t>
  </si>
  <si>
    <t>P29397</t>
  </si>
  <si>
    <t>P21148</t>
  </si>
  <si>
    <t>P22419</t>
  </si>
  <si>
    <t>P41757</t>
  </si>
  <si>
    <t>P37069</t>
  </si>
  <si>
    <t>P38474</t>
  </si>
  <si>
    <t>P45132</t>
  </si>
  <si>
    <t>P06558</t>
  </si>
  <si>
    <t>P30076</t>
  </si>
  <si>
    <t>P23810</t>
  </si>
  <si>
    <t>P28325</t>
  </si>
  <si>
    <t>P25081</t>
  </si>
  <si>
    <t>P14031</t>
  </si>
  <si>
    <t>P10332</t>
  </si>
  <si>
    <t>P19008</t>
  </si>
  <si>
    <t>P37285</t>
  </si>
  <si>
    <t>P32706</t>
  </si>
  <si>
    <t>P26609</t>
  </si>
  <si>
    <t>P47708</t>
  </si>
  <si>
    <t>P13351</t>
  </si>
  <si>
    <t>P48139</t>
  </si>
  <si>
    <t>P01933</t>
  </si>
  <si>
    <t>P07201</t>
  </si>
  <si>
    <t>P09839</t>
  </si>
  <si>
    <t>P22975</t>
  </si>
  <si>
    <t>P36531</t>
  </si>
  <si>
    <t>P32564</t>
  </si>
  <si>
    <t>P37465</t>
  </si>
  <si>
    <t>P40590</t>
  </si>
  <si>
    <t>P49769</t>
  </si>
  <si>
    <t>P38439</t>
  </si>
  <si>
    <t>P21339</t>
  </si>
  <si>
    <t>P08319</t>
  </si>
  <si>
    <t>P21534</t>
  </si>
  <si>
    <t>P41822</t>
  </si>
  <si>
    <t>P34501</t>
  </si>
  <si>
    <t>P25186</t>
  </si>
  <si>
    <t>P16729</t>
  </si>
  <si>
    <t>P05336</t>
  </si>
  <si>
    <t>P39042</t>
  </si>
  <si>
    <t>P39503</t>
  </si>
  <si>
    <t>P27142</t>
  </si>
  <si>
    <t>P07235</t>
  </si>
  <si>
    <t>P12488</t>
  </si>
  <si>
    <t>P01623</t>
  </si>
  <si>
    <t>P42335</t>
  </si>
  <si>
    <t>P04202</t>
  </si>
  <si>
    <t>P20274</t>
  </si>
  <si>
    <t>P29220</t>
  </si>
  <si>
    <t>P41564</t>
  </si>
  <si>
    <t>P12232</t>
  </si>
  <si>
    <t>P01548</t>
  </si>
  <si>
    <t>P36842</t>
  </si>
  <si>
    <t>P10206</t>
  </si>
  <si>
    <t>P39441</t>
  </si>
  <si>
    <t>P05032</t>
  </si>
  <si>
    <t>P14393</t>
  </si>
  <si>
    <t>P07850</t>
  </si>
  <si>
    <t>P29323</t>
  </si>
  <si>
    <t>P36222</t>
  </si>
  <si>
    <t>P12121</t>
  </si>
  <si>
    <t>P49015</t>
  </si>
  <si>
    <t>P41793</t>
  </si>
  <si>
    <t>P13677</t>
  </si>
  <si>
    <t>P01596</t>
  </si>
  <si>
    <t>P32994</t>
  </si>
  <si>
    <t>P26727</t>
  </si>
  <si>
    <t>P21411</t>
  </si>
  <si>
    <t>P48978</t>
  </si>
  <si>
    <t>P48998</t>
  </si>
  <si>
    <t>P27182</t>
  </si>
  <si>
    <t>P45033</t>
  </si>
  <si>
    <t>P23529</t>
  </si>
  <si>
    <t>P06146</t>
  </si>
  <si>
    <t>P03666</t>
  </si>
  <si>
    <t>P10207</t>
  </si>
  <si>
    <t>P10110</t>
  </si>
  <si>
    <t>P44963</t>
  </si>
  <si>
    <t>P37802</t>
  </si>
  <si>
    <t>P49378</t>
  </si>
  <si>
    <t>P29746</t>
  </si>
  <si>
    <t>P08998</t>
  </si>
  <si>
    <t>P34348</t>
  </si>
  <si>
    <t>P31359</t>
  </si>
  <si>
    <t>P28811</t>
  </si>
  <si>
    <t>P25953</t>
  </si>
  <si>
    <t>P30848</t>
  </si>
  <si>
    <t>P33357</t>
  </si>
  <si>
    <t>P39315</t>
  </si>
  <si>
    <t>P13508</t>
  </si>
  <si>
    <t>P30286</t>
  </si>
  <si>
    <t>P40423</t>
  </si>
  <si>
    <t>P28962</t>
  </si>
  <si>
    <t>P15856</t>
  </si>
  <si>
    <t>P12467</t>
  </si>
  <si>
    <t>P21419</t>
  </si>
  <si>
    <t>P14320</t>
  </si>
  <si>
    <t>P26375</t>
  </si>
  <si>
    <t>P35466</t>
  </si>
  <si>
    <t>P25826</t>
  </si>
  <si>
    <t>P17640</t>
  </si>
  <si>
    <t>P27037</t>
  </si>
  <si>
    <t>P31105</t>
  </si>
  <si>
    <t>P44570</t>
  </si>
  <si>
    <t>P39803</t>
  </si>
  <si>
    <t>P14251</t>
  </si>
  <si>
    <t>P42336</t>
  </si>
  <si>
    <t>P13761</t>
  </si>
  <si>
    <t>P40595</t>
  </si>
  <si>
    <t>P45168</t>
  </si>
  <si>
    <t>P46992</t>
  </si>
  <si>
    <t>P24661</t>
  </si>
  <si>
    <t>P26093</t>
  </si>
  <si>
    <t>P43446</t>
  </si>
  <si>
    <t>P00821</t>
  </si>
  <si>
    <t>P38736</t>
  </si>
  <si>
    <t>P34221</t>
  </si>
  <si>
    <t>P09514</t>
  </si>
  <si>
    <t>P45099</t>
  </si>
  <si>
    <t>P31951</t>
  </si>
  <si>
    <t>P43782</t>
  </si>
  <si>
    <t>P16535</t>
  </si>
  <si>
    <t>P18784</t>
  </si>
  <si>
    <t>P18685</t>
  </si>
  <si>
    <t>P19749</t>
  </si>
  <si>
    <t>P09277</t>
  </si>
  <si>
    <t>P40401</t>
  </si>
  <si>
    <t>P36337</t>
  </si>
  <si>
    <t>P01048</t>
  </si>
  <si>
    <t>P47002</t>
  </si>
  <si>
    <t>P02462</t>
  </si>
  <si>
    <t>P35322</t>
  </si>
  <si>
    <t>P30775</t>
  </si>
  <si>
    <t>P13128</t>
  </si>
  <si>
    <t>P44790</t>
  </si>
  <si>
    <t>P03438</t>
  </si>
  <si>
    <t>P07247</t>
  </si>
  <si>
    <t>P48322</t>
  </si>
  <si>
    <t>P49276</t>
  </si>
  <si>
    <t>P46087</t>
  </si>
  <si>
    <t>P19223</t>
  </si>
  <si>
    <t>P12955</t>
  </si>
  <si>
    <t>P06921</t>
  </si>
  <si>
    <t>P20955</t>
  </si>
  <si>
    <t>P26717</t>
  </si>
  <si>
    <t>P09070</t>
  </si>
  <si>
    <t>P10927</t>
  </si>
  <si>
    <t>P21574</t>
  </si>
  <si>
    <t>P22631</t>
  </si>
  <si>
    <t>P37634</t>
  </si>
  <si>
    <t>P07187</t>
  </si>
  <si>
    <t>P07376</t>
  </si>
  <si>
    <t>P44524</t>
  </si>
  <si>
    <t>P20279</t>
  </si>
  <si>
    <t>P12287</t>
  </si>
  <si>
    <t>P44737</t>
  </si>
  <si>
    <t>P01132</t>
  </si>
  <si>
    <t>P22281</t>
  </si>
  <si>
    <t>P18309</t>
  </si>
  <si>
    <t>P17790</t>
  </si>
  <si>
    <t>P42309</t>
  </si>
  <si>
    <t>P49785</t>
  </si>
  <si>
    <t>P26118</t>
  </si>
  <si>
    <t>P43965</t>
  </si>
  <si>
    <t>P39717</t>
  </si>
  <si>
    <t>P39092</t>
  </si>
  <si>
    <t>P09915</t>
  </si>
  <si>
    <t>P48480</t>
  </si>
  <si>
    <t>P28283</t>
  </si>
  <si>
    <t>P37700</t>
  </si>
  <si>
    <t>P46891</t>
  </si>
  <si>
    <t>P42296</t>
  </si>
  <si>
    <t>P05229</t>
  </si>
  <si>
    <t>P34926</t>
  </si>
  <si>
    <t>P39574</t>
  </si>
  <si>
    <t>P17886</t>
  </si>
  <si>
    <t>P30200</t>
  </si>
  <si>
    <t>P21439</t>
  </si>
  <si>
    <t>P39356</t>
  </si>
  <si>
    <t>P12684</t>
  </si>
  <si>
    <t>P04032</t>
  </si>
  <si>
    <t>P06469</t>
  </si>
  <si>
    <t>P00565</t>
  </si>
  <si>
    <t>P37571</t>
  </si>
  <si>
    <t>P18738</t>
  </si>
  <si>
    <t>P01971</t>
  </si>
  <si>
    <t>P11351</t>
  </si>
  <si>
    <t>P29520</t>
  </si>
  <si>
    <t>P12277</t>
  </si>
  <si>
    <t>P02378</t>
  </si>
  <si>
    <t>P04088</t>
  </si>
  <si>
    <t>P43564</t>
  </si>
  <si>
    <t>P30142</t>
  </si>
  <si>
    <t>P36117</t>
  </si>
  <si>
    <t>P04964</t>
  </si>
  <si>
    <t>P34687</t>
  </si>
  <si>
    <t>P32447</t>
  </si>
  <si>
    <t>P25076</t>
  </si>
  <si>
    <t>P00924</t>
  </si>
  <si>
    <t>P41712</t>
  </si>
  <si>
    <t>P09301</t>
  </si>
  <si>
    <t>P28732</t>
  </si>
  <si>
    <t>P40151</t>
  </si>
  <si>
    <t>P16041</t>
  </si>
  <si>
    <t>P35247</t>
  </si>
  <si>
    <t>P48199</t>
  </si>
  <si>
    <t>P35423</t>
  </si>
  <si>
    <t>P18191</t>
  </si>
  <si>
    <t>P20063</t>
  </si>
  <si>
    <t>P42938</t>
  </si>
  <si>
    <t>P39880</t>
  </si>
  <si>
    <t>Produit</t>
  </si>
  <si>
    <t>Couleur</t>
  </si>
  <si>
    <t xml:space="preserve">Prix de vente </t>
  </si>
  <si>
    <t>Quantité</t>
  </si>
  <si>
    <t>Sous-Région</t>
  </si>
  <si>
    <t>2021-T1</t>
  </si>
  <si>
    <t>2020-T1</t>
  </si>
  <si>
    <t>2019-T3</t>
  </si>
  <si>
    <t>2019-T4</t>
  </si>
  <si>
    <t>2020-T2</t>
  </si>
  <si>
    <t>2020-T3</t>
  </si>
  <si>
    <t>2019-T2</t>
  </si>
  <si>
    <t>2020-T4</t>
  </si>
  <si>
    <t>2021-T0</t>
  </si>
  <si>
    <t>2020-T0</t>
  </si>
  <si>
    <t>Année-Trimestre</t>
  </si>
  <si>
    <t>Date de création produit</t>
  </si>
  <si>
    <t>Colonne1</t>
  </si>
  <si>
    <t>Étiquettes de lignes</t>
  </si>
  <si>
    <t>Total général</t>
  </si>
  <si>
    <t>Somme de Sales</t>
  </si>
  <si>
    <t>Pays</t>
  </si>
  <si>
    <t>République Tchèque</t>
  </si>
  <si>
    <t>Fédération de Russie</t>
  </si>
  <si>
    <t>Bélarus</t>
  </si>
  <si>
    <t>Roumanie</t>
  </si>
  <si>
    <t>République de Moldavie</t>
  </si>
  <si>
    <t>Ukraine</t>
  </si>
  <si>
    <t>Slovaquie</t>
  </si>
  <si>
    <t>Bulgarie</t>
  </si>
  <si>
    <t>Hongrie</t>
  </si>
  <si>
    <t>Arménie</t>
  </si>
  <si>
    <t>Pologne</t>
  </si>
  <si>
    <t xml:space="preserve">Ancienneté vetement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</si>
</sst>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\-yy;@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14" fontId="0" fillId="0" borderId="0" xfId="0" applyNumberFormat="1"/>
    <xf numFmtId="0" fontId="3" fillId="2" borderId="2" xfId="0" applyFont="1" applyFill="1" applyBorder="1"/>
    <xf numFmtId="0" fontId="3" fillId="2" borderId="1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164" formatCode="[$-40C]mmm\-yy;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2C5_01_Table_Correspond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Correspondance"/>
      <sheetName val="Feuil1"/>
    </sheetNames>
    <sheetDataSet>
      <sheetData sheetId="0">
        <row r="1">
          <cell r="B1" t="str">
            <v>Pays_Cod</v>
          </cell>
          <cell r="C1" t="str">
            <v>Pays</v>
          </cell>
          <cell r="D1" t="str">
            <v>Région</v>
          </cell>
          <cell r="E1" t="str">
            <v>Sous-Région</v>
          </cell>
          <cell r="F1" t="str">
            <v>Code Sous-Région</v>
          </cell>
          <cell r="H1" t="str">
            <v>Product_Ref</v>
          </cell>
          <cell r="I1" t="str">
            <v>Produit</v>
          </cell>
          <cell r="J1" t="str">
            <v>Catégorie de produit</v>
          </cell>
          <cell r="K1" t="str">
            <v>Couleur</v>
          </cell>
          <cell r="L1" t="str">
            <v>Créé le</v>
          </cell>
          <cell r="M1" t="str">
            <v>Prix d'achat</v>
          </cell>
          <cell r="N1" t="str">
            <v>Prix vente HT</v>
          </cell>
        </row>
        <row r="2">
          <cell r="B2" t="str">
            <v>BGR</v>
          </cell>
          <cell r="C2" t="str">
            <v>Bulgarie</v>
          </cell>
          <cell r="D2" t="str">
            <v>Europe</v>
          </cell>
          <cell r="E2" t="str">
            <v>Europe de l'Est</v>
          </cell>
          <cell r="F2" t="str">
            <v>EUE</v>
          </cell>
          <cell r="H2" t="str">
            <v>P00147</v>
          </cell>
          <cell r="I2" t="str">
            <v>Robe</v>
          </cell>
          <cell r="J2" t="str">
            <v>Haut-Et-Bas</v>
          </cell>
          <cell r="K2" t="str">
            <v>marron</v>
          </cell>
          <cell r="L2">
            <v>43101</v>
          </cell>
          <cell r="M2">
            <v>7.2</v>
          </cell>
          <cell r="N2">
            <v>9</v>
          </cell>
        </row>
        <row r="3">
          <cell r="B3" t="str">
            <v>CZE</v>
          </cell>
          <cell r="C3" t="str">
            <v>République Tchèque</v>
          </cell>
          <cell r="D3" t="str">
            <v>Europe</v>
          </cell>
          <cell r="E3" t="str">
            <v>Europe de l'Est</v>
          </cell>
          <cell r="F3" t="str">
            <v>EUE</v>
          </cell>
          <cell r="H3" t="str">
            <v>P00249</v>
          </cell>
          <cell r="I3" t="str">
            <v>Chemise</v>
          </cell>
          <cell r="J3" t="str">
            <v>Haut</v>
          </cell>
          <cell r="K3" t="str">
            <v>blanc</v>
          </cell>
          <cell r="L3">
            <v>43252</v>
          </cell>
          <cell r="M3">
            <v>11.34</v>
          </cell>
          <cell r="N3">
            <v>14</v>
          </cell>
        </row>
        <row r="4">
          <cell r="B4" t="str">
            <v>HUN</v>
          </cell>
          <cell r="C4" t="str">
            <v>Hongrie</v>
          </cell>
          <cell r="D4" t="str">
            <v>Europe</v>
          </cell>
          <cell r="E4" t="str">
            <v>Europe de l'Est</v>
          </cell>
          <cell r="F4" t="str">
            <v>EUE</v>
          </cell>
          <cell r="H4" t="str">
            <v>P00565</v>
          </cell>
          <cell r="I4" t="str">
            <v>Robe</v>
          </cell>
          <cell r="J4" t="str">
            <v>Haut-Et-Bas</v>
          </cell>
          <cell r="K4" t="str">
            <v>orange</v>
          </cell>
          <cell r="L4">
            <v>42856</v>
          </cell>
          <cell r="M4">
            <v>13.05</v>
          </cell>
          <cell r="N4">
            <v>15</v>
          </cell>
        </row>
        <row r="5">
          <cell r="B5" t="str">
            <v>MDA</v>
          </cell>
          <cell r="C5" t="str">
            <v>République de Moldavie</v>
          </cell>
          <cell r="D5" t="str">
            <v>Europe</v>
          </cell>
          <cell r="E5" t="str">
            <v>Europe de l'Est</v>
          </cell>
          <cell r="F5" t="str">
            <v>EUE</v>
          </cell>
          <cell r="H5" t="str">
            <v>P00575</v>
          </cell>
          <cell r="I5" t="str">
            <v>Pyjama</v>
          </cell>
          <cell r="J5" t="str">
            <v>Haut-Et-Bas</v>
          </cell>
          <cell r="K5" t="str">
            <v>blanc</v>
          </cell>
          <cell r="L5">
            <v>43435</v>
          </cell>
          <cell r="M5">
            <v>5.32</v>
          </cell>
          <cell r="N5">
            <v>7</v>
          </cell>
        </row>
        <row r="6">
          <cell r="B6" t="str">
            <v>POL</v>
          </cell>
          <cell r="C6" t="str">
            <v>Pologne</v>
          </cell>
          <cell r="D6" t="str">
            <v>Europe</v>
          </cell>
          <cell r="E6" t="str">
            <v>Europe de l'Est</v>
          </cell>
          <cell r="F6" t="str">
            <v>EUE</v>
          </cell>
          <cell r="H6" t="str">
            <v>P00626</v>
          </cell>
          <cell r="I6" t="str">
            <v>Robe</v>
          </cell>
          <cell r="J6" t="str">
            <v>Haut-Et-Bas</v>
          </cell>
          <cell r="K6" t="str">
            <v>blanc</v>
          </cell>
          <cell r="L6">
            <v>43191</v>
          </cell>
          <cell r="M6">
            <v>14.25</v>
          </cell>
          <cell r="N6">
            <v>15</v>
          </cell>
        </row>
        <row r="7">
          <cell r="B7" t="str">
            <v>ROU</v>
          </cell>
          <cell r="C7" t="str">
            <v>Roumanie</v>
          </cell>
          <cell r="D7" t="str">
            <v>Europe</v>
          </cell>
          <cell r="E7" t="str">
            <v>Europe de l'Est</v>
          </cell>
          <cell r="F7" t="str">
            <v>EUE</v>
          </cell>
          <cell r="H7" t="str">
            <v>P00632</v>
          </cell>
          <cell r="I7" t="str">
            <v>T-shirt</v>
          </cell>
          <cell r="J7" t="str">
            <v>Haut</v>
          </cell>
          <cell r="K7" t="str">
            <v>noir</v>
          </cell>
          <cell r="L7">
            <v>43252</v>
          </cell>
          <cell r="M7">
            <v>4.5</v>
          </cell>
          <cell r="N7">
            <v>6</v>
          </cell>
        </row>
        <row r="8">
          <cell r="B8" t="str">
            <v>RUS</v>
          </cell>
          <cell r="C8" t="str">
            <v>Fédération de Russie</v>
          </cell>
          <cell r="D8" t="str">
            <v>Europe</v>
          </cell>
          <cell r="E8" t="str">
            <v>Europe de l'Est</v>
          </cell>
          <cell r="F8" t="str">
            <v>EUE</v>
          </cell>
          <cell r="H8" t="str">
            <v>P00821</v>
          </cell>
          <cell r="I8" t="str">
            <v>Débardeur</v>
          </cell>
          <cell r="J8" t="str">
            <v>Haut</v>
          </cell>
          <cell r="K8" t="str">
            <v>taupe</v>
          </cell>
          <cell r="L8">
            <v>43344</v>
          </cell>
          <cell r="M8">
            <v>6.93</v>
          </cell>
          <cell r="N8">
            <v>9</v>
          </cell>
        </row>
        <row r="9">
          <cell r="B9" t="str">
            <v>SVK</v>
          </cell>
          <cell r="C9" t="str">
            <v>Slovaquie</v>
          </cell>
          <cell r="D9" t="str">
            <v>Europe</v>
          </cell>
          <cell r="E9" t="str">
            <v>Europe de l'Est</v>
          </cell>
          <cell r="F9" t="str">
            <v>EUE</v>
          </cell>
          <cell r="H9" t="str">
            <v>P00865</v>
          </cell>
          <cell r="I9" t="str">
            <v>Jupe</v>
          </cell>
          <cell r="J9" t="str">
            <v>Bas</v>
          </cell>
          <cell r="K9" t="str">
            <v>blanc</v>
          </cell>
          <cell r="L9">
            <v>43191</v>
          </cell>
          <cell r="M9">
            <v>6.32</v>
          </cell>
          <cell r="N9">
            <v>8</v>
          </cell>
        </row>
        <row r="10">
          <cell r="B10" t="str">
            <v>UKR</v>
          </cell>
          <cell r="C10" t="str">
            <v>Ukraine</v>
          </cell>
          <cell r="D10" t="str">
            <v>Europe</v>
          </cell>
          <cell r="E10" t="str">
            <v>Europe de l'Est</v>
          </cell>
          <cell r="F10" t="str">
            <v>EUE</v>
          </cell>
          <cell r="H10" t="str">
            <v>P00924</v>
          </cell>
          <cell r="I10" t="str">
            <v>Chaussette</v>
          </cell>
          <cell r="J10" t="str">
            <v>Bas</v>
          </cell>
          <cell r="K10" t="str">
            <v>bleu</v>
          </cell>
          <cell r="L10">
            <v>43221</v>
          </cell>
          <cell r="M10">
            <v>13.65</v>
          </cell>
          <cell r="N10">
            <v>15</v>
          </cell>
        </row>
        <row r="11">
          <cell r="B11" t="str">
            <v>ARM</v>
          </cell>
          <cell r="C11" t="str">
            <v>Arménie</v>
          </cell>
          <cell r="D11" t="str">
            <v>Europe</v>
          </cell>
          <cell r="E11" t="str">
            <v>Europe de l'Est</v>
          </cell>
          <cell r="F11" t="str">
            <v>EUE</v>
          </cell>
          <cell r="H11" t="str">
            <v>P01048</v>
          </cell>
          <cell r="I11" t="str">
            <v>Culotte</v>
          </cell>
          <cell r="J11" t="str">
            <v>Bas</v>
          </cell>
          <cell r="K11" t="str">
            <v>orange</v>
          </cell>
          <cell r="L11">
            <v>43344</v>
          </cell>
          <cell r="M11">
            <v>12.88</v>
          </cell>
          <cell r="N11">
            <v>14</v>
          </cell>
        </row>
        <row r="12">
          <cell r="B12" t="str">
            <v>BLR</v>
          </cell>
          <cell r="C12" t="str">
            <v>Bélarus</v>
          </cell>
          <cell r="D12" t="str">
            <v>Europe</v>
          </cell>
          <cell r="E12" t="str">
            <v>Europe de l'Est</v>
          </cell>
          <cell r="F12" t="str">
            <v>EUE</v>
          </cell>
          <cell r="H12" t="str">
            <v>P01132</v>
          </cell>
          <cell r="I12" t="str">
            <v>Pyjama</v>
          </cell>
          <cell r="J12" t="str">
            <v>Haut-Et-Bas</v>
          </cell>
          <cell r="K12" t="str">
            <v>blanc</v>
          </cell>
          <cell r="L12">
            <v>43132</v>
          </cell>
          <cell r="M12">
            <v>6.02</v>
          </cell>
          <cell r="N12">
            <v>7</v>
          </cell>
        </row>
        <row r="13">
          <cell r="B13" t="str">
            <v>DNK</v>
          </cell>
          <cell r="C13" t="str">
            <v>Danemark</v>
          </cell>
          <cell r="D13" t="str">
            <v>Europe</v>
          </cell>
          <cell r="E13" t="str">
            <v>Europe du Nord</v>
          </cell>
          <cell r="F13" t="str">
            <v>EUN</v>
          </cell>
          <cell r="H13" t="str">
            <v>P01548</v>
          </cell>
          <cell r="I13" t="str">
            <v>Chaussette</v>
          </cell>
          <cell r="J13" t="str">
            <v>Bas</v>
          </cell>
          <cell r="K13" t="str">
            <v>rouge</v>
          </cell>
          <cell r="L13">
            <v>43435</v>
          </cell>
          <cell r="M13">
            <v>13.8</v>
          </cell>
          <cell r="N13">
            <v>15</v>
          </cell>
        </row>
        <row r="14">
          <cell r="B14" t="str">
            <v>EST</v>
          </cell>
          <cell r="C14" t="str">
            <v>Estonie</v>
          </cell>
          <cell r="D14" t="str">
            <v>Europe</v>
          </cell>
          <cell r="E14" t="str">
            <v>Europe du Nord</v>
          </cell>
          <cell r="F14" t="str">
            <v>EUN</v>
          </cell>
          <cell r="H14" t="str">
            <v>P01596</v>
          </cell>
          <cell r="I14" t="str">
            <v>Collant</v>
          </cell>
          <cell r="J14" t="str">
            <v>Bas</v>
          </cell>
          <cell r="K14" t="str">
            <v>marron</v>
          </cell>
          <cell r="L14">
            <v>43313</v>
          </cell>
          <cell r="M14">
            <v>6.37</v>
          </cell>
          <cell r="N14">
            <v>7</v>
          </cell>
        </row>
        <row r="15">
          <cell r="B15" t="str">
            <v>FIN</v>
          </cell>
          <cell r="C15" t="str">
            <v>Finlande</v>
          </cell>
          <cell r="D15" t="str">
            <v>Europe</v>
          </cell>
          <cell r="E15" t="str">
            <v>Europe du Nord</v>
          </cell>
          <cell r="F15" t="str">
            <v>EUN</v>
          </cell>
          <cell r="H15" t="str">
            <v>P01623</v>
          </cell>
          <cell r="I15" t="str">
            <v>Pantacourt</v>
          </cell>
          <cell r="J15" t="str">
            <v>Bas</v>
          </cell>
          <cell r="K15" t="str">
            <v>blanc</v>
          </cell>
          <cell r="L15">
            <v>43132</v>
          </cell>
          <cell r="M15">
            <v>7.7</v>
          </cell>
          <cell r="N15">
            <v>11</v>
          </cell>
        </row>
        <row r="16">
          <cell r="B16" t="str">
            <v>ISL</v>
          </cell>
          <cell r="C16" t="str">
            <v>Islande</v>
          </cell>
          <cell r="D16" t="str">
            <v>Europe</v>
          </cell>
          <cell r="E16" t="str">
            <v>Europe du Nord</v>
          </cell>
          <cell r="F16" t="str">
            <v>EUN</v>
          </cell>
          <cell r="H16" t="str">
            <v>P01724</v>
          </cell>
          <cell r="I16" t="str">
            <v>Soutien gorge</v>
          </cell>
          <cell r="J16" t="str">
            <v>Haut</v>
          </cell>
          <cell r="K16" t="str">
            <v>bleu</v>
          </cell>
          <cell r="L16">
            <v>43252</v>
          </cell>
          <cell r="M16">
            <v>6.8</v>
          </cell>
          <cell r="N16">
            <v>8</v>
          </cell>
        </row>
        <row r="17">
          <cell r="B17" t="str">
            <v>IRL</v>
          </cell>
          <cell r="C17" t="str">
            <v>Irlande</v>
          </cell>
          <cell r="D17" t="str">
            <v>Europe</v>
          </cell>
          <cell r="E17" t="str">
            <v>Europe du Nord</v>
          </cell>
          <cell r="F17" t="str">
            <v>EUN</v>
          </cell>
          <cell r="H17" t="str">
            <v>P01822</v>
          </cell>
          <cell r="I17" t="str">
            <v>Robe</v>
          </cell>
          <cell r="J17" t="str">
            <v>Haut-Et-Bas</v>
          </cell>
          <cell r="K17" t="str">
            <v>blanc</v>
          </cell>
          <cell r="L17">
            <v>43070</v>
          </cell>
          <cell r="M17">
            <v>13.3</v>
          </cell>
          <cell r="N17">
            <v>14</v>
          </cell>
        </row>
        <row r="18">
          <cell r="B18" t="str">
            <v>LVA</v>
          </cell>
          <cell r="C18" t="str">
            <v>Lettonie</v>
          </cell>
          <cell r="D18" t="str">
            <v>Europe</v>
          </cell>
          <cell r="E18" t="str">
            <v>Europe du Nord</v>
          </cell>
          <cell r="F18" t="str">
            <v>EUN</v>
          </cell>
          <cell r="H18" t="str">
            <v>P01912</v>
          </cell>
          <cell r="I18" t="str">
            <v>Culotte</v>
          </cell>
          <cell r="J18" t="str">
            <v>Bas</v>
          </cell>
          <cell r="K18" t="str">
            <v>rose</v>
          </cell>
          <cell r="L18">
            <v>42826</v>
          </cell>
          <cell r="M18">
            <v>4.5999999999999996</v>
          </cell>
          <cell r="N18">
            <v>5</v>
          </cell>
        </row>
        <row r="19">
          <cell r="B19" t="str">
            <v>LTU</v>
          </cell>
          <cell r="C19" t="str">
            <v>Lituanie</v>
          </cell>
          <cell r="D19" t="str">
            <v>Europe</v>
          </cell>
          <cell r="E19" t="str">
            <v>Europe du Nord</v>
          </cell>
          <cell r="F19" t="str">
            <v>EUN</v>
          </cell>
          <cell r="H19" t="str">
            <v>P01933</v>
          </cell>
          <cell r="I19" t="str">
            <v>Soutien gorge</v>
          </cell>
          <cell r="J19" t="str">
            <v>Haut</v>
          </cell>
          <cell r="K19" t="str">
            <v>marron</v>
          </cell>
          <cell r="L19">
            <v>42948</v>
          </cell>
          <cell r="M19">
            <v>6.48</v>
          </cell>
          <cell r="N19">
            <v>9</v>
          </cell>
        </row>
        <row r="20">
          <cell r="B20" t="str">
            <v>NOR</v>
          </cell>
          <cell r="C20" t="str">
            <v>Norvège</v>
          </cell>
          <cell r="D20" t="str">
            <v>Europe</v>
          </cell>
          <cell r="E20" t="str">
            <v>Europe du Nord</v>
          </cell>
          <cell r="F20" t="str">
            <v>EUN</v>
          </cell>
          <cell r="H20" t="str">
            <v>P01971</v>
          </cell>
          <cell r="I20" t="str">
            <v>Chemise</v>
          </cell>
          <cell r="J20" t="str">
            <v>Haut</v>
          </cell>
          <cell r="K20" t="str">
            <v>vert</v>
          </cell>
          <cell r="L20">
            <v>43252</v>
          </cell>
          <cell r="M20">
            <v>9.36</v>
          </cell>
          <cell r="N20">
            <v>13</v>
          </cell>
        </row>
        <row r="21">
          <cell r="B21" t="str">
            <v>SWE</v>
          </cell>
          <cell r="C21" t="str">
            <v>Suède</v>
          </cell>
          <cell r="D21" t="str">
            <v>Europe</v>
          </cell>
          <cell r="E21" t="str">
            <v>Europe du Nord</v>
          </cell>
          <cell r="F21" t="str">
            <v>EUN</v>
          </cell>
          <cell r="H21" t="str">
            <v>P01980</v>
          </cell>
          <cell r="I21" t="str">
            <v>Soutien gorge</v>
          </cell>
          <cell r="J21" t="str">
            <v>Haut</v>
          </cell>
          <cell r="K21" t="str">
            <v>rouge</v>
          </cell>
          <cell r="L21">
            <v>42767</v>
          </cell>
          <cell r="M21">
            <v>4.6500000000000004</v>
          </cell>
          <cell r="N21">
            <v>5</v>
          </cell>
        </row>
        <row r="22">
          <cell r="B22" t="str">
            <v>GBR</v>
          </cell>
          <cell r="C22" t="str">
            <v>Royaume-Uni</v>
          </cell>
          <cell r="D22" t="str">
            <v>Europe</v>
          </cell>
          <cell r="E22" t="str">
            <v>Europe du Nord</v>
          </cell>
          <cell r="F22" t="str">
            <v>EUN</v>
          </cell>
          <cell r="H22" t="str">
            <v>P02043</v>
          </cell>
          <cell r="I22" t="str">
            <v>Culotte</v>
          </cell>
          <cell r="J22" t="str">
            <v>Bas</v>
          </cell>
          <cell r="K22" t="str">
            <v>taupe</v>
          </cell>
          <cell r="L22">
            <v>43221</v>
          </cell>
          <cell r="M22">
            <v>6.56</v>
          </cell>
          <cell r="N22">
            <v>8</v>
          </cell>
        </row>
        <row r="23">
          <cell r="B23" t="str">
            <v>ALB</v>
          </cell>
          <cell r="C23" t="str">
            <v>Albanie</v>
          </cell>
          <cell r="D23" t="str">
            <v>Europe</v>
          </cell>
          <cell r="E23" t="str">
            <v>Europe du Sud</v>
          </cell>
          <cell r="F23" t="str">
            <v>EUS</v>
          </cell>
          <cell r="H23" t="str">
            <v>P02266</v>
          </cell>
          <cell r="I23" t="str">
            <v>Soutien gorge</v>
          </cell>
          <cell r="J23" t="str">
            <v>Haut</v>
          </cell>
          <cell r="K23" t="str">
            <v>rose</v>
          </cell>
          <cell r="L23">
            <v>42856</v>
          </cell>
          <cell r="M23">
            <v>12.45</v>
          </cell>
          <cell r="N23">
            <v>15</v>
          </cell>
        </row>
        <row r="24">
          <cell r="B24" t="str">
            <v>BIH</v>
          </cell>
          <cell r="C24" t="str">
            <v>Bosnie-Herzégovine</v>
          </cell>
          <cell r="D24" t="str">
            <v>Europe</v>
          </cell>
          <cell r="E24" t="str">
            <v>Europe du Sud</v>
          </cell>
          <cell r="F24" t="str">
            <v>EUS</v>
          </cell>
          <cell r="H24" t="str">
            <v>P02378</v>
          </cell>
          <cell r="I24" t="str">
            <v>Chaussette</v>
          </cell>
          <cell r="J24" t="str">
            <v>Bas</v>
          </cell>
          <cell r="K24" t="str">
            <v>orange</v>
          </cell>
          <cell r="L24">
            <v>43101</v>
          </cell>
          <cell r="M24">
            <v>3.55</v>
          </cell>
          <cell r="N24">
            <v>5</v>
          </cell>
        </row>
        <row r="25">
          <cell r="B25" t="str">
            <v>HRV</v>
          </cell>
          <cell r="C25" t="str">
            <v>Croatie</v>
          </cell>
          <cell r="D25" t="str">
            <v>Europe</v>
          </cell>
          <cell r="E25" t="str">
            <v>Europe du Sud</v>
          </cell>
          <cell r="F25" t="str">
            <v>EUS</v>
          </cell>
          <cell r="H25" t="str">
            <v>P02462</v>
          </cell>
          <cell r="I25" t="str">
            <v>Débardeur</v>
          </cell>
          <cell r="J25" t="str">
            <v>Haut</v>
          </cell>
          <cell r="K25" t="str">
            <v>noir</v>
          </cell>
          <cell r="L25">
            <v>43282</v>
          </cell>
          <cell r="M25">
            <v>12.6</v>
          </cell>
          <cell r="N25">
            <v>14</v>
          </cell>
        </row>
        <row r="26">
          <cell r="B26" t="str">
            <v>ITA</v>
          </cell>
          <cell r="C26" t="str">
            <v>Italie</v>
          </cell>
          <cell r="D26" t="str">
            <v>Europe</v>
          </cell>
          <cell r="E26" t="str">
            <v>Europe du Sud</v>
          </cell>
          <cell r="F26" t="str">
            <v>EUS</v>
          </cell>
          <cell r="H26" t="str">
            <v>P02605</v>
          </cell>
          <cell r="I26" t="str">
            <v>Débardeur</v>
          </cell>
          <cell r="J26" t="str">
            <v>Haut</v>
          </cell>
          <cell r="K26" t="str">
            <v>blanc</v>
          </cell>
          <cell r="L26">
            <v>42856</v>
          </cell>
          <cell r="M26">
            <v>7.11</v>
          </cell>
          <cell r="N26">
            <v>9</v>
          </cell>
        </row>
        <row r="27">
          <cell r="B27" t="str">
            <v>MLT</v>
          </cell>
          <cell r="C27" t="str">
            <v>Malte</v>
          </cell>
          <cell r="D27" t="str">
            <v>Europe</v>
          </cell>
          <cell r="E27" t="str">
            <v>Europe du Sud</v>
          </cell>
          <cell r="F27" t="str">
            <v>EUS</v>
          </cell>
          <cell r="H27" t="str">
            <v>P03146</v>
          </cell>
          <cell r="I27" t="str">
            <v>Pull</v>
          </cell>
          <cell r="J27" t="str">
            <v>Haut</v>
          </cell>
          <cell r="K27" t="str">
            <v>vert</v>
          </cell>
          <cell r="L27">
            <v>43221</v>
          </cell>
          <cell r="M27">
            <v>9.6</v>
          </cell>
          <cell r="N27">
            <v>12</v>
          </cell>
        </row>
        <row r="28">
          <cell r="B28" t="str">
            <v>PRT</v>
          </cell>
          <cell r="C28" t="str">
            <v>Portugal</v>
          </cell>
          <cell r="D28" t="str">
            <v>Europe</v>
          </cell>
          <cell r="E28" t="str">
            <v>Europe du Sud</v>
          </cell>
          <cell r="F28" t="str">
            <v>EUS</v>
          </cell>
          <cell r="H28" t="str">
            <v>P03320</v>
          </cell>
          <cell r="I28" t="str">
            <v>Débardeur</v>
          </cell>
          <cell r="J28" t="str">
            <v>Haut</v>
          </cell>
          <cell r="K28" t="str">
            <v>rouge</v>
          </cell>
          <cell r="L28">
            <v>43374</v>
          </cell>
          <cell r="M28">
            <v>8.1</v>
          </cell>
          <cell r="N28">
            <v>10</v>
          </cell>
        </row>
        <row r="29">
          <cell r="B29" t="str">
            <v>SVN</v>
          </cell>
          <cell r="C29" t="str">
            <v>Slovénie</v>
          </cell>
          <cell r="D29" t="str">
            <v>Europe</v>
          </cell>
          <cell r="E29" t="str">
            <v>Europe du Sud</v>
          </cell>
          <cell r="F29" t="str">
            <v>EUS</v>
          </cell>
          <cell r="H29" t="str">
            <v>P03438</v>
          </cell>
          <cell r="I29" t="str">
            <v>Robe</v>
          </cell>
          <cell r="J29" t="str">
            <v>Haut-Et-Bas</v>
          </cell>
          <cell r="K29" t="str">
            <v>marron</v>
          </cell>
          <cell r="L29">
            <v>43009</v>
          </cell>
          <cell r="M29">
            <v>8.3699999999999992</v>
          </cell>
          <cell r="N29">
            <v>9</v>
          </cell>
        </row>
        <row r="30">
          <cell r="B30" t="str">
            <v>ESP</v>
          </cell>
          <cell r="C30" t="str">
            <v>Espagne</v>
          </cell>
          <cell r="D30" t="str">
            <v>Europe</v>
          </cell>
          <cell r="E30" t="str">
            <v>Europe du Sud</v>
          </cell>
          <cell r="F30" t="str">
            <v>EUS</v>
          </cell>
          <cell r="H30" t="str">
            <v>P03666</v>
          </cell>
          <cell r="I30" t="str">
            <v>Chemise</v>
          </cell>
          <cell r="J30" t="str">
            <v>Haut</v>
          </cell>
          <cell r="K30" t="str">
            <v>taupe</v>
          </cell>
          <cell r="L30">
            <v>42736</v>
          </cell>
          <cell r="M30">
            <v>5.1100000000000003</v>
          </cell>
          <cell r="N30">
            <v>7</v>
          </cell>
        </row>
        <row r="31">
          <cell r="B31" t="str">
            <v>GRC</v>
          </cell>
          <cell r="C31" t="str">
            <v>Grèce</v>
          </cell>
          <cell r="D31" t="str">
            <v>Europe</v>
          </cell>
          <cell r="E31" t="str">
            <v>Europe du Sud</v>
          </cell>
          <cell r="F31" t="str">
            <v>EUS</v>
          </cell>
          <cell r="H31" t="str">
            <v>P03909</v>
          </cell>
          <cell r="I31" t="str">
            <v>Pull</v>
          </cell>
          <cell r="J31" t="str">
            <v>Haut</v>
          </cell>
          <cell r="K31" t="str">
            <v>vert</v>
          </cell>
          <cell r="L31">
            <v>43405</v>
          </cell>
          <cell r="M31">
            <v>8.6</v>
          </cell>
          <cell r="N31">
            <v>10</v>
          </cell>
        </row>
        <row r="32">
          <cell r="B32" t="str">
            <v>SCG</v>
          </cell>
          <cell r="C32" t="str">
            <v>Serbie-et-Monténégro</v>
          </cell>
          <cell r="D32" t="str">
            <v>Europe</v>
          </cell>
          <cell r="E32" t="str">
            <v>Europe du Sud</v>
          </cell>
          <cell r="F32" t="str">
            <v>EUS</v>
          </cell>
          <cell r="H32" t="str">
            <v>P03974</v>
          </cell>
          <cell r="I32" t="str">
            <v>T-shirt</v>
          </cell>
          <cell r="J32" t="str">
            <v>Haut</v>
          </cell>
          <cell r="K32" t="str">
            <v>rose</v>
          </cell>
          <cell r="L32">
            <v>43132</v>
          </cell>
          <cell r="M32">
            <v>7.65</v>
          </cell>
          <cell r="N32">
            <v>9</v>
          </cell>
        </row>
        <row r="33">
          <cell r="B33" t="str">
            <v>AUT</v>
          </cell>
          <cell r="C33" t="str">
            <v>Autriche</v>
          </cell>
          <cell r="D33" t="str">
            <v>Europe</v>
          </cell>
          <cell r="E33" t="str">
            <v>Europe de l'Ouest</v>
          </cell>
          <cell r="F33" t="str">
            <v>EUO</v>
          </cell>
          <cell r="H33" t="str">
            <v>P04032</v>
          </cell>
          <cell r="I33" t="str">
            <v>Soutien gorge</v>
          </cell>
          <cell r="J33" t="str">
            <v>Haut</v>
          </cell>
          <cell r="K33" t="str">
            <v>bleu</v>
          </cell>
          <cell r="L33">
            <v>43252</v>
          </cell>
          <cell r="M33">
            <v>10.92</v>
          </cell>
          <cell r="N33">
            <v>13</v>
          </cell>
        </row>
        <row r="34">
          <cell r="B34" t="str">
            <v>BEL</v>
          </cell>
          <cell r="C34" t="str">
            <v>Belgique</v>
          </cell>
          <cell r="D34" t="str">
            <v>Europe</v>
          </cell>
          <cell r="E34" t="str">
            <v>Europe de l'Ouest</v>
          </cell>
          <cell r="F34" t="str">
            <v>EUO</v>
          </cell>
          <cell r="H34" t="str">
            <v>P04088</v>
          </cell>
          <cell r="I34" t="str">
            <v>Pyjama</v>
          </cell>
          <cell r="J34" t="str">
            <v>Haut-Et-Bas</v>
          </cell>
          <cell r="K34" t="str">
            <v>orange</v>
          </cell>
          <cell r="L34">
            <v>42917</v>
          </cell>
          <cell r="M34">
            <v>5.22</v>
          </cell>
          <cell r="N34">
            <v>6</v>
          </cell>
        </row>
        <row r="35">
          <cell r="B35" t="str">
            <v>FRA</v>
          </cell>
          <cell r="C35" t="str">
            <v>France</v>
          </cell>
          <cell r="D35" t="str">
            <v>Europe</v>
          </cell>
          <cell r="E35" t="str">
            <v>Europe de l'Ouest</v>
          </cell>
          <cell r="F35" t="str">
            <v>EUO</v>
          </cell>
          <cell r="H35" t="str">
            <v>P04149</v>
          </cell>
          <cell r="I35" t="str">
            <v>Débardeur</v>
          </cell>
          <cell r="J35" t="str">
            <v>Haut</v>
          </cell>
          <cell r="K35" t="str">
            <v>noir</v>
          </cell>
          <cell r="L35">
            <v>42887</v>
          </cell>
          <cell r="M35">
            <v>10.79</v>
          </cell>
          <cell r="N35">
            <v>13</v>
          </cell>
        </row>
        <row r="36">
          <cell r="B36" t="str">
            <v>DEU</v>
          </cell>
          <cell r="C36" t="str">
            <v>Allemagne</v>
          </cell>
          <cell r="D36" t="str">
            <v>Europe</v>
          </cell>
          <cell r="E36" t="str">
            <v>Europe de l'Ouest</v>
          </cell>
          <cell r="F36" t="str">
            <v>EUO</v>
          </cell>
          <cell r="H36" t="str">
            <v>P04202</v>
          </cell>
          <cell r="I36" t="str">
            <v>Pull</v>
          </cell>
          <cell r="J36" t="str">
            <v>Haut</v>
          </cell>
          <cell r="K36" t="str">
            <v>blanc</v>
          </cell>
          <cell r="L36">
            <v>43070</v>
          </cell>
          <cell r="M36">
            <v>9.36</v>
          </cell>
          <cell r="N36">
            <v>12</v>
          </cell>
        </row>
        <row r="37">
          <cell r="B37" t="str">
            <v>LIE</v>
          </cell>
          <cell r="C37" t="str">
            <v>Liechtenstein</v>
          </cell>
          <cell r="D37" t="str">
            <v>Europe</v>
          </cell>
          <cell r="E37" t="str">
            <v>Europe de l'Ouest</v>
          </cell>
          <cell r="F37" t="str">
            <v>EUO</v>
          </cell>
          <cell r="H37" t="str">
            <v>P04306</v>
          </cell>
          <cell r="I37" t="str">
            <v>Pantalon</v>
          </cell>
          <cell r="J37" t="str">
            <v>Bas</v>
          </cell>
          <cell r="K37" t="str">
            <v>orange</v>
          </cell>
          <cell r="L37">
            <v>43313</v>
          </cell>
          <cell r="M37">
            <v>9.6199999999999992</v>
          </cell>
          <cell r="N37">
            <v>13</v>
          </cell>
        </row>
        <row r="38">
          <cell r="B38" t="str">
            <v>LUX</v>
          </cell>
          <cell r="C38" t="str">
            <v>Luxembourg</v>
          </cell>
          <cell r="D38" t="str">
            <v>Europe</v>
          </cell>
          <cell r="E38" t="str">
            <v>Europe de l'Ouest</v>
          </cell>
          <cell r="F38" t="str">
            <v>EUO</v>
          </cell>
          <cell r="H38" t="str">
            <v>P04448</v>
          </cell>
          <cell r="I38" t="str">
            <v>Pyjama</v>
          </cell>
          <cell r="J38" t="str">
            <v>Haut-Et-Bas</v>
          </cell>
          <cell r="K38" t="str">
            <v>taupe</v>
          </cell>
          <cell r="L38">
            <v>43132</v>
          </cell>
          <cell r="M38">
            <v>5.04</v>
          </cell>
          <cell r="N38">
            <v>7</v>
          </cell>
        </row>
        <row r="39">
          <cell r="B39" t="str">
            <v>NLD</v>
          </cell>
          <cell r="C39" t="str">
            <v>Pays-Bas</v>
          </cell>
          <cell r="D39" t="str">
            <v>Europe</v>
          </cell>
          <cell r="E39" t="str">
            <v>Europe de l'Ouest</v>
          </cell>
          <cell r="F39" t="str">
            <v>EUO</v>
          </cell>
          <cell r="H39" t="str">
            <v>P04751</v>
          </cell>
          <cell r="I39" t="str">
            <v>Pyjama</v>
          </cell>
          <cell r="J39" t="str">
            <v>Haut-Et-Bas</v>
          </cell>
          <cell r="K39" t="str">
            <v>rouge</v>
          </cell>
          <cell r="L39">
            <v>43191</v>
          </cell>
          <cell r="M39">
            <v>7.7</v>
          </cell>
          <cell r="N39">
            <v>10</v>
          </cell>
        </row>
        <row r="40">
          <cell r="B40" t="str">
            <v>CHE</v>
          </cell>
          <cell r="C40" t="str">
            <v>Suisse</v>
          </cell>
          <cell r="D40" t="str">
            <v>Europe</v>
          </cell>
          <cell r="E40" t="str">
            <v>Europe de l'Ouest</v>
          </cell>
          <cell r="F40" t="str">
            <v>EUO</v>
          </cell>
          <cell r="H40" t="str">
            <v>P04964</v>
          </cell>
          <cell r="I40" t="str">
            <v>Collant</v>
          </cell>
          <cell r="J40" t="str">
            <v>Bas</v>
          </cell>
          <cell r="K40" t="str">
            <v>orange</v>
          </cell>
          <cell r="L40">
            <v>42736</v>
          </cell>
          <cell r="M40">
            <v>9.57</v>
          </cell>
          <cell r="N40">
            <v>11</v>
          </cell>
        </row>
        <row r="41">
          <cell r="H41" t="str">
            <v>P05032</v>
          </cell>
          <cell r="I41" t="str">
            <v>Chaussette</v>
          </cell>
          <cell r="J41" t="str">
            <v>Bas</v>
          </cell>
          <cell r="K41" t="str">
            <v>noir</v>
          </cell>
          <cell r="L41">
            <v>43313</v>
          </cell>
          <cell r="M41">
            <v>6.08</v>
          </cell>
          <cell r="N41">
            <v>8</v>
          </cell>
        </row>
        <row r="42">
          <cell r="H42" t="str">
            <v>P05229</v>
          </cell>
          <cell r="I42" t="str">
            <v>Pull</v>
          </cell>
          <cell r="J42" t="str">
            <v>Haut</v>
          </cell>
          <cell r="K42" t="str">
            <v>blanc</v>
          </cell>
          <cell r="L42">
            <v>43101</v>
          </cell>
          <cell r="M42">
            <v>7.1</v>
          </cell>
          <cell r="N42">
            <v>10</v>
          </cell>
        </row>
        <row r="43">
          <cell r="H43" t="str">
            <v>P05232</v>
          </cell>
          <cell r="I43" t="str">
            <v>Sweatshirt</v>
          </cell>
          <cell r="J43" t="str">
            <v>Haut</v>
          </cell>
          <cell r="K43" t="str">
            <v>taupe</v>
          </cell>
          <cell r="L43">
            <v>43374</v>
          </cell>
          <cell r="M43">
            <v>6.84</v>
          </cell>
          <cell r="N43">
            <v>9</v>
          </cell>
        </row>
        <row r="44">
          <cell r="H44" t="str">
            <v>P05336</v>
          </cell>
          <cell r="I44" t="str">
            <v>Débardeur</v>
          </cell>
          <cell r="J44" t="str">
            <v>Haut</v>
          </cell>
          <cell r="K44" t="str">
            <v>vert</v>
          </cell>
          <cell r="L44">
            <v>43374</v>
          </cell>
          <cell r="M44">
            <v>4.97</v>
          </cell>
          <cell r="N44">
            <v>7</v>
          </cell>
        </row>
        <row r="45">
          <cell r="H45" t="str">
            <v>P06146</v>
          </cell>
          <cell r="I45" t="str">
            <v>Culotte</v>
          </cell>
          <cell r="J45" t="str">
            <v>Bas</v>
          </cell>
          <cell r="K45" t="str">
            <v>rose</v>
          </cell>
          <cell r="L45">
            <v>42736</v>
          </cell>
          <cell r="M45">
            <v>9.5</v>
          </cell>
          <cell r="N45">
            <v>10</v>
          </cell>
        </row>
        <row r="46">
          <cell r="H46" t="str">
            <v>P06356</v>
          </cell>
          <cell r="I46" t="str">
            <v>Pull</v>
          </cell>
          <cell r="J46" t="str">
            <v>Haut</v>
          </cell>
          <cell r="K46" t="str">
            <v>marron</v>
          </cell>
          <cell r="L46">
            <v>43160</v>
          </cell>
          <cell r="M46">
            <v>10.78</v>
          </cell>
          <cell r="N46">
            <v>14</v>
          </cell>
        </row>
        <row r="47">
          <cell r="H47" t="str">
            <v>P06469</v>
          </cell>
          <cell r="I47" t="str">
            <v>Soutien gorge</v>
          </cell>
          <cell r="J47" t="str">
            <v>Haut</v>
          </cell>
          <cell r="K47" t="str">
            <v>noir</v>
          </cell>
          <cell r="L47">
            <v>42948</v>
          </cell>
          <cell r="M47">
            <v>7.65</v>
          </cell>
          <cell r="N47">
            <v>9</v>
          </cell>
        </row>
        <row r="48">
          <cell r="H48" t="str">
            <v>P06558</v>
          </cell>
          <cell r="I48" t="str">
            <v>Sweatshirt</v>
          </cell>
          <cell r="J48" t="str">
            <v>Haut</v>
          </cell>
          <cell r="K48" t="str">
            <v>rose</v>
          </cell>
          <cell r="L48">
            <v>42736</v>
          </cell>
          <cell r="M48">
            <v>9.24</v>
          </cell>
          <cell r="N48">
            <v>11</v>
          </cell>
        </row>
        <row r="49">
          <cell r="H49" t="str">
            <v>P06804</v>
          </cell>
          <cell r="I49" t="str">
            <v>T-shirt</v>
          </cell>
          <cell r="J49" t="str">
            <v>Haut</v>
          </cell>
          <cell r="K49" t="str">
            <v>blanc</v>
          </cell>
          <cell r="L49">
            <v>42917</v>
          </cell>
          <cell r="M49">
            <v>5.76</v>
          </cell>
          <cell r="N49">
            <v>8</v>
          </cell>
        </row>
        <row r="50">
          <cell r="H50" t="str">
            <v>P06871</v>
          </cell>
          <cell r="I50" t="str">
            <v>Chemise</v>
          </cell>
          <cell r="J50" t="str">
            <v>Haut</v>
          </cell>
          <cell r="K50" t="str">
            <v>vert</v>
          </cell>
          <cell r="L50">
            <v>42856</v>
          </cell>
          <cell r="M50">
            <v>4.4400000000000004</v>
          </cell>
          <cell r="N50">
            <v>6</v>
          </cell>
        </row>
        <row r="51">
          <cell r="H51" t="str">
            <v>P06881</v>
          </cell>
          <cell r="I51" t="str">
            <v>Robe</v>
          </cell>
          <cell r="J51" t="str">
            <v>Haut-Et-Bas</v>
          </cell>
          <cell r="K51" t="str">
            <v>noir</v>
          </cell>
          <cell r="L51">
            <v>43344</v>
          </cell>
          <cell r="M51">
            <v>8.3699999999999992</v>
          </cell>
          <cell r="N51">
            <v>9</v>
          </cell>
        </row>
        <row r="52">
          <cell r="H52" t="str">
            <v>P06921</v>
          </cell>
          <cell r="I52" t="str">
            <v>Robe</v>
          </cell>
          <cell r="J52" t="str">
            <v>Haut-Et-Bas</v>
          </cell>
          <cell r="K52" t="str">
            <v>blanc</v>
          </cell>
          <cell r="L52">
            <v>42856</v>
          </cell>
          <cell r="M52">
            <v>11.55</v>
          </cell>
          <cell r="N52">
            <v>15</v>
          </cell>
        </row>
        <row r="53">
          <cell r="H53" t="str">
            <v>P06948</v>
          </cell>
          <cell r="I53" t="str">
            <v>Pull</v>
          </cell>
          <cell r="J53" t="str">
            <v>Haut</v>
          </cell>
          <cell r="K53" t="str">
            <v>marron</v>
          </cell>
          <cell r="L53">
            <v>43252</v>
          </cell>
          <cell r="M53">
            <v>5.0999999999999996</v>
          </cell>
          <cell r="N53">
            <v>6</v>
          </cell>
        </row>
        <row r="54">
          <cell r="H54" t="str">
            <v>P07136</v>
          </cell>
          <cell r="I54" t="str">
            <v>T-shirt</v>
          </cell>
          <cell r="J54" t="str">
            <v>Haut</v>
          </cell>
          <cell r="K54" t="str">
            <v>marron</v>
          </cell>
          <cell r="L54">
            <v>43313</v>
          </cell>
          <cell r="M54">
            <v>10.44</v>
          </cell>
          <cell r="N54">
            <v>12</v>
          </cell>
        </row>
        <row r="55">
          <cell r="H55" t="str">
            <v>P07168</v>
          </cell>
          <cell r="I55" t="str">
            <v>Pantalon</v>
          </cell>
          <cell r="J55" t="str">
            <v>Bas</v>
          </cell>
          <cell r="K55" t="str">
            <v>rose</v>
          </cell>
          <cell r="L55">
            <v>43132</v>
          </cell>
          <cell r="M55">
            <v>3.5</v>
          </cell>
          <cell r="N55">
            <v>5</v>
          </cell>
        </row>
        <row r="56">
          <cell r="H56" t="str">
            <v>P07187</v>
          </cell>
          <cell r="I56" t="str">
            <v>Sweatshirt</v>
          </cell>
          <cell r="J56" t="str">
            <v>Haut</v>
          </cell>
          <cell r="K56" t="str">
            <v>rose</v>
          </cell>
          <cell r="L56">
            <v>43282</v>
          </cell>
          <cell r="M56">
            <v>9.35</v>
          </cell>
          <cell r="N56">
            <v>11</v>
          </cell>
        </row>
        <row r="57">
          <cell r="H57" t="str">
            <v>P07201</v>
          </cell>
          <cell r="I57" t="str">
            <v>Robe</v>
          </cell>
          <cell r="J57" t="str">
            <v>Haut-Et-Bas</v>
          </cell>
          <cell r="K57" t="str">
            <v>bleu</v>
          </cell>
          <cell r="L57">
            <v>43040</v>
          </cell>
          <cell r="M57">
            <v>8.3699999999999992</v>
          </cell>
          <cell r="N57">
            <v>9</v>
          </cell>
        </row>
        <row r="58">
          <cell r="H58" t="str">
            <v>P07235</v>
          </cell>
          <cell r="I58" t="str">
            <v>Débardeur</v>
          </cell>
          <cell r="J58" t="str">
            <v>Haut</v>
          </cell>
          <cell r="K58" t="str">
            <v>rose</v>
          </cell>
          <cell r="L58">
            <v>43160</v>
          </cell>
          <cell r="M58">
            <v>5.28</v>
          </cell>
          <cell r="N58">
            <v>6</v>
          </cell>
        </row>
        <row r="59">
          <cell r="H59" t="str">
            <v>P07247</v>
          </cell>
          <cell r="I59" t="str">
            <v>Chaussette</v>
          </cell>
          <cell r="J59" t="str">
            <v>Bas</v>
          </cell>
          <cell r="K59" t="str">
            <v>noir</v>
          </cell>
          <cell r="L59">
            <v>43313</v>
          </cell>
          <cell r="M59">
            <v>8.6999999999999993</v>
          </cell>
          <cell r="N59">
            <v>10</v>
          </cell>
        </row>
        <row r="60">
          <cell r="H60" t="str">
            <v>P07376</v>
          </cell>
          <cell r="I60" t="str">
            <v>Pantacourt</v>
          </cell>
          <cell r="J60" t="str">
            <v>Bas</v>
          </cell>
          <cell r="K60" t="str">
            <v>bleu</v>
          </cell>
          <cell r="L60">
            <v>42856</v>
          </cell>
          <cell r="M60">
            <v>7</v>
          </cell>
          <cell r="N60">
            <v>10</v>
          </cell>
        </row>
        <row r="61">
          <cell r="H61" t="str">
            <v>P07850</v>
          </cell>
          <cell r="I61" t="str">
            <v>Collant</v>
          </cell>
          <cell r="J61" t="str">
            <v>Bas</v>
          </cell>
          <cell r="K61" t="str">
            <v>blanc</v>
          </cell>
          <cell r="L61">
            <v>43313</v>
          </cell>
          <cell r="M61">
            <v>8.3000000000000007</v>
          </cell>
          <cell r="N61">
            <v>10</v>
          </cell>
        </row>
        <row r="62">
          <cell r="H62" t="str">
            <v>P07950</v>
          </cell>
          <cell r="I62" t="str">
            <v>Jupe</v>
          </cell>
          <cell r="J62" t="str">
            <v>Bas</v>
          </cell>
          <cell r="K62" t="str">
            <v>vert</v>
          </cell>
          <cell r="L62">
            <v>42887</v>
          </cell>
          <cell r="M62">
            <v>10.92</v>
          </cell>
          <cell r="N62">
            <v>12</v>
          </cell>
        </row>
        <row r="63">
          <cell r="H63" t="str">
            <v>P08319</v>
          </cell>
          <cell r="I63" t="str">
            <v>Chemisier</v>
          </cell>
          <cell r="J63" t="str">
            <v>Haut</v>
          </cell>
          <cell r="K63" t="str">
            <v>vert</v>
          </cell>
          <cell r="L63">
            <v>43132</v>
          </cell>
          <cell r="M63">
            <v>3.85</v>
          </cell>
          <cell r="N63">
            <v>5</v>
          </cell>
        </row>
        <row r="64">
          <cell r="H64" t="str">
            <v>P08803</v>
          </cell>
          <cell r="I64" t="str">
            <v>Sweatshirt</v>
          </cell>
          <cell r="J64" t="str">
            <v>Haut</v>
          </cell>
          <cell r="K64" t="str">
            <v>taupe</v>
          </cell>
          <cell r="L64">
            <v>42767</v>
          </cell>
          <cell r="M64">
            <v>5.25</v>
          </cell>
          <cell r="N64">
            <v>7</v>
          </cell>
        </row>
        <row r="65">
          <cell r="H65" t="str">
            <v>P08959</v>
          </cell>
          <cell r="I65" t="str">
            <v>Chaussette</v>
          </cell>
          <cell r="J65" t="str">
            <v>Bas</v>
          </cell>
          <cell r="K65" t="str">
            <v>blanc</v>
          </cell>
          <cell r="L65">
            <v>42979</v>
          </cell>
          <cell r="M65">
            <v>5.7</v>
          </cell>
          <cell r="N65">
            <v>6</v>
          </cell>
        </row>
        <row r="66">
          <cell r="H66" t="str">
            <v>P08998</v>
          </cell>
          <cell r="I66" t="str">
            <v>Robe</v>
          </cell>
          <cell r="J66" t="str">
            <v>Haut-Et-Bas</v>
          </cell>
          <cell r="K66" t="str">
            <v>blanc</v>
          </cell>
          <cell r="L66">
            <v>43132</v>
          </cell>
          <cell r="M66">
            <v>8.91</v>
          </cell>
          <cell r="N66">
            <v>11</v>
          </cell>
        </row>
        <row r="67">
          <cell r="H67" t="str">
            <v>P09070</v>
          </cell>
          <cell r="I67" t="str">
            <v>Pantalon</v>
          </cell>
          <cell r="J67" t="str">
            <v>Bas</v>
          </cell>
          <cell r="K67" t="str">
            <v>blanc</v>
          </cell>
          <cell r="L67">
            <v>42887</v>
          </cell>
          <cell r="M67">
            <v>7.2</v>
          </cell>
          <cell r="N67">
            <v>9</v>
          </cell>
        </row>
        <row r="68">
          <cell r="H68" t="str">
            <v>P09277</v>
          </cell>
          <cell r="I68" t="str">
            <v>Chemise</v>
          </cell>
          <cell r="J68" t="str">
            <v>Haut</v>
          </cell>
          <cell r="K68" t="str">
            <v>taupe</v>
          </cell>
          <cell r="L68">
            <v>43070</v>
          </cell>
          <cell r="M68">
            <v>5.46</v>
          </cell>
          <cell r="N68">
            <v>6</v>
          </cell>
        </row>
        <row r="69">
          <cell r="H69" t="str">
            <v>P09301</v>
          </cell>
          <cell r="I69" t="str">
            <v>Chaussette</v>
          </cell>
          <cell r="J69" t="str">
            <v>Bas</v>
          </cell>
          <cell r="K69" t="str">
            <v>bleu</v>
          </cell>
          <cell r="L69">
            <v>42767</v>
          </cell>
          <cell r="M69">
            <v>11.05</v>
          </cell>
          <cell r="N69">
            <v>13</v>
          </cell>
        </row>
        <row r="70">
          <cell r="H70" t="str">
            <v>P09514</v>
          </cell>
          <cell r="I70" t="str">
            <v>Robe</v>
          </cell>
          <cell r="J70" t="str">
            <v>Haut-Et-Bas</v>
          </cell>
          <cell r="K70" t="str">
            <v>bleu</v>
          </cell>
          <cell r="L70">
            <v>42767</v>
          </cell>
          <cell r="M70">
            <v>5.6</v>
          </cell>
          <cell r="N70">
            <v>7</v>
          </cell>
        </row>
        <row r="71">
          <cell r="H71" t="str">
            <v>P09735</v>
          </cell>
          <cell r="I71" t="str">
            <v>Chemisier</v>
          </cell>
          <cell r="J71" t="str">
            <v>Haut</v>
          </cell>
          <cell r="K71" t="str">
            <v>taupe</v>
          </cell>
          <cell r="L71">
            <v>43405</v>
          </cell>
          <cell r="M71">
            <v>9.4</v>
          </cell>
          <cell r="N71">
            <v>10</v>
          </cell>
        </row>
        <row r="72">
          <cell r="H72" t="str">
            <v>P09811</v>
          </cell>
          <cell r="I72" t="str">
            <v>Soutien gorge</v>
          </cell>
          <cell r="J72" t="str">
            <v>Haut</v>
          </cell>
          <cell r="K72" t="str">
            <v>orange</v>
          </cell>
          <cell r="L72">
            <v>43344</v>
          </cell>
          <cell r="M72">
            <v>8.19</v>
          </cell>
          <cell r="N72">
            <v>9</v>
          </cell>
        </row>
        <row r="73">
          <cell r="H73" t="str">
            <v>P09839</v>
          </cell>
          <cell r="I73" t="str">
            <v>Pull</v>
          </cell>
          <cell r="J73" t="str">
            <v>Haut</v>
          </cell>
          <cell r="K73" t="str">
            <v>marron</v>
          </cell>
          <cell r="L73">
            <v>42767</v>
          </cell>
          <cell r="M73">
            <v>5.68</v>
          </cell>
          <cell r="N73">
            <v>8</v>
          </cell>
        </row>
        <row r="74">
          <cell r="H74" t="str">
            <v>P09915</v>
          </cell>
          <cell r="I74" t="str">
            <v>Pantacourt</v>
          </cell>
          <cell r="J74" t="str">
            <v>Bas</v>
          </cell>
          <cell r="K74" t="str">
            <v>taupe</v>
          </cell>
          <cell r="L74">
            <v>42736</v>
          </cell>
          <cell r="M74">
            <v>4.62</v>
          </cell>
          <cell r="N74">
            <v>6</v>
          </cell>
        </row>
        <row r="75">
          <cell r="H75" t="str">
            <v>P10110</v>
          </cell>
          <cell r="I75" t="str">
            <v>Jupe</v>
          </cell>
          <cell r="J75" t="str">
            <v>Bas</v>
          </cell>
          <cell r="K75" t="str">
            <v>taupe</v>
          </cell>
          <cell r="L75">
            <v>42736</v>
          </cell>
          <cell r="M75">
            <v>10.14</v>
          </cell>
          <cell r="N75">
            <v>13</v>
          </cell>
        </row>
        <row r="76">
          <cell r="H76" t="str">
            <v>P10185</v>
          </cell>
          <cell r="I76" t="str">
            <v>Soutien gorge</v>
          </cell>
          <cell r="J76" t="str">
            <v>Haut</v>
          </cell>
          <cell r="K76" t="str">
            <v>rouge</v>
          </cell>
          <cell r="L76">
            <v>43252</v>
          </cell>
          <cell r="M76">
            <v>11.55</v>
          </cell>
          <cell r="N76">
            <v>15</v>
          </cell>
        </row>
        <row r="77">
          <cell r="H77" t="str">
            <v>P10206</v>
          </cell>
          <cell r="I77" t="str">
            <v>Sweatshirt</v>
          </cell>
          <cell r="J77" t="str">
            <v>Haut</v>
          </cell>
          <cell r="K77" t="str">
            <v>bleu</v>
          </cell>
          <cell r="L77">
            <v>43221</v>
          </cell>
          <cell r="M77">
            <v>12.09</v>
          </cell>
          <cell r="N77">
            <v>13</v>
          </cell>
        </row>
        <row r="78">
          <cell r="H78" t="str">
            <v>P10207</v>
          </cell>
          <cell r="I78" t="str">
            <v>Débardeur</v>
          </cell>
          <cell r="J78" t="str">
            <v>Haut</v>
          </cell>
          <cell r="K78" t="str">
            <v>orange</v>
          </cell>
          <cell r="L78">
            <v>43252</v>
          </cell>
          <cell r="M78">
            <v>4.55</v>
          </cell>
          <cell r="N78">
            <v>5</v>
          </cell>
        </row>
        <row r="79">
          <cell r="H79" t="str">
            <v>P10332</v>
          </cell>
          <cell r="I79" t="str">
            <v>Culotte</v>
          </cell>
          <cell r="J79" t="str">
            <v>Bas</v>
          </cell>
          <cell r="K79" t="str">
            <v>noir</v>
          </cell>
          <cell r="L79">
            <v>43252</v>
          </cell>
          <cell r="M79">
            <v>12.15</v>
          </cell>
          <cell r="N79">
            <v>15</v>
          </cell>
        </row>
        <row r="80">
          <cell r="H80" t="str">
            <v>P10507</v>
          </cell>
          <cell r="I80" t="str">
            <v>Soutien gorge</v>
          </cell>
          <cell r="J80" t="str">
            <v>Haut</v>
          </cell>
          <cell r="K80" t="str">
            <v>rouge</v>
          </cell>
          <cell r="L80">
            <v>43009</v>
          </cell>
          <cell r="M80">
            <v>6.88</v>
          </cell>
          <cell r="N80">
            <v>8</v>
          </cell>
        </row>
        <row r="81">
          <cell r="H81" t="str">
            <v>P10718</v>
          </cell>
          <cell r="I81" t="str">
            <v>Robe</v>
          </cell>
          <cell r="J81" t="str">
            <v>Haut-Et-Bas</v>
          </cell>
          <cell r="K81" t="str">
            <v>taupe</v>
          </cell>
          <cell r="L81">
            <v>42826</v>
          </cell>
          <cell r="M81">
            <v>13.5</v>
          </cell>
          <cell r="N81">
            <v>15</v>
          </cell>
        </row>
        <row r="82">
          <cell r="H82" t="str">
            <v>P10927</v>
          </cell>
          <cell r="I82" t="str">
            <v>T-shirt</v>
          </cell>
          <cell r="J82" t="str">
            <v>Haut</v>
          </cell>
          <cell r="K82" t="str">
            <v>orange</v>
          </cell>
          <cell r="L82">
            <v>43405</v>
          </cell>
          <cell r="M82">
            <v>4</v>
          </cell>
          <cell r="N82">
            <v>5</v>
          </cell>
        </row>
        <row r="83">
          <cell r="H83" t="str">
            <v>P11248</v>
          </cell>
          <cell r="I83" t="str">
            <v>Pantacourt</v>
          </cell>
          <cell r="J83" t="str">
            <v>Bas</v>
          </cell>
          <cell r="K83" t="str">
            <v>rose</v>
          </cell>
          <cell r="L83">
            <v>43252</v>
          </cell>
          <cell r="M83">
            <v>4.32</v>
          </cell>
          <cell r="N83">
            <v>6</v>
          </cell>
        </row>
        <row r="84">
          <cell r="H84" t="str">
            <v>P11351</v>
          </cell>
          <cell r="I84" t="str">
            <v>Chemise</v>
          </cell>
          <cell r="J84" t="str">
            <v>Haut</v>
          </cell>
          <cell r="K84" t="str">
            <v>rouge</v>
          </cell>
          <cell r="L84">
            <v>42795</v>
          </cell>
          <cell r="M84">
            <v>11.4</v>
          </cell>
          <cell r="N84">
            <v>15</v>
          </cell>
        </row>
        <row r="85">
          <cell r="H85" t="str">
            <v>P11464</v>
          </cell>
          <cell r="I85" t="str">
            <v>Pantacourt</v>
          </cell>
          <cell r="J85" t="str">
            <v>Bas</v>
          </cell>
          <cell r="K85" t="str">
            <v>rouge</v>
          </cell>
          <cell r="L85">
            <v>42856</v>
          </cell>
          <cell r="M85">
            <v>5.64</v>
          </cell>
          <cell r="N85">
            <v>6</v>
          </cell>
        </row>
        <row r="86">
          <cell r="H86" t="str">
            <v>P11497</v>
          </cell>
          <cell r="I86" t="str">
            <v>Pantacourt</v>
          </cell>
          <cell r="J86" t="str">
            <v>Bas</v>
          </cell>
          <cell r="K86" t="str">
            <v>vert</v>
          </cell>
          <cell r="L86">
            <v>43313</v>
          </cell>
          <cell r="M86">
            <v>8.4700000000000006</v>
          </cell>
          <cell r="N86">
            <v>11</v>
          </cell>
        </row>
        <row r="87">
          <cell r="H87" t="str">
            <v>P12057</v>
          </cell>
          <cell r="I87" t="str">
            <v>Pantalon</v>
          </cell>
          <cell r="J87" t="str">
            <v>Bas</v>
          </cell>
          <cell r="K87" t="str">
            <v>bleu</v>
          </cell>
          <cell r="L87">
            <v>43344</v>
          </cell>
          <cell r="M87">
            <v>8.25</v>
          </cell>
          <cell r="N87">
            <v>11</v>
          </cell>
        </row>
        <row r="88">
          <cell r="H88" t="str">
            <v>P12106</v>
          </cell>
          <cell r="I88" t="str">
            <v>Chemisier</v>
          </cell>
          <cell r="J88" t="str">
            <v>Haut</v>
          </cell>
          <cell r="K88" t="str">
            <v>rose</v>
          </cell>
          <cell r="L88">
            <v>43344</v>
          </cell>
          <cell r="M88">
            <v>7.2</v>
          </cell>
          <cell r="N88">
            <v>10</v>
          </cell>
        </row>
        <row r="89">
          <cell r="H89" t="str">
            <v>P12121</v>
          </cell>
          <cell r="I89" t="str">
            <v>Culotte</v>
          </cell>
          <cell r="J89" t="str">
            <v>Bas</v>
          </cell>
          <cell r="K89" t="str">
            <v>rouge</v>
          </cell>
          <cell r="L89">
            <v>43040</v>
          </cell>
          <cell r="M89">
            <v>11.4</v>
          </cell>
          <cell r="N89">
            <v>15</v>
          </cell>
        </row>
        <row r="90">
          <cell r="H90" t="str">
            <v>P12232</v>
          </cell>
          <cell r="I90" t="str">
            <v>Chemise</v>
          </cell>
          <cell r="J90" t="str">
            <v>Haut</v>
          </cell>
          <cell r="K90" t="str">
            <v>rose</v>
          </cell>
          <cell r="L90">
            <v>42917</v>
          </cell>
          <cell r="M90">
            <v>6.3</v>
          </cell>
          <cell r="N90">
            <v>7</v>
          </cell>
        </row>
        <row r="91">
          <cell r="H91" t="str">
            <v>P12277</v>
          </cell>
          <cell r="I91" t="str">
            <v>Chaussette</v>
          </cell>
          <cell r="J91" t="str">
            <v>Bas</v>
          </cell>
          <cell r="K91" t="str">
            <v>rose</v>
          </cell>
          <cell r="L91">
            <v>42856</v>
          </cell>
          <cell r="M91">
            <v>7.81</v>
          </cell>
          <cell r="N91">
            <v>11</v>
          </cell>
        </row>
        <row r="92">
          <cell r="H92" t="str">
            <v>P12287</v>
          </cell>
          <cell r="I92" t="str">
            <v>Pantalon</v>
          </cell>
          <cell r="J92" t="str">
            <v>Bas</v>
          </cell>
          <cell r="K92" t="str">
            <v>bleu</v>
          </cell>
          <cell r="L92">
            <v>43160</v>
          </cell>
          <cell r="M92">
            <v>11.96</v>
          </cell>
          <cell r="N92">
            <v>13</v>
          </cell>
        </row>
        <row r="93">
          <cell r="H93" t="str">
            <v>P12467</v>
          </cell>
          <cell r="I93" t="str">
            <v>T-shirt</v>
          </cell>
          <cell r="J93" t="str">
            <v>Haut</v>
          </cell>
          <cell r="K93" t="str">
            <v>marron</v>
          </cell>
          <cell r="L93">
            <v>43191</v>
          </cell>
          <cell r="M93">
            <v>3.7</v>
          </cell>
          <cell r="N93">
            <v>5</v>
          </cell>
        </row>
        <row r="94">
          <cell r="H94" t="str">
            <v>P12488</v>
          </cell>
          <cell r="I94" t="str">
            <v>Chemise</v>
          </cell>
          <cell r="J94" t="str">
            <v>Haut</v>
          </cell>
          <cell r="K94" t="str">
            <v>bleu</v>
          </cell>
          <cell r="L94">
            <v>43313</v>
          </cell>
          <cell r="M94">
            <v>7.5</v>
          </cell>
          <cell r="N94">
            <v>10</v>
          </cell>
        </row>
        <row r="95">
          <cell r="H95" t="str">
            <v>P12683</v>
          </cell>
          <cell r="I95" t="str">
            <v>Sweatshirt</v>
          </cell>
          <cell r="J95" t="str">
            <v>Haut</v>
          </cell>
          <cell r="K95" t="str">
            <v>marron</v>
          </cell>
          <cell r="L95">
            <v>43374</v>
          </cell>
          <cell r="M95">
            <v>7.65</v>
          </cell>
          <cell r="N95">
            <v>9</v>
          </cell>
        </row>
        <row r="96">
          <cell r="H96" t="str">
            <v>P12684</v>
          </cell>
          <cell r="I96" t="str">
            <v>Jupe</v>
          </cell>
          <cell r="J96" t="str">
            <v>Bas</v>
          </cell>
          <cell r="K96" t="str">
            <v>bleu</v>
          </cell>
          <cell r="L96">
            <v>42979</v>
          </cell>
          <cell r="M96">
            <v>6.16</v>
          </cell>
          <cell r="N96">
            <v>8</v>
          </cell>
        </row>
        <row r="97">
          <cell r="H97" t="str">
            <v>P12955</v>
          </cell>
          <cell r="I97" t="str">
            <v>Robe</v>
          </cell>
          <cell r="J97" t="str">
            <v>Haut-Et-Bas</v>
          </cell>
          <cell r="K97" t="str">
            <v>taupe</v>
          </cell>
          <cell r="L97">
            <v>43313</v>
          </cell>
          <cell r="M97">
            <v>4.75</v>
          </cell>
          <cell r="N97">
            <v>5</v>
          </cell>
        </row>
        <row r="98">
          <cell r="H98" t="str">
            <v>P13128</v>
          </cell>
          <cell r="I98" t="str">
            <v>Chemise</v>
          </cell>
          <cell r="J98" t="str">
            <v>Haut</v>
          </cell>
          <cell r="K98" t="str">
            <v>bleu</v>
          </cell>
          <cell r="L98">
            <v>43040</v>
          </cell>
          <cell r="M98">
            <v>9.8000000000000007</v>
          </cell>
          <cell r="N98">
            <v>14</v>
          </cell>
        </row>
        <row r="99">
          <cell r="H99" t="str">
            <v>P13281</v>
          </cell>
          <cell r="I99" t="str">
            <v>Pantacourt</v>
          </cell>
          <cell r="J99" t="str">
            <v>Bas</v>
          </cell>
          <cell r="K99" t="str">
            <v>rose</v>
          </cell>
          <cell r="L99">
            <v>43344</v>
          </cell>
          <cell r="M99">
            <v>4.68</v>
          </cell>
          <cell r="N99">
            <v>6</v>
          </cell>
        </row>
        <row r="100">
          <cell r="H100" t="str">
            <v>P13351</v>
          </cell>
          <cell r="I100" t="str">
            <v>Soutien gorge</v>
          </cell>
          <cell r="J100" t="str">
            <v>Haut</v>
          </cell>
          <cell r="K100" t="str">
            <v>rouge</v>
          </cell>
          <cell r="L100">
            <v>43221</v>
          </cell>
          <cell r="M100">
            <v>13.05</v>
          </cell>
          <cell r="N100">
            <v>15</v>
          </cell>
        </row>
        <row r="101">
          <cell r="H101" t="str">
            <v>P13508</v>
          </cell>
          <cell r="I101" t="str">
            <v>Pyjama</v>
          </cell>
          <cell r="J101" t="str">
            <v>Haut-Et-Bas</v>
          </cell>
          <cell r="K101" t="str">
            <v>noir</v>
          </cell>
          <cell r="L101">
            <v>43374</v>
          </cell>
          <cell r="M101">
            <v>7.3</v>
          </cell>
          <cell r="N101">
            <v>10</v>
          </cell>
        </row>
        <row r="102">
          <cell r="H102" t="str">
            <v>P13677</v>
          </cell>
          <cell r="I102" t="str">
            <v>Soutien gorge</v>
          </cell>
          <cell r="J102" t="str">
            <v>Haut</v>
          </cell>
          <cell r="K102" t="str">
            <v>taupe</v>
          </cell>
          <cell r="L102">
            <v>42767</v>
          </cell>
          <cell r="M102">
            <v>10.32</v>
          </cell>
          <cell r="N102">
            <v>12</v>
          </cell>
        </row>
        <row r="103">
          <cell r="H103" t="str">
            <v>P13761</v>
          </cell>
          <cell r="I103" t="str">
            <v>Chaussette</v>
          </cell>
          <cell r="J103" t="str">
            <v>Bas</v>
          </cell>
          <cell r="K103" t="str">
            <v>blanc</v>
          </cell>
          <cell r="L103">
            <v>42948</v>
          </cell>
          <cell r="M103">
            <v>6.02</v>
          </cell>
          <cell r="N103">
            <v>7</v>
          </cell>
        </row>
        <row r="104">
          <cell r="H104" t="str">
            <v>P13878</v>
          </cell>
          <cell r="I104" t="str">
            <v>Chaussette</v>
          </cell>
          <cell r="J104" t="str">
            <v>Bas</v>
          </cell>
          <cell r="K104" t="str">
            <v>vert</v>
          </cell>
          <cell r="L104">
            <v>43282</v>
          </cell>
          <cell r="M104">
            <v>11.1</v>
          </cell>
          <cell r="N104">
            <v>15</v>
          </cell>
        </row>
        <row r="105">
          <cell r="H105" t="str">
            <v>P14013</v>
          </cell>
          <cell r="I105" t="str">
            <v>Robe</v>
          </cell>
          <cell r="J105" t="str">
            <v>Haut-Et-Bas</v>
          </cell>
          <cell r="K105" t="str">
            <v>orange</v>
          </cell>
          <cell r="L105">
            <v>43160</v>
          </cell>
          <cell r="M105">
            <v>4.7</v>
          </cell>
          <cell r="N105">
            <v>5</v>
          </cell>
        </row>
        <row r="106">
          <cell r="H106" t="str">
            <v>P14031</v>
          </cell>
          <cell r="I106" t="str">
            <v>Sweatshirt</v>
          </cell>
          <cell r="J106" t="str">
            <v>Haut</v>
          </cell>
          <cell r="K106" t="str">
            <v>blanc</v>
          </cell>
          <cell r="L106">
            <v>43282</v>
          </cell>
          <cell r="M106">
            <v>8.0299999999999994</v>
          </cell>
          <cell r="N106">
            <v>11</v>
          </cell>
        </row>
        <row r="107">
          <cell r="H107" t="str">
            <v>P14251</v>
          </cell>
          <cell r="I107" t="str">
            <v>Robe</v>
          </cell>
          <cell r="J107" t="str">
            <v>Haut-Et-Bas</v>
          </cell>
          <cell r="K107" t="str">
            <v>taupe</v>
          </cell>
          <cell r="L107">
            <v>43313</v>
          </cell>
          <cell r="M107">
            <v>4.62</v>
          </cell>
          <cell r="N107">
            <v>6</v>
          </cell>
        </row>
        <row r="108">
          <cell r="H108" t="str">
            <v>P14320</v>
          </cell>
          <cell r="I108" t="str">
            <v>Chaussette</v>
          </cell>
          <cell r="J108" t="str">
            <v>Bas</v>
          </cell>
          <cell r="K108" t="str">
            <v>rose</v>
          </cell>
          <cell r="L108">
            <v>43070</v>
          </cell>
          <cell r="M108">
            <v>9.24</v>
          </cell>
          <cell r="N108">
            <v>12</v>
          </cell>
        </row>
        <row r="109">
          <cell r="H109" t="str">
            <v>P14376</v>
          </cell>
          <cell r="I109" t="str">
            <v>Pantacourt</v>
          </cell>
          <cell r="J109" t="str">
            <v>Bas</v>
          </cell>
          <cell r="K109" t="str">
            <v>taupe</v>
          </cell>
          <cell r="L109">
            <v>43040</v>
          </cell>
          <cell r="M109">
            <v>8.3000000000000007</v>
          </cell>
          <cell r="N109">
            <v>10</v>
          </cell>
        </row>
        <row r="110">
          <cell r="H110" t="str">
            <v>P14393</v>
          </cell>
          <cell r="I110" t="str">
            <v>Pantalon</v>
          </cell>
          <cell r="J110" t="str">
            <v>Bas</v>
          </cell>
          <cell r="K110" t="str">
            <v>rose</v>
          </cell>
          <cell r="L110">
            <v>42736</v>
          </cell>
          <cell r="M110">
            <v>12</v>
          </cell>
          <cell r="N110">
            <v>15</v>
          </cell>
        </row>
        <row r="111">
          <cell r="H111" t="str">
            <v>P14749</v>
          </cell>
          <cell r="I111" t="str">
            <v>Jupe</v>
          </cell>
          <cell r="J111" t="str">
            <v>Bas</v>
          </cell>
          <cell r="K111" t="str">
            <v>bleu</v>
          </cell>
          <cell r="L111">
            <v>43160</v>
          </cell>
          <cell r="M111">
            <v>9.1300000000000008</v>
          </cell>
          <cell r="N111">
            <v>11</v>
          </cell>
        </row>
        <row r="112">
          <cell r="H112" t="str">
            <v>P15184</v>
          </cell>
          <cell r="I112" t="str">
            <v>Collant</v>
          </cell>
          <cell r="J112" t="str">
            <v>Bas</v>
          </cell>
          <cell r="K112" t="str">
            <v>orange</v>
          </cell>
          <cell r="L112">
            <v>42948</v>
          </cell>
          <cell r="M112">
            <v>8.4600000000000009</v>
          </cell>
          <cell r="N112">
            <v>9</v>
          </cell>
        </row>
        <row r="113">
          <cell r="H113" t="str">
            <v>P15323</v>
          </cell>
          <cell r="I113" t="str">
            <v>Jupe</v>
          </cell>
          <cell r="J113" t="str">
            <v>Bas</v>
          </cell>
          <cell r="K113" t="str">
            <v>noir</v>
          </cell>
          <cell r="L113">
            <v>43313</v>
          </cell>
          <cell r="M113">
            <v>11.62</v>
          </cell>
          <cell r="N113">
            <v>14</v>
          </cell>
        </row>
        <row r="114">
          <cell r="H114" t="str">
            <v>P15409</v>
          </cell>
          <cell r="I114" t="str">
            <v>Chemisier</v>
          </cell>
          <cell r="J114" t="str">
            <v>Haut</v>
          </cell>
          <cell r="K114" t="str">
            <v>rose</v>
          </cell>
          <cell r="L114">
            <v>42979</v>
          </cell>
          <cell r="M114">
            <v>7.6</v>
          </cell>
          <cell r="N114">
            <v>10</v>
          </cell>
        </row>
        <row r="115">
          <cell r="H115" t="str">
            <v>P15856</v>
          </cell>
          <cell r="I115" t="str">
            <v>Soutien gorge</v>
          </cell>
          <cell r="J115" t="str">
            <v>Haut</v>
          </cell>
          <cell r="K115" t="str">
            <v>marron</v>
          </cell>
          <cell r="L115">
            <v>42826</v>
          </cell>
          <cell r="M115">
            <v>6.37</v>
          </cell>
          <cell r="N115">
            <v>7</v>
          </cell>
        </row>
        <row r="116">
          <cell r="H116" t="str">
            <v>P16041</v>
          </cell>
          <cell r="I116" t="str">
            <v>Culotte</v>
          </cell>
          <cell r="J116" t="str">
            <v>Bas</v>
          </cell>
          <cell r="K116" t="str">
            <v>marron</v>
          </cell>
          <cell r="L116">
            <v>43221</v>
          </cell>
          <cell r="M116">
            <v>7.56</v>
          </cell>
          <cell r="N116">
            <v>9</v>
          </cell>
        </row>
        <row r="117">
          <cell r="H117" t="str">
            <v>P16097</v>
          </cell>
          <cell r="I117" t="str">
            <v>Débardeur</v>
          </cell>
          <cell r="J117" t="str">
            <v>Haut</v>
          </cell>
          <cell r="K117" t="str">
            <v>taupe</v>
          </cell>
          <cell r="L117">
            <v>42826</v>
          </cell>
          <cell r="M117">
            <v>11.83</v>
          </cell>
          <cell r="N117">
            <v>13</v>
          </cell>
        </row>
        <row r="118">
          <cell r="H118" t="str">
            <v>P16494</v>
          </cell>
          <cell r="I118" t="str">
            <v>Culotte</v>
          </cell>
          <cell r="J118" t="str">
            <v>Bas</v>
          </cell>
          <cell r="K118" t="str">
            <v>marron</v>
          </cell>
          <cell r="L118">
            <v>42948</v>
          </cell>
          <cell r="M118">
            <v>11.05</v>
          </cell>
          <cell r="N118">
            <v>13</v>
          </cell>
        </row>
        <row r="119">
          <cell r="H119" t="str">
            <v>P16535</v>
          </cell>
          <cell r="I119" t="str">
            <v>Pantacourt</v>
          </cell>
          <cell r="J119" t="str">
            <v>Bas</v>
          </cell>
          <cell r="K119" t="str">
            <v>marron</v>
          </cell>
          <cell r="L119">
            <v>43132</v>
          </cell>
          <cell r="M119">
            <v>13.2</v>
          </cell>
          <cell r="N119">
            <v>15</v>
          </cell>
        </row>
        <row r="120">
          <cell r="H120" t="str">
            <v>P16701</v>
          </cell>
          <cell r="I120" t="str">
            <v>Robe</v>
          </cell>
          <cell r="J120" t="str">
            <v>Haut-Et-Bas</v>
          </cell>
          <cell r="K120" t="str">
            <v>rouge</v>
          </cell>
          <cell r="L120">
            <v>43132</v>
          </cell>
          <cell r="M120">
            <v>11.34</v>
          </cell>
          <cell r="N120">
            <v>14</v>
          </cell>
        </row>
        <row r="121">
          <cell r="H121" t="str">
            <v>P16713</v>
          </cell>
          <cell r="I121" t="str">
            <v>Pull</v>
          </cell>
          <cell r="J121" t="str">
            <v>Haut</v>
          </cell>
          <cell r="K121" t="str">
            <v>orange</v>
          </cell>
          <cell r="L121">
            <v>42917</v>
          </cell>
          <cell r="M121">
            <v>11.16</v>
          </cell>
          <cell r="N121">
            <v>12</v>
          </cell>
        </row>
        <row r="122">
          <cell r="H122" t="str">
            <v>P16729</v>
          </cell>
          <cell r="I122" t="str">
            <v>Collant</v>
          </cell>
          <cell r="J122" t="str">
            <v>Bas</v>
          </cell>
          <cell r="K122" t="str">
            <v>taupe</v>
          </cell>
          <cell r="L122">
            <v>42826</v>
          </cell>
          <cell r="M122">
            <v>3.9</v>
          </cell>
          <cell r="N122">
            <v>5</v>
          </cell>
        </row>
        <row r="123">
          <cell r="H123" t="str">
            <v>P16947</v>
          </cell>
          <cell r="I123" t="str">
            <v>Jupe</v>
          </cell>
          <cell r="J123" t="str">
            <v>Bas</v>
          </cell>
          <cell r="K123" t="str">
            <v>noir</v>
          </cell>
          <cell r="L123">
            <v>43009</v>
          </cell>
          <cell r="M123">
            <v>4.38</v>
          </cell>
          <cell r="N123">
            <v>6</v>
          </cell>
        </row>
        <row r="124">
          <cell r="H124" t="str">
            <v>P17387</v>
          </cell>
          <cell r="I124" t="str">
            <v>Soutien gorge</v>
          </cell>
          <cell r="J124" t="str">
            <v>Haut</v>
          </cell>
          <cell r="K124" t="str">
            <v>marron</v>
          </cell>
          <cell r="L124">
            <v>42826</v>
          </cell>
          <cell r="M124">
            <v>5.92</v>
          </cell>
          <cell r="N124">
            <v>8</v>
          </cell>
        </row>
        <row r="125">
          <cell r="H125" t="str">
            <v>P17447</v>
          </cell>
          <cell r="I125" t="str">
            <v>Jupe</v>
          </cell>
          <cell r="J125" t="str">
            <v>Bas</v>
          </cell>
          <cell r="K125" t="str">
            <v>orange</v>
          </cell>
          <cell r="L125">
            <v>43132</v>
          </cell>
          <cell r="M125">
            <v>10.53</v>
          </cell>
          <cell r="N125">
            <v>13</v>
          </cell>
        </row>
        <row r="126">
          <cell r="H126" t="str">
            <v>P17640</v>
          </cell>
          <cell r="I126" t="str">
            <v>Pantalon</v>
          </cell>
          <cell r="J126" t="str">
            <v>Bas</v>
          </cell>
          <cell r="K126" t="str">
            <v>blanc</v>
          </cell>
          <cell r="L126">
            <v>43344</v>
          </cell>
          <cell r="M126">
            <v>6.8</v>
          </cell>
          <cell r="N126">
            <v>8</v>
          </cell>
        </row>
        <row r="127">
          <cell r="H127" t="str">
            <v>P17663</v>
          </cell>
          <cell r="I127" t="str">
            <v>Chaussette</v>
          </cell>
          <cell r="J127" t="str">
            <v>Bas</v>
          </cell>
          <cell r="K127" t="str">
            <v>blanc</v>
          </cell>
          <cell r="L127">
            <v>43435</v>
          </cell>
          <cell r="M127">
            <v>10.4</v>
          </cell>
          <cell r="N127">
            <v>13</v>
          </cell>
        </row>
        <row r="128">
          <cell r="H128" t="str">
            <v>P17790</v>
          </cell>
          <cell r="I128" t="str">
            <v>Robe</v>
          </cell>
          <cell r="J128" t="str">
            <v>Haut-Et-Bas</v>
          </cell>
          <cell r="K128" t="str">
            <v>bleu</v>
          </cell>
          <cell r="L128">
            <v>42826</v>
          </cell>
          <cell r="M128">
            <v>5.28</v>
          </cell>
          <cell r="N128">
            <v>6</v>
          </cell>
        </row>
        <row r="129">
          <cell r="H129" t="str">
            <v>P17819</v>
          </cell>
          <cell r="I129" t="str">
            <v>Collant</v>
          </cell>
          <cell r="J129" t="str">
            <v>Bas</v>
          </cell>
          <cell r="K129" t="str">
            <v>rose</v>
          </cell>
          <cell r="L129">
            <v>43344</v>
          </cell>
          <cell r="M129">
            <v>10.27</v>
          </cell>
          <cell r="N129">
            <v>13</v>
          </cell>
        </row>
        <row r="130">
          <cell r="H130" t="str">
            <v>P17886</v>
          </cell>
          <cell r="I130" t="str">
            <v>Jupe</v>
          </cell>
          <cell r="J130" t="str">
            <v>Bas</v>
          </cell>
          <cell r="K130" t="str">
            <v>noir</v>
          </cell>
          <cell r="L130">
            <v>43132</v>
          </cell>
          <cell r="M130">
            <v>9.24</v>
          </cell>
          <cell r="N130">
            <v>12</v>
          </cell>
        </row>
        <row r="131">
          <cell r="H131" t="str">
            <v>P17986</v>
          </cell>
          <cell r="I131" t="str">
            <v>Sweatshirt</v>
          </cell>
          <cell r="J131" t="str">
            <v>Haut</v>
          </cell>
          <cell r="K131" t="str">
            <v>vert</v>
          </cell>
          <cell r="L131">
            <v>42948</v>
          </cell>
          <cell r="M131">
            <v>3.5</v>
          </cell>
          <cell r="N131">
            <v>5</v>
          </cell>
        </row>
        <row r="132">
          <cell r="H132" t="str">
            <v>P18054</v>
          </cell>
          <cell r="I132" t="str">
            <v>T-shirt</v>
          </cell>
          <cell r="J132" t="str">
            <v>Haut</v>
          </cell>
          <cell r="K132" t="str">
            <v>rose</v>
          </cell>
          <cell r="L132">
            <v>43009</v>
          </cell>
          <cell r="M132">
            <v>4.62</v>
          </cell>
          <cell r="N132">
            <v>6</v>
          </cell>
        </row>
        <row r="133">
          <cell r="H133" t="str">
            <v>P18191</v>
          </cell>
          <cell r="I133" t="str">
            <v>Culotte</v>
          </cell>
          <cell r="J133" t="str">
            <v>Bas</v>
          </cell>
          <cell r="K133" t="str">
            <v>rose</v>
          </cell>
          <cell r="L133">
            <v>43221</v>
          </cell>
          <cell r="M133">
            <v>5.46</v>
          </cell>
          <cell r="N133">
            <v>7</v>
          </cell>
        </row>
        <row r="134">
          <cell r="H134" t="str">
            <v>P18261</v>
          </cell>
          <cell r="I134" t="str">
            <v>Pyjama</v>
          </cell>
          <cell r="J134" t="str">
            <v>Haut-Et-Bas</v>
          </cell>
          <cell r="K134" t="str">
            <v>rouge</v>
          </cell>
          <cell r="L134">
            <v>42979</v>
          </cell>
          <cell r="M134">
            <v>3.9</v>
          </cell>
          <cell r="N134">
            <v>5</v>
          </cell>
        </row>
        <row r="135">
          <cell r="H135" t="str">
            <v>P18309</v>
          </cell>
          <cell r="I135" t="str">
            <v>Sweatshirt</v>
          </cell>
          <cell r="J135" t="str">
            <v>Haut</v>
          </cell>
          <cell r="K135" t="str">
            <v>rose</v>
          </cell>
          <cell r="L135">
            <v>42979</v>
          </cell>
          <cell r="M135">
            <v>6.58</v>
          </cell>
          <cell r="N135">
            <v>7</v>
          </cell>
        </row>
        <row r="136">
          <cell r="H136" t="str">
            <v>P18685</v>
          </cell>
          <cell r="I136" t="str">
            <v>Chemise</v>
          </cell>
          <cell r="J136" t="str">
            <v>Haut</v>
          </cell>
          <cell r="K136" t="str">
            <v>taupe</v>
          </cell>
          <cell r="L136">
            <v>43191</v>
          </cell>
          <cell r="M136">
            <v>7.2</v>
          </cell>
          <cell r="N136">
            <v>9</v>
          </cell>
        </row>
        <row r="137">
          <cell r="H137" t="str">
            <v>P18732</v>
          </cell>
          <cell r="I137" t="str">
            <v>Pantacourt</v>
          </cell>
          <cell r="J137" t="str">
            <v>Bas</v>
          </cell>
          <cell r="K137" t="str">
            <v>rose</v>
          </cell>
          <cell r="L137">
            <v>42736</v>
          </cell>
          <cell r="M137">
            <v>4.32</v>
          </cell>
          <cell r="N137">
            <v>6</v>
          </cell>
        </row>
        <row r="138">
          <cell r="H138" t="str">
            <v>P18738</v>
          </cell>
          <cell r="I138" t="str">
            <v>Jupe</v>
          </cell>
          <cell r="J138" t="str">
            <v>Bas</v>
          </cell>
          <cell r="K138" t="str">
            <v>rouge</v>
          </cell>
          <cell r="L138">
            <v>42795</v>
          </cell>
          <cell r="M138">
            <v>7.02</v>
          </cell>
          <cell r="N138">
            <v>9</v>
          </cell>
        </row>
        <row r="139">
          <cell r="H139" t="str">
            <v>P18765</v>
          </cell>
          <cell r="I139" t="str">
            <v>Pull</v>
          </cell>
          <cell r="J139" t="str">
            <v>Haut</v>
          </cell>
          <cell r="K139" t="str">
            <v>vert</v>
          </cell>
          <cell r="L139">
            <v>43221</v>
          </cell>
          <cell r="M139">
            <v>7.9</v>
          </cell>
          <cell r="N139">
            <v>10</v>
          </cell>
        </row>
        <row r="140">
          <cell r="H140" t="str">
            <v>P18784</v>
          </cell>
          <cell r="I140" t="str">
            <v>Chaussette</v>
          </cell>
          <cell r="J140" t="str">
            <v>Bas</v>
          </cell>
          <cell r="K140" t="str">
            <v>rose</v>
          </cell>
          <cell r="L140">
            <v>42979</v>
          </cell>
          <cell r="M140">
            <v>10.92</v>
          </cell>
          <cell r="N140">
            <v>13</v>
          </cell>
        </row>
        <row r="141">
          <cell r="H141" t="str">
            <v>P19008</v>
          </cell>
          <cell r="I141" t="str">
            <v>Chaussette</v>
          </cell>
          <cell r="J141" t="str">
            <v>Bas</v>
          </cell>
          <cell r="K141" t="str">
            <v>bleu</v>
          </cell>
          <cell r="L141">
            <v>43132</v>
          </cell>
          <cell r="M141">
            <v>8.4</v>
          </cell>
          <cell r="N141">
            <v>12</v>
          </cell>
        </row>
        <row r="142">
          <cell r="H142" t="str">
            <v>P19157</v>
          </cell>
          <cell r="I142" t="str">
            <v>Pantalon</v>
          </cell>
          <cell r="J142" t="str">
            <v>Bas</v>
          </cell>
          <cell r="K142" t="str">
            <v>noir</v>
          </cell>
          <cell r="L142">
            <v>42856</v>
          </cell>
          <cell r="M142">
            <v>10.08</v>
          </cell>
          <cell r="N142">
            <v>12</v>
          </cell>
        </row>
        <row r="143">
          <cell r="H143" t="str">
            <v>P19223</v>
          </cell>
          <cell r="I143" t="str">
            <v>Soutien gorge</v>
          </cell>
          <cell r="J143" t="str">
            <v>Haut</v>
          </cell>
          <cell r="K143" t="str">
            <v>marron</v>
          </cell>
          <cell r="L143">
            <v>42917</v>
          </cell>
          <cell r="M143">
            <v>9</v>
          </cell>
          <cell r="N143">
            <v>10</v>
          </cell>
        </row>
        <row r="144">
          <cell r="H144" t="str">
            <v>P19289</v>
          </cell>
          <cell r="I144" t="str">
            <v>Pantalon</v>
          </cell>
          <cell r="J144" t="str">
            <v>Bas</v>
          </cell>
          <cell r="K144" t="str">
            <v>bleu</v>
          </cell>
          <cell r="L144">
            <v>42979</v>
          </cell>
          <cell r="M144">
            <v>5.68</v>
          </cell>
          <cell r="N144">
            <v>8</v>
          </cell>
        </row>
        <row r="145">
          <cell r="H145" t="str">
            <v>P19502</v>
          </cell>
          <cell r="I145" t="str">
            <v>Soutien gorge</v>
          </cell>
          <cell r="J145" t="str">
            <v>Haut</v>
          </cell>
          <cell r="K145" t="str">
            <v>rose</v>
          </cell>
          <cell r="L145">
            <v>42887</v>
          </cell>
          <cell r="M145">
            <v>6.88</v>
          </cell>
          <cell r="N145">
            <v>8</v>
          </cell>
        </row>
        <row r="146">
          <cell r="H146" t="str">
            <v>P19749</v>
          </cell>
          <cell r="I146" t="str">
            <v>Chemisier</v>
          </cell>
          <cell r="J146" t="str">
            <v>Haut</v>
          </cell>
          <cell r="K146" t="str">
            <v>vert</v>
          </cell>
          <cell r="L146">
            <v>42979</v>
          </cell>
          <cell r="M146">
            <v>4.8</v>
          </cell>
          <cell r="N146">
            <v>6</v>
          </cell>
        </row>
        <row r="147">
          <cell r="H147" t="str">
            <v>P19940</v>
          </cell>
          <cell r="I147" t="str">
            <v>Pantacourt</v>
          </cell>
          <cell r="J147" t="str">
            <v>Bas</v>
          </cell>
          <cell r="K147" t="str">
            <v>rouge</v>
          </cell>
          <cell r="L147">
            <v>42736</v>
          </cell>
          <cell r="M147">
            <v>13.35</v>
          </cell>
          <cell r="N147">
            <v>15</v>
          </cell>
        </row>
        <row r="148">
          <cell r="H148" t="str">
            <v>P20063</v>
          </cell>
          <cell r="I148" t="str">
            <v>Collant</v>
          </cell>
          <cell r="J148" t="str">
            <v>Bas</v>
          </cell>
          <cell r="K148" t="str">
            <v>noir</v>
          </cell>
          <cell r="L148">
            <v>42736</v>
          </cell>
          <cell r="M148">
            <v>6.48</v>
          </cell>
          <cell r="N148">
            <v>8</v>
          </cell>
        </row>
        <row r="149">
          <cell r="H149" t="str">
            <v>P20074</v>
          </cell>
          <cell r="I149" t="str">
            <v>Sweatshirt</v>
          </cell>
          <cell r="J149" t="str">
            <v>Haut</v>
          </cell>
          <cell r="K149" t="str">
            <v>orange</v>
          </cell>
          <cell r="L149">
            <v>43101</v>
          </cell>
          <cell r="M149">
            <v>8.36</v>
          </cell>
          <cell r="N149">
            <v>11</v>
          </cell>
        </row>
        <row r="150">
          <cell r="H150" t="str">
            <v>P20274</v>
          </cell>
          <cell r="I150" t="str">
            <v>Soutien gorge</v>
          </cell>
          <cell r="J150" t="str">
            <v>Haut</v>
          </cell>
          <cell r="K150" t="str">
            <v>vert</v>
          </cell>
          <cell r="L150">
            <v>43101</v>
          </cell>
          <cell r="M150">
            <v>10.14</v>
          </cell>
          <cell r="N150">
            <v>13</v>
          </cell>
        </row>
        <row r="151">
          <cell r="H151" t="str">
            <v>P20279</v>
          </cell>
          <cell r="I151" t="str">
            <v>Culotte</v>
          </cell>
          <cell r="J151" t="str">
            <v>Bas</v>
          </cell>
          <cell r="K151" t="str">
            <v>vert</v>
          </cell>
          <cell r="L151">
            <v>43374</v>
          </cell>
          <cell r="M151">
            <v>8.64</v>
          </cell>
          <cell r="N151">
            <v>12</v>
          </cell>
        </row>
        <row r="152">
          <cell r="H152" t="str">
            <v>P20287</v>
          </cell>
          <cell r="I152" t="str">
            <v>Collant</v>
          </cell>
          <cell r="J152" t="str">
            <v>Bas</v>
          </cell>
          <cell r="K152" t="str">
            <v>vert</v>
          </cell>
          <cell r="L152">
            <v>43191</v>
          </cell>
          <cell r="M152">
            <v>4.45</v>
          </cell>
          <cell r="N152">
            <v>5</v>
          </cell>
        </row>
        <row r="153">
          <cell r="H153" t="str">
            <v>P20509</v>
          </cell>
          <cell r="I153" t="str">
            <v>Culotte</v>
          </cell>
          <cell r="J153" t="str">
            <v>Bas</v>
          </cell>
          <cell r="K153" t="str">
            <v>vert</v>
          </cell>
          <cell r="L153">
            <v>43374</v>
          </cell>
          <cell r="M153">
            <v>6.09</v>
          </cell>
          <cell r="N153">
            <v>7</v>
          </cell>
        </row>
        <row r="154">
          <cell r="H154" t="str">
            <v>P20777</v>
          </cell>
          <cell r="I154" t="str">
            <v>Sweatshirt</v>
          </cell>
          <cell r="J154" t="str">
            <v>Haut</v>
          </cell>
          <cell r="K154" t="str">
            <v>marron</v>
          </cell>
          <cell r="L154">
            <v>43252</v>
          </cell>
          <cell r="M154">
            <v>8.1999999999999993</v>
          </cell>
          <cell r="N154">
            <v>10</v>
          </cell>
        </row>
        <row r="155">
          <cell r="H155" t="str">
            <v>P20955</v>
          </cell>
          <cell r="I155" t="str">
            <v>Pantalon</v>
          </cell>
          <cell r="J155" t="str">
            <v>Bas</v>
          </cell>
          <cell r="K155" t="str">
            <v>bleu</v>
          </cell>
          <cell r="L155">
            <v>42736</v>
          </cell>
          <cell r="M155">
            <v>6.75</v>
          </cell>
          <cell r="N155">
            <v>9</v>
          </cell>
        </row>
        <row r="156">
          <cell r="H156" t="str">
            <v>P21148</v>
          </cell>
          <cell r="I156" t="str">
            <v>Robe</v>
          </cell>
          <cell r="J156" t="str">
            <v>Haut-Et-Bas</v>
          </cell>
          <cell r="K156" t="str">
            <v>blanc</v>
          </cell>
          <cell r="L156">
            <v>42736</v>
          </cell>
          <cell r="M156">
            <v>3.5</v>
          </cell>
          <cell r="N156">
            <v>5</v>
          </cell>
        </row>
        <row r="157">
          <cell r="H157" t="str">
            <v>P21339</v>
          </cell>
          <cell r="I157" t="str">
            <v>Débardeur</v>
          </cell>
          <cell r="J157" t="str">
            <v>Haut</v>
          </cell>
          <cell r="K157" t="str">
            <v>rouge</v>
          </cell>
          <cell r="L157">
            <v>43070</v>
          </cell>
          <cell r="M157">
            <v>9.84</v>
          </cell>
          <cell r="N157">
            <v>12</v>
          </cell>
        </row>
        <row r="158">
          <cell r="H158" t="str">
            <v>P21411</v>
          </cell>
          <cell r="I158" t="str">
            <v>Pyjama</v>
          </cell>
          <cell r="J158" t="str">
            <v>Haut-Et-Bas</v>
          </cell>
          <cell r="K158" t="str">
            <v>vert</v>
          </cell>
          <cell r="L158">
            <v>43040</v>
          </cell>
          <cell r="M158">
            <v>4.55</v>
          </cell>
          <cell r="N158">
            <v>5</v>
          </cell>
        </row>
        <row r="159">
          <cell r="H159" t="str">
            <v>P21413</v>
          </cell>
          <cell r="I159" t="str">
            <v>Sweatshirt</v>
          </cell>
          <cell r="J159" t="str">
            <v>Haut</v>
          </cell>
          <cell r="K159" t="str">
            <v>noir</v>
          </cell>
          <cell r="L159">
            <v>43374</v>
          </cell>
          <cell r="M159">
            <v>4.8</v>
          </cell>
          <cell r="N159">
            <v>6</v>
          </cell>
        </row>
        <row r="160">
          <cell r="H160" t="str">
            <v>P21419</v>
          </cell>
          <cell r="I160" t="str">
            <v>Soutien gorge</v>
          </cell>
          <cell r="J160" t="str">
            <v>Haut</v>
          </cell>
          <cell r="K160" t="str">
            <v>bleu</v>
          </cell>
          <cell r="L160">
            <v>42767</v>
          </cell>
          <cell r="M160">
            <v>12.32</v>
          </cell>
          <cell r="N160">
            <v>14</v>
          </cell>
        </row>
        <row r="161">
          <cell r="H161" t="str">
            <v>P21439</v>
          </cell>
          <cell r="I161" t="str">
            <v>Jupe</v>
          </cell>
          <cell r="J161" t="str">
            <v>Bas</v>
          </cell>
          <cell r="K161" t="str">
            <v>marron</v>
          </cell>
          <cell r="L161">
            <v>42979</v>
          </cell>
          <cell r="M161">
            <v>4.55</v>
          </cell>
          <cell r="N161">
            <v>5</v>
          </cell>
        </row>
        <row r="162">
          <cell r="H162" t="str">
            <v>P21534</v>
          </cell>
          <cell r="I162" t="str">
            <v>Pantacourt</v>
          </cell>
          <cell r="J162" t="str">
            <v>Bas</v>
          </cell>
          <cell r="K162" t="str">
            <v>bleu</v>
          </cell>
          <cell r="L162">
            <v>43040</v>
          </cell>
          <cell r="M162">
            <v>4.0999999999999996</v>
          </cell>
          <cell r="N162">
            <v>5</v>
          </cell>
        </row>
        <row r="163">
          <cell r="H163" t="str">
            <v>P21574</v>
          </cell>
          <cell r="I163" t="str">
            <v>Culotte</v>
          </cell>
          <cell r="J163" t="str">
            <v>Bas</v>
          </cell>
          <cell r="K163" t="str">
            <v>vert</v>
          </cell>
          <cell r="L163">
            <v>42826</v>
          </cell>
          <cell r="M163">
            <v>5.81</v>
          </cell>
          <cell r="N163">
            <v>7</v>
          </cell>
        </row>
        <row r="164">
          <cell r="H164" t="str">
            <v>P21726</v>
          </cell>
          <cell r="I164" t="str">
            <v>Chemise</v>
          </cell>
          <cell r="J164" t="str">
            <v>Haut</v>
          </cell>
          <cell r="K164" t="str">
            <v>rouge</v>
          </cell>
          <cell r="L164">
            <v>43101</v>
          </cell>
          <cell r="M164">
            <v>9.24</v>
          </cell>
          <cell r="N164">
            <v>12</v>
          </cell>
        </row>
        <row r="165">
          <cell r="H165" t="str">
            <v>P21878</v>
          </cell>
          <cell r="I165" t="str">
            <v>Jupe</v>
          </cell>
          <cell r="J165" t="str">
            <v>Bas</v>
          </cell>
          <cell r="K165" t="str">
            <v>rose</v>
          </cell>
          <cell r="L165">
            <v>43101</v>
          </cell>
          <cell r="M165">
            <v>11.76</v>
          </cell>
          <cell r="N165">
            <v>14</v>
          </cell>
        </row>
        <row r="166">
          <cell r="H166" t="str">
            <v>P22166</v>
          </cell>
          <cell r="I166" t="str">
            <v>Robe</v>
          </cell>
          <cell r="J166" t="str">
            <v>Haut-Et-Bas</v>
          </cell>
          <cell r="K166" t="str">
            <v>taupe</v>
          </cell>
          <cell r="L166">
            <v>43221</v>
          </cell>
          <cell r="M166">
            <v>11.04</v>
          </cell>
          <cell r="N166">
            <v>12</v>
          </cell>
        </row>
        <row r="167">
          <cell r="H167" t="str">
            <v>P22281</v>
          </cell>
          <cell r="I167" t="str">
            <v>Sweatshirt</v>
          </cell>
          <cell r="J167" t="str">
            <v>Haut</v>
          </cell>
          <cell r="K167" t="str">
            <v>orange</v>
          </cell>
          <cell r="L167">
            <v>43070</v>
          </cell>
          <cell r="M167">
            <v>9</v>
          </cell>
          <cell r="N167">
            <v>12</v>
          </cell>
        </row>
        <row r="168">
          <cell r="H168" t="str">
            <v>P22419</v>
          </cell>
          <cell r="I168" t="str">
            <v>Sweatshirt</v>
          </cell>
          <cell r="J168" t="str">
            <v>Haut</v>
          </cell>
          <cell r="K168" t="str">
            <v>rose</v>
          </cell>
          <cell r="L168">
            <v>43132</v>
          </cell>
          <cell r="M168">
            <v>9.48</v>
          </cell>
          <cell r="N168">
            <v>12</v>
          </cell>
        </row>
        <row r="169">
          <cell r="H169" t="str">
            <v>P22619</v>
          </cell>
          <cell r="I169" t="str">
            <v>Chemise</v>
          </cell>
          <cell r="J169" t="str">
            <v>Haut</v>
          </cell>
          <cell r="K169" t="str">
            <v>vert</v>
          </cell>
          <cell r="L169">
            <v>42826</v>
          </cell>
          <cell r="M169">
            <v>11.4</v>
          </cell>
          <cell r="N169">
            <v>12</v>
          </cell>
        </row>
        <row r="170">
          <cell r="H170" t="str">
            <v>P22631</v>
          </cell>
          <cell r="I170" t="str">
            <v>Sweatshirt</v>
          </cell>
          <cell r="J170" t="str">
            <v>Haut</v>
          </cell>
          <cell r="K170" t="str">
            <v>marron</v>
          </cell>
          <cell r="L170">
            <v>43313</v>
          </cell>
          <cell r="M170">
            <v>8</v>
          </cell>
          <cell r="N170">
            <v>10</v>
          </cell>
        </row>
        <row r="171">
          <cell r="H171" t="str">
            <v>P22873</v>
          </cell>
          <cell r="I171" t="str">
            <v>Culotte</v>
          </cell>
          <cell r="J171" t="str">
            <v>Bas</v>
          </cell>
          <cell r="K171" t="str">
            <v>bleu</v>
          </cell>
          <cell r="L171">
            <v>43191</v>
          </cell>
          <cell r="M171">
            <v>13.05</v>
          </cell>
          <cell r="N171">
            <v>15</v>
          </cell>
        </row>
        <row r="172">
          <cell r="H172" t="str">
            <v>P22923</v>
          </cell>
          <cell r="I172" t="str">
            <v>Pantalon</v>
          </cell>
          <cell r="J172" t="str">
            <v>Bas</v>
          </cell>
          <cell r="K172" t="str">
            <v>orange</v>
          </cell>
          <cell r="L172">
            <v>42948</v>
          </cell>
          <cell r="M172">
            <v>9.6</v>
          </cell>
          <cell r="N172">
            <v>12</v>
          </cell>
        </row>
        <row r="173">
          <cell r="H173" t="str">
            <v>P22975</v>
          </cell>
          <cell r="I173" t="str">
            <v>Soutien gorge</v>
          </cell>
          <cell r="J173" t="str">
            <v>Haut</v>
          </cell>
          <cell r="K173" t="str">
            <v>vert</v>
          </cell>
          <cell r="L173">
            <v>42948</v>
          </cell>
          <cell r="M173">
            <v>11.04</v>
          </cell>
          <cell r="N173">
            <v>12</v>
          </cell>
        </row>
        <row r="174">
          <cell r="H174" t="str">
            <v>P23379</v>
          </cell>
          <cell r="I174" t="str">
            <v>Soutien gorge</v>
          </cell>
          <cell r="J174" t="str">
            <v>Haut</v>
          </cell>
          <cell r="K174" t="str">
            <v>rose</v>
          </cell>
          <cell r="L174">
            <v>43313</v>
          </cell>
          <cell r="M174">
            <v>11.85</v>
          </cell>
          <cell r="N174">
            <v>15</v>
          </cell>
        </row>
        <row r="175">
          <cell r="H175" t="str">
            <v>P23529</v>
          </cell>
          <cell r="I175" t="str">
            <v>Pantalon</v>
          </cell>
          <cell r="J175" t="str">
            <v>Bas</v>
          </cell>
          <cell r="K175" t="str">
            <v>blanc</v>
          </cell>
          <cell r="L175">
            <v>43313</v>
          </cell>
          <cell r="M175">
            <v>6.48</v>
          </cell>
          <cell r="N175">
            <v>8</v>
          </cell>
        </row>
        <row r="176">
          <cell r="H176" t="str">
            <v>P23691</v>
          </cell>
          <cell r="I176" t="str">
            <v>Sweatshirt</v>
          </cell>
          <cell r="J176" t="str">
            <v>Haut</v>
          </cell>
          <cell r="K176" t="str">
            <v>rose</v>
          </cell>
          <cell r="L176">
            <v>42917</v>
          </cell>
          <cell r="M176">
            <v>10.220000000000001</v>
          </cell>
          <cell r="N176">
            <v>14</v>
          </cell>
        </row>
        <row r="177">
          <cell r="H177" t="str">
            <v>P23778</v>
          </cell>
          <cell r="I177" t="str">
            <v>Sweatshirt</v>
          </cell>
          <cell r="J177" t="str">
            <v>Haut</v>
          </cell>
          <cell r="K177" t="str">
            <v>noir</v>
          </cell>
          <cell r="L177">
            <v>42979</v>
          </cell>
          <cell r="M177">
            <v>3.65</v>
          </cell>
          <cell r="N177">
            <v>5</v>
          </cell>
        </row>
        <row r="178">
          <cell r="H178" t="str">
            <v>P23810</v>
          </cell>
          <cell r="I178" t="str">
            <v>Pantacourt</v>
          </cell>
          <cell r="J178" t="str">
            <v>Bas</v>
          </cell>
          <cell r="K178" t="str">
            <v>blanc</v>
          </cell>
          <cell r="L178">
            <v>43040</v>
          </cell>
          <cell r="M178">
            <v>12.6</v>
          </cell>
          <cell r="N178">
            <v>15</v>
          </cell>
        </row>
        <row r="179">
          <cell r="H179" t="str">
            <v>P24227</v>
          </cell>
          <cell r="I179" t="str">
            <v>Sweatshirt</v>
          </cell>
          <cell r="J179" t="str">
            <v>Haut</v>
          </cell>
          <cell r="K179" t="str">
            <v>blanc</v>
          </cell>
          <cell r="L179">
            <v>42887</v>
          </cell>
          <cell r="M179">
            <v>9.1999999999999993</v>
          </cell>
          <cell r="N179">
            <v>10</v>
          </cell>
        </row>
        <row r="180">
          <cell r="H180" t="str">
            <v>P24416</v>
          </cell>
          <cell r="I180" t="str">
            <v>Pyjama</v>
          </cell>
          <cell r="J180" t="str">
            <v>Haut-Et-Bas</v>
          </cell>
          <cell r="K180" t="str">
            <v>noir</v>
          </cell>
          <cell r="L180">
            <v>43405</v>
          </cell>
          <cell r="M180">
            <v>9.1199999999999992</v>
          </cell>
          <cell r="N180">
            <v>12</v>
          </cell>
        </row>
        <row r="181">
          <cell r="H181" t="str">
            <v>P24661</v>
          </cell>
          <cell r="I181" t="str">
            <v>Robe</v>
          </cell>
          <cell r="J181" t="str">
            <v>Haut-Et-Bas</v>
          </cell>
          <cell r="K181" t="str">
            <v>bleu</v>
          </cell>
          <cell r="L181">
            <v>42917</v>
          </cell>
          <cell r="M181">
            <v>12.32</v>
          </cell>
          <cell r="N181">
            <v>14</v>
          </cell>
        </row>
        <row r="182">
          <cell r="H182" t="str">
            <v>P25076</v>
          </cell>
          <cell r="I182" t="str">
            <v>Pantalon</v>
          </cell>
          <cell r="J182" t="str">
            <v>Bas</v>
          </cell>
          <cell r="K182" t="str">
            <v>orange</v>
          </cell>
          <cell r="L182">
            <v>42736</v>
          </cell>
          <cell r="M182">
            <v>13.8</v>
          </cell>
          <cell r="N182">
            <v>15</v>
          </cell>
        </row>
        <row r="183">
          <cell r="H183" t="str">
            <v>P25081</v>
          </cell>
          <cell r="I183" t="str">
            <v>Robe</v>
          </cell>
          <cell r="J183" t="str">
            <v>Haut-Et-Bas</v>
          </cell>
          <cell r="K183" t="str">
            <v>bleu</v>
          </cell>
          <cell r="L183">
            <v>43009</v>
          </cell>
          <cell r="M183">
            <v>5.53</v>
          </cell>
          <cell r="N183">
            <v>7</v>
          </cell>
        </row>
        <row r="184">
          <cell r="H184" t="str">
            <v>P25186</v>
          </cell>
          <cell r="I184" t="str">
            <v>Pantalon</v>
          </cell>
          <cell r="J184" t="str">
            <v>Bas</v>
          </cell>
          <cell r="K184" t="str">
            <v>vert</v>
          </cell>
          <cell r="L184">
            <v>42795</v>
          </cell>
          <cell r="M184">
            <v>9.94</v>
          </cell>
          <cell r="N184">
            <v>14</v>
          </cell>
        </row>
        <row r="185">
          <cell r="H185" t="str">
            <v>P25610</v>
          </cell>
          <cell r="I185" t="str">
            <v>Pyjama</v>
          </cell>
          <cell r="J185" t="str">
            <v>Haut-Et-Bas</v>
          </cell>
          <cell r="K185" t="str">
            <v>taupe</v>
          </cell>
          <cell r="L185">
            <v>43221</v>
          </cell>
          <cell r="M185">
            <v>9.1199999999999992</v>
          </cell>
          <cell r="N185">
            <v>12</v>
          </cell>
        </row>
        <row r="186">
          <cell r="H186" t="str">
            <v>P25666</v>
          </cell>
          <cell r="I186" t="str">
            <v>Débardeur</v>
          </cell>
          <cell r="J186" t="str">
            <v>Haut</v>
          </cell>
          <cell r="K186" t="str">
            <v>blanc</v>
          </cell>
          <cell r="L186">
            <v>42856</v>
          </cell>
          <cell r="M186">
            <v>7.2</v>
          </cell>
          <cell r="N186">
            <v>10</v>
          </cell>
        </row>
        <row r="187">
          <cell r="H187" t="str">
            <v>P25724</v>
          </cell>
          <cell r="I187" t="str">
            <v>Robe</v>
          </cell>
          <cell r="J187" t="str">
            <v>Haut-Et-Bas</v>
          </cell>
          <cell r="K187" t="str">
            <v>taupe</v>
          </cell>
          <cell r="L187">
            <v>43282</v>
          </cell>
          <cell r="M187">
            <v>11.1</v>
          </cell>
          <cell r="N187">
            <v>15</v>
          </cell>
        </row>
        <row r="188">
          <cell r="H188" t="str">
            <v>P25725</v>
          </cell>
          <cell r="I188" t="str">
            <v>Pantacourt</v>
          </cell>
          <cell r="J188" t="str">
            <v>Bas</v>
          </cell>
          <cell r="K188" t="str">
            <v>noir</v>
          </cell>
          <cell r="L188">
            <v>42736</v>
          </cell>
          <cell r="M188">
            <v>10.8</v>
          </cell>
          <cell r="N188">
            <v>12</v>
          </cell>
        </row>
        <row r="189">
          <cell r="H189" t="str">
            <v>P25826</v>
          </cell>
          <cell r="I189" t="str">
            <v>Pyjama</v>
          </cell>
          <cell r="J189" t="str">
            <v>Haut-Et-Bas</v>
          </cell>
          <cell r="K189" t="str">
            <v>orange</v>
          </cell>
          <cell r="L189">
            <v>43160</v>
          </cell>
          <cell r="M189">
            <v>4.2</v>
          </cell>
          <cell r="N189">
            <v>6</v>
          </cell>
        </row>
        <row r="190">
          <cell r="H190" t="str">
            <v>P25875</v>
          </cell>
          <cell r="I190" t="str">
            <v>T-shirt</v>
          </cell>
          <cell r="J190" t="str">
            <v>Haut</v>
          </cell>
          <cell r="K190" t="str">
            <v>orange</v>
          </cell>
          <cell r="L190">
            <v>42795</v>
          </cell>
          <cell r="M190">
            <v>10.45</v>
          </cell>
          <cell r="N190">
            <v>11</v>
          </cell>
        </row>
        <row r="191">
          <cell r="H191" t="str">
            <v>P25934</v>
          </cell>
          <cell r="I191" t="str">
            <v>Chaussette</v>
          </cell>
          <cell r="J191" t="str">
            <v>Bas</v>
          </cell>
          <cell r="K191" t="str">
            <v>taupe</v>
          </cell>
          <cell r="L191">
            <v>43313</v>
          </cell>
          <cell r="M191">
            <v>7.74</v>
          </cell>
          <cell r="N191">
            <v>9</v>
          </cell>
        </row>
        <row r="192">
          <cell r="H192" t="str">
            <v>P25953</v>
          </cell>
          <cell r="I192" t="str">
            <v>Pantacourt</v>
          </cell>
          <cell r="J192" t="str">
            <v>Bas</v>
          </cell>
          <cell r="K192" t="str">
            <v>rose</v>
          </cell>
          <cell r="L192">
            <v>43040</v>
          </cell>
          <cell r="M192">
            <v>13.35</v>
          </cell>
          <cell r="N192">
            <v>15</v>
          </cell>
        </row>
        <row r="193">
          <cell r="H193" t="str">
            <v>P26058</v>
          </cell>
          <cell r="I193" t="str">
            <v>Collant</v>
          </cell>
          <cell r="J193" t="str">
            <v>Bas</v>
          </cell>
          <cell r="K193" t="str">
            <v>noir</v>
          </cell>
          <cell r="L193">
            <v>43132</v>
          </cell>
          <cell r="M193">
            <v>10.45</v>
          </cell>
          <cell r="N193">
            <v>11</v>
          </cell>
        </row>
        <row r="194">
          <cell r="H194" t="str">
            <v>P26093</v>
          </cell>
          <cell r="I194" t="str">
            <v>Pyjama</v>
          </cell>
          <cell r="J194" t="str">
            <v>Haut-Et-Bas</v>
          </cell>
          <cell r="K194" t="str">
            <v>noir</v>
          </cell>
          <cell r="L194">
            <v>42826</v>
          </cell>
          <cell r="M194">
            <v>12.3</v>
          </cell>
          <cell r="N194">
            <v>15</v>
          </cell>
        </row>
        <row r="195">
          <cell r="H195" t="str">
            <v>P26118</v>
          </cell>
          <cell r="I195" t="str">
            <v>Sweatshirt</v>
          </cell>
          <cell r="J195" t="str">
            <v>Haut</v>
          </cell>
          <cell r="K195" t="str">
            <v>taupe</v>
          </cell>
          <cell r="L195">
            <v>43070</v>
          </cell>
          <cell r="M195">
            <v>11.62</v>
          </cell>
          <cell r="N195">
            <v>14</v>
          </cell>
        </row>
        <row r="196">
          <cell r="H196" t="str">
            <v>P26144</v>
          </cell>
          <cell r="I196" t="str">
            <v>T-shirt</v>
          </cell>
          <cell r="J196" t="str">
            <v>Haut</v>
          </cell>
          <cell r="K196" t="str">
            <v>rose</v>
          </cell>
          <cell r="L196">
            <v>43435</v>
          </cell>
          <cell r="M196">
            <v>8.4</v>
          </cell>
          <cell r="N196">
            <v>10</v>
          </cell>
        </row>
        <row r="197">
          <cell r="H197" t="str">
            <v>P26267</v>
          </cell>
          <cell r="I197" t="str">
            <v>Culotte</v>
          </cell>
          <cell r="J197" t="str">
            <v>Bas</v>
          </cell>
          <cell r="K197" t="str">
            <v>rose</v>
          </cell>
          <cell r="L197">
            <v>42917</v>
          </cell>
          <cell r="M197">
            <v>6.64</v>
          </cell>
          <cell r="N197">
            <v>8</v>
          </cell>
        </row>
        <row r="198">
          <cell r="H198" t="str">
            <v>P26302</v>
          </cell>
          <cell r="I198" t="str">
            <v>Pull</v>
          </cell>
          <cell r="J198" t="str">
            <v>Haut</v>
          </cell>
          <cell r="K198" t="str">
            <v>orange</v>
          </cell>
          <cell r="L198">
            <v>42856</v>
          </cell>
          <cell r="M198">
            <v>9.35</v>
          </cell>
          <cell r="N198">
            <v>11</v>
          </cell>
        </row>
        <row r="199">
          <cell r="H199" t="str">
            <v>P26371</v>
          </cell>
          <cell r="I199" t="str">
            <v>Débardeur</v>
          </cell>
          <cell r="J199" t="str">
            <v>Haut</v>
          </cell>
          <cell r="K199" t="str">
            <v>taupe</v>
          </cell>
          <cell r="L199">
            <v>42948</v>
          </cell>
          <cell r="M199">
            <v>10.23</v>
          </cell>
          <cell r="N199">
            <v>11</v>
          </cell>
        </row>
        <row r="200">
          <cell r="H200" t="str">
            <v>P26375</v>
          </cell>
          <cell r="I200" t="str">
            <v>Collant</v>
          </cell>
          <cell r="J200" t="str">
            <v>Bas</v>
          </cell>
          <cell r="K200" t="str">
            <v>taupe</v>
          </cell>
          <cell r="L200">
            <v>43282</v>
          </cell>
          <cell r="M200">
            <v>12.9</v>
          </cell>
          <cell r="N200">
            <v>15</v>
          </cell>
        </row>
        <row r="201">
          <cell r="H201" t="str">
            <v>P26427</v>
          </cell>
          <cell r="I201" t="str">
            <v>Culotte</v>
          </cell>
          <cell r="J201" t="str">
            <v>Bas</v>
          </cell>
          <cell r="K201" t="str">
            <v>vert</v>
          </cell>
          <cell r="L201">
            <v>42856</v>
          </cell>
          <cell r="M201">
            <v>8.4700000000000006</v>
          </cell>
          <cell r="N201">
            <v>11</v>
          </cell>
        </row>
        <row r="202">
          <cell r="H202" t="str">
            <v>P26609</v>
          </cell>
          <cell r="I202" t="str">
            <v>Robe</v>
          </cell>
          <cell r="J202" t="str">
            <v>Haut-Et-Bas</v>
          </cell>
          <cell r="K202" t="str">
            <v>noir</v>
          </cell>
          <cell r="L202">
            <v>43435</v>
          </cell>
          <cell r="M202">
            <v>7.65</v>
          </cell>
          <cell r="N202">
            <v>9</v>
          </cell>
        </row>
        <row r="203">
          <cell r="H203" t="str">
            <v>P26696</v>
          </cell>
          <cell r="I203" t="str">
            <v>Jupe</v>
          </cell>
          <cell r="J203" t="str">
            <v>Bas</v>
          </cell>
          <cell r="K203" t="str">
            <v>orange</v>
          </cell>
          <cell r="L203">
            <v>42948</v>
          </cell>
          <cell r="M203">
            <v>10.92</v>
          </cell>
          <cell r="N203">
            <v>12</v>
          </cell>
        </row>
        <row r="204">
          <cell r="H204" t="str">
            <v>P26717</v>
          </cell>
          <cell r="I204" t="str">
            <v>Pantacourt</v>
          </cell>
          <cell r="J204" t="str">
            <v>Bas</v>
          </cell>
          <cell r="K204" t="str">
            <v>vert</v>
          </cell>
          <cell r="L204">
            <v>42917</v>
          </cell>
          <cell r="M204">
            <v>5.92</v>
          </cell>
          <cell r="N204">
            <v>8</v>
          </cell>
        </row>
        <row r="205">
          <cell r="H205" t="str">
            <v>P26727</v>
          </cell>
          <cell r="I205" t="str">
            <v>Pyjama</v>
          </cell>
          <cell r="J205" t="str">
            <v>Haut-Et-Bas</v>
          </cell>
          <cell r="K205" t="str">
            <v>orange</v>
          </cell>
          <cell r="L205">
            <v>43405</v>
          </cell>
          <cell r="M205">
            <v>7.8</v>
          </cell>
          <cell r="N205">
            <v>10</v>
          </cell>
        </row>
        <row r="206">
          <cell r="H206" t="str">
            <v>P27037</v>
          </cell>
          <cell r="I206" t="str">
            <v>Pull</v>
          </cell>
          <cell r="J206" t="str">
            <v>Haut</v>
          </cell>
          <cell r="K206" t="str">
            <v>noir</v>
          </cell>
          <cell r="L206">
            <v>42826</v>
          </cell>
          <cell r="M206">
            <v>10.92</v>
          </cell>
          <cell r="N206">
            <v>12</v>
          </cell>
        </row>
        <row r="207">
          <cell r="H207" t="str">
            <v>P27120</v>
          </cell>
          <cell r="I207" t="str">
            <v>Pantacourt</v>
          </cell>
          <cell r="J207" t="str">
            <v>Bas</v>
          </cell>
          <cell r="K207" t="str">
            <v>noir</v>
          </cell>
          <cell r="L207">
            <v>43435</v>
          </cell>
          <cell r="M207">
            <v>8.64</v>
          </cell>
          <cell r="N207">
            <v>12</v>
          </cell>
        </row>
        <row r="208">
          <cell r="H208" t="str">
            <v>P27142</v>
          </cell>
          <cell r="I208" t="str">
            <v>Robe</v>
          </cell>
          <cell r="J208" t="str">
            <v>Haut-Et-Bas</v>
          </cell>
          <cell r="K208" t="str">
            <v>taupe</v>
          </cell>
          <cell r="L208">
            <v>42887</v>
          </cell>
          <cell r="M208">
            <v>7.04</v>
          </cell>
          <cell r="N208">
            <v>8</v>
          </cell>
        </row>
        <row r="209">
          <cell r="H209" t="str">
            <v>P27182</v>
          </cell>
          <cell r="I209" t="str">
            <v>Culotte</v>
          </cell>
          <cell r="J209" t="str">
            <v>Bas</v>
          </cell>
          <cell r="K209" t="str">
            <v>rose</v>
          </cell>
          <cell r="L209">
            <v>43282</v>
          </cell>
          <cell r="M209">
            <v>4.9000000000000004</v>
          </cell>
          <cell r="N209">
            <v>7</v>
          </cell>
        </row>
        <row r="210">
          <cell r="H210" t="str">
            <v>P27773</v>
          </cell>
          <cell r="I210" t="str">
            <v>T-shirt</v>
          </cell>
          <cell r="J210" t="str">
            <v>Haut</v>
          </cell>
          <cell r="K210" t="str">
            <v>marron</v>
          </cell>
          <cell r="L210">
            <v>43040</v>
          </cell>
          <cell r="M210">
            <v>10.45</v>
          </cell>
          <cell r="N210">
            <v>11</v>
          </cell>
        </row>
        <row r="211">
          <cell r="H211" t="str">
            <v>P27840</v>
          </cell>
          <cell r="I211" t="str">
            <v>Débardeur</v>
          </cell>
          <cell r="J211" t="str">
            <v>Haut</v>
          </cell>
          <cell r="K211" t="str">
            <v>orange</v>
          </cell>
          <cell r="L211">
            <v>42948</v>
          </cell>
          <cell r="M211">
            <v>8</v>
          </cell>
          <cell r="N211">
            <v>10</v>
          </cell>
        </row>
        <row r="212">
          <cell r="H212" t="str">
            <v>P28283</v>
          </cell>
          <cell r="I212" t="str">
            <v>Soutien gorge</v>
          </cell>
          <cell r="J212" t="str">
            <v>Haut</v>
          </cell>
          <cell r="K212" t="str">
            <v>orange</v>
          </cell>
          <cell r="L212">
            <v>43313</v>
          </cell>
          <cell r="M212">
            <v>7.29</v>
          </cell>
          <cell r="N212">
            <v>9</v>
          </cell>
        </row>
        <row r="213">
          <cell r="H213" t="str">
            <v>P28325</v>
          </cell>
          <cell r="I213" t="str">
            <v>Soutien gorge</v>
          </cell>
          <cell r="J213" t="str">
            <v>Haut</v>
          </cell>
          <cell r="K213" t="str">
            <v>rose</v>
          </cell>
          <cell r="L213">
            <v>43374</v>
          </cell>
          <cell r="M213">
            <v>11.4</v>
          </cell>
          <cell r="N213">
            <v>15</v>
          </cell>
        </row>
        <row r="214">
          <cell r="H214" t="str">
            <v>P28350</v>
          </cell>
          <cell r="I214" t="str">
            <v>Sweatshirt</v>
          </cell>
          <cell r="J214" t="str">
            <v>Haut</v>
          </cell>
          <cell r="K214" t="str">
            <v>vert</v>
          </cell>
          <cell r="L214">
            <v>43405</v>
          </cell>
          <cell r="M214">
            <v>10.199999999999999</v>
          </cell>
          <cell r="N214">
            <v>12</v>
          </cell>
        </row>
        <row r="215">
          <cell r="H215" t="str">
            <v>P28680</v>
          </cell>
          <cell r="I215" t="str">
            <v>Chemise</v>
          </cell>
          <cell r="J215" t="str">
            <v>Haut</v>
          </cell>
          <cell r="K215" t="str">
            <v>vert</v>
          </cell>
          <cell r="L215">
            <v>42736</v>
          </cell>
          <cell r="M215">
            <v>8.91</v>
          </cell>
          <cell r="N215">
            <v>11</v>
          </cell>
        </row>
        <row r="216">
          <cell r="H216" t="str">
            <v>P28732</v>
          </cell>
          <cell r="I216" t="str">
            <v>Pyjama</v>
          </cell>
          <cell r="J216" t="str">
            <v>Haut-Et-Bas</v>
          </cell>
          <cell r="K216" t="str">
            <v>noir</v>
          </cell>
          <cell r="L216">
            <v>42979</v>
          </cell>
          <cell r="M216">
            <v>7.12</v>
          </cell>
          <cell r="N216">
            <v>8</v>
          </cell>
        </row>
        <row r="217">
          <cell r="H217" t="str">
            <v>P28811</v>
          </cell>
          <cell r="I217" t="str">
            <v>Pantacourt</v>
          </cell>
          <cell r="J217" t="str">
            <v>Bas</v>
          </cell>
          <cell r="K217" t="str">
            <v>bleu</v>
          </cell>
          <cell r="L217">
            <v>42917</v>
          </cell>
          <cell r="M217">
            <v>11.85</v>
          </cell>
          <cell r="N217">
            <v>15</v>
          </cell>
        </row>
        <row r="218">
          <cell r="H218" t="str">
            <v>P28875</v>
          </cell>
          <cell r="I218" t="str">
            <v>Chemise</v>
          </cell>
          <cell r="J218" t="str">
            <v>Haut</v>
          </cell>
          <cell r="K218" t="str">
            <v>marron</v>
          </cell>
          <cell r="L218">
            <v>42856</v>
          </cell>
          <cell r="M218">
            <v>12.04</v>
          </cell>
          <cell r="N218">
            <v>14</v>
          </cell>
        </row>
        <row r="219">
          <cell r="H219" t="str">
            <v>P28962</v>
          </cell>
          <cell r="I219" t="str">
            <v>Collant</v>
          </cell>
          <cell r="J219" t="str">
            <v>Bas</v>
          </cell>
          <cell r="K219" t="str">
            <v>blanc</v>
          </cell>
          <cell r="L219">
            <v>43435</v>
          </cell>
          <cell r="M219">
            <v>6</v>
          </cell>
          <cell r="N219">
            <v>8</v>
          </cell>
        </row>
        <row r="220">
          <cell r="H220" t="str">
            <v>P29036</v>
          </cell>
          <cell r="I220" t="str">
            <v>Robe</v>
          </cell>
          <cell r="J220" t="str">
            <v>Haut-Et-Bas</v>
          </cell>
          <cell r="K220" t="str">
            <v>rose</v>
          </cell>
          <cell r="L220">
            <v>43009</v>
          </cell>
          <cell r="M220">
            <v>7.6</v>
          </cell>
          <cell r="N220">
            <v>8</v>
          </cell>
        </row>
        <row r="221">
          <cell r="H221" t="str">
            <v>P29220</v>
          </cell>
          <cell r="I221" t="str">
            <v>Collant</v>
          </cell>
          <cell r="J221" t="str">
            <v>Bas</v>
          </cell>
          <cell r="K221" t="str">
            <v>orange</v>
          </cell>
          <cell r="L221">
            <v>42767</v>
          </cell>
          <cell r="M221">
            <v>11.31</v>
          </cell>
          <cell r="N221">
            <v>13</v>
          </cell>
        </row>
        <row r="222">
          <cell r="H222" t="str">
            <v>P29257</v>
          </cell>
          <cell r="I222" t="str">
            <v>Pantacourt</v>
          </cell>
          <cell r="J222" t="str">
            <v>Bas</v>
          </cell>
          <cell r="K222" t="str">
            <v>rose</v>
          </cell>
          <cell r="L222">
            <v>43252</v>
          </cell>
          <cell r="M222">
            <v>8.6999999999999993</v>
          </cell>
          <cell r="N222">
            <v>10</v>
          </cell>
        </row>
        <row r="223">
          <cell r="H223" t="str">
            <v>P29323</v>
          </cell>
          <cell r="I223" t="str">
            <v>Robe</v>
          </cell>
          <cell r="J223" t="str">
            <v>Haut-Et-Bas</v>
          </cell>
          <cell r="K223" t="str">
            <v>rouge</v>
          </cell>
          <cell r="L223">
            <v>42887</v>
          </cell>
          <cell r="M223">
            <v>8.69</v>
          </cell>
          <cell r="N223">
            <v>11</v>
          </cell>
        </row>
        <row r="224">
          <cell r="H224" t="str">
            <v>P29347</v>
          </cell>
          <cell r="I224" t="str">
            <v>Soutien gorge</v>
          </cell>
          <cell r="J224" t="str">
            <v>Haut</v>
          </cell>
          <cell r="K224" t="str">
            <v>vert</v>
          </cell>
          <cell r="L224">
            <v>43405</v>
          </cell>
          <cell r="M224">
            <v>6.72</v>
          </cell>
          <cell r="N224">
            <v>8</v>
          </cell>
        </row>
        <row r="225">
          <cell r="H225" t="str">
            <v>P29397</v>
          </cell>
          <cell r="I225" t="str">
            <v>Pantacourt</v>
          </cell>
          <cell r="J225" t="str">
            <v>Bas</v>
          </cell>
          <cell r="K225" t="str">
            <v>rouge</v>
          </cell>
          <cell r="L225">
            <v>43405</v>
          </cell>
          <cell r="M225">
            <v>7.7</v>
          </cell>
          <cell r="N225">
            <v>10</v>
          </cell>
        </row>
        <row r="226">
          <cell r="H226" t="str">
            <v>P29520</v>
          </cell>
          <cell r="I226" t="str">
            <v>T-shirt</v>
          </cell>
          <cell r="J226" t="str">
            <v>Haut</v>
          </cell>
          <cell r="K226" t="str">
            <v>blanc</v>
          </cell>
          <cell r="L226">
            <v>42736</v>
          </cell>
          <cell r="M226">
            <v>7.4</v>
          </cell>
          <cell r="N226">
            <v>10</v>
          </cell>
        </row>
        <row r="227">
          <cell r="H227" t="str">
            <v>P29746</v>
          </cell>
          <cell r="I227" t="str">
            <v>Chemise</v>
          </cell>
          <cell r="J227" t="str">
            <v>Haut</v>
          </cell>
          <cell r="K227" t="str">
            <v>vert</v>
          </cell>
          <cell r="L227">
            <v>43313</v>
          </cell>
          <cell r="M227">
            <v>10.34</v>
          </cell>
          <cell r="N227">
            <v>11</v>
          </cell>
        </row>
        <row r="228">
          <cell r="H228" t="str">
            <v>P29917</v>
          </cell>
          <cell r="I228" t="str">
            <v>Chaussette</v>
          </cell>
          <cell r="J228" t="str">
            <v>Bas</v>
          </cell>
          <cell r="K228" t="str">
            <v>bleu</v>
          </cell>
          <cell r="L228">
            <v>42979</v>
          </cell>
          <cell r="M228">
            <v>7.92</v>
          </cell>
          <cell r="N228">
            <v>9</v>
          </cell>
        </row>
        <row r="229">
          <cell r="H229" t="str">
            <v>P29939</v>
          </cell>
          <cell r="I229" t="str">
            <v>Robe</v>
          </cell>
          <cell r="J229" t="str">
            <v>Haut-Et-Bas</v>
          </cell>
          <cell r="K229" t="str">
            <v>marron</v>
          </cell>
          <cell r="L229">
            <v>42795</v>
          </cell>
          <cell r="M229">
            <v>7.65</v>
          </cell>
          <cell r="N229">
            <v>9</v>
          </cell>
        </row>
        <row r="230">
          <cell r="H230" t="str">
            <v>P30076</v>
          </cell>
          <cell r="I230" t="str">
            <v>T-shirt</v>
          </cell>
          <cell r="J230" t="str">
            <v>Haut</v>
          </cell>
          <cell r="K230" t="str">
            <v>marron</v>
          </cell>
          <cell r="L230">
            <v>42917</v>
          </cell>
          <cell r="M230">
            <v>4.26</v>
          </cell>
          <cell r="N230">
            <v>6</v>
          </cell>
        </row>
        <row r="231">
          <cell r="H231" t="str">
            <v>P30142</v>
          </cell>
          <cell r="I231" t="str">
            <v>Chemise</v>
          </cell>
          <cell r="J231" t="str">
            <v>Haut</v>
          </cell>
          <cell r="K231" t="str">
            <v>rouge</v>
          </cell>
          <cell r="L231">
            <v>43282</v>
          </cell>
          <cell r="M231">
            <v>10.78</v>
          </cell>
          <cell r="N231">
            <v>14</v>
          </cell>
        </row>
        <row r="232">
          <cell r="H232" t="str">
            <v>P30200</v>
          </cell>
          <cell r="I232" t="str">
            <v>Pantacourt</v>
          </cell>
          <cell r="J232" t="str">
            <v>Bas</v>
          </cell>
          <cell r="K232" t="str">
            <v>marron</v>
          </cell>
          <cell r="L232">
            <v>42795</v>
          </cell>
          <cell r="M232">
            <v>13.05</v>
          </cell>
          <cell r="N232">
            <v>15</v>
          </cell>
        </row>
        <row r="233">
          <cell r="H233" t="str">
            <v>P30270</v>
          </cell>
          <cell r="I233" t="str">
            <v>Culotte</v>
          </cell>
          <cell r="J233" t="str">
            <v>Bas</v>
          </cell>
          <cell r="K233" t="str">
            <v>noir</v>
          </cell>
          <cell r="L233">
            <v>43009</v>
          </cell>
          <cell r="M233">
            <v>12.35</v>
          </cell>
          <cell r="N233">
            <v>13</v>
          </cell>
        </row>
        <row r="234">
          <cell r="H234" t="str">
            <v>P30286</v>
          </cell>
          <cell r="I234" t="str">
            <v>Culotte</v>
          </cell>
          <cell r="J234" t="str">
            <v>Bas</v>
          </cell>
          <cell r="K234" t="str">
            <v>noir</v>
          </cell>
          <cell r="L234">
            <v>42948</v>
          </cell>
          <cell r="M234">
            <v>8.58</v>
          </cell>
          <cell r="N234">
            <v>11</v>
          </cell>
        </row>
        <row r="235">
          <cell r="H235" t="str">
            <v>P30308</v>
          </cell>
          <cell r="I235" t="str">
            <v>Robe</v>
          </cell>
          <cell r="J235" t="str">
            <v>Haut-Et-Bas</v>
          </cell>
          <cell r="K235" t="str">
            <v>noir</v>
          </cell>
          <cell r="L235">
            <v>42736</v>
          </cell>
          <cell r="M235">
            <v>11.05</v>
          </cell>
          <cell r="N235">
            <v>13</v>
          </cell>
        </row>
        <row r="236">
          <cell r="H236" t="str">
            <v>P30479</v>
          </cell>
          <cell r="I236" t="str">
            <v>Pantacourt</v>
          </cell>
          <cell r="J236" t="str">
            <v>Bas</v>
          </cell>
          <cell r="K236" t="str">
            <v>bleu</v>
          </cell>
          <cell r="L236">
            <v>43252</v>
          </cell>
          <cell r="M236">
            <v>10.45</v>
          </cell>
          <cell r="N236">
            <v>11</v>
          </cell>
        </row>
        <row r="237">
          <cell r="H237" t="str">
            <v>P30775</v>
          </cell>
          <cell r="I237" t="str">
            <v>Culotte</v>
          </cell>
          <cell r="J237" t="str">
            <v>Bas</v>
          </cell>
          <cell r="K237" t="str">
            <v>rouge</v>
          </cell>
          <cell r="L237">
            <v>43191</v>
          </cell>
          <cell r="M237">
            <v>4.4400000000000004</v>
          </cell>
          <cell r="N237">
            <v>6</v>
          </cell>
        </row>
        <row r="238">
          <cell r="H238" t="str">
            <v>P30841</v>
          </cell>
          <cell r="I238" t="str">
            <v>Sweatshirt</v>
          </cell>
          <cell r="J238" t="str">
            <v>Haut</v>
          </cell>
          <cell r="K238" t="str">
            <v>rose</v>
          </cell>
          <cell r="L238">
            <v>43009</v>
          </cell>
          <cell r="M238">
            <v>8.6</v>
          </cell>
          <cell r="N238">
            <v>10</v>
          </cell>
        </row>
        <row r="239">
          <cell r="H239" t="str">
            <v>P30848</v>
          </cell>
          <cell r="I239" t="str">
            <v>Chaussette</v>
          </cell>
          <cell r="J239" t="str">
            <v>Bas</v>
          </cell>
          <cell r="K239" t="str">
            <v>vert</v>
          </cell>
          <cell r="L239">
            <v>42736</v>
          </cell>
          <cell r="M239">
            <v>13.2</v>
          </cell>
          <cell r="N239">
            <v>15</v>
          </cell>
        </row>
        <row r="240">
          <cell r="H240" t="str">
            <v>P31037</v>
          </cell>
          <cell r="I240" t="str">
            <v>Débardeur</v>
          </cell>
          <cell r="J240" t="str">
            <v>Haut</v>
          </cell>
          <cell r="K240" t="str">
            <v>bleu</v>
          </cell>
          <cell r="L240">
            <v>43101</v>
          </cell>
          <cell r="M240">
            <v>6.66</v>
          </cell>
          <cell r="N240">
            <v>9</v>
          </cell>
        </row>
        <row r="241">
          <cell r="H241" t="str">
            <v>P31053</v>
          </cell>
          <cell r="I241" t="str">
            <v>Pyjama</v>
          </cell>
          <cell r="J241" t="str">
            <v>Haut-Et-Bas</v>
          </cell>
          <cell r="K241" t="str">
            <v>bleu</v>
          </cell>
          <cell r="L241">
            <v>43313</v>
          </cell>
          <cell r="M241">
            <v>8.4</v>
          </cell>
          <cell r="N241">
            <v>12</v>
          </cell>
        </row>
        <row r="242">
          <cell r="H242" t="str">
            <v>P31105</v>
          </cell>
          <cell r="I242" t="str">
            <v>Pyjama</v>
          </cell>
          <cell r="J242" t="str">
            <v>Haut-Et-Bas</v>
          </cell>
          <cell r="K242" t="str">
            <v>rouge</v>
          </cell>
          <cell r="L242">
            <v>43009</v>
          </cell>
          <cell r="M242">
            <v>6.84</v>
          </cell>
          <cell r="N242">
            <v>9</v>
          </cell>
        </row>
        <row r="243">
          <cell r="H243" t="str">
            <v>P31111</v>
          </cell>
          <cell r="I243" t="str">
            <v>Chaussette</v>
          </cell>
          <cell r="J243" t="str">
            <v>Bas</v>
          </cell>
          <cell r="K243" t="str">
            <v>orange</v>
          </cell>
          <cell r="L243">
            <v>43221</v>
          </cell>
          <cell r="M243">
            <v>10.64</v>
          </cell>
          <cell r="N243">
            <v>14</v>
          </cell>
        </row>
        <row r="244">
          <cell r="H244" t="str">
            <v>P31359</v>
          </cell>
          <cell r="I244" t="str">
            <v>Sweatshirt</v>
          </cell>
          <cell r="J244" t="str">
            <v>Haut</v>
          </cell>
          <cell r="K244" t="str">
            <v>vert</v>
          </cell>
          <cell r="L244">
            <v>42736</v>
          </cell>
          <cell r="M244">
            <v>4.2</v>
          </cell>
          <cell r="N244">
            <v>6</v>
          </cell>
        </row>
        <row r="245">
          <cell r="H245" t="str">
            <v>P31598</v>
          </cell>
          <cell r="I245" t="str">
            <v>Pantacourt</v>
          </cell>
          <cell r="J245" t="str">
            <v>Bas</v>
          </cell>
          <cell r="K245" t="str">
            <v>blanc</v>
          </cell>
          <cell r="L245">
            <v>43344</v>
          </cell>
          <cell r="M245">
            <v>4.32</v>
          </cell>
          <cell r="N245">
            <v>6</v>
          </cell>
        </row>
        <row r="246">
          <cell r="H246" t="str">
            <v>P31951</v>
          </cell>
          <cell r="I246" t="str">
            <v>Culotte</v>
          </cell>
          <cell r="J246" t="str">
            <v>Bas</v>
          </cell>
          <cell r="K246" t="str">
            <v>marron</v>
          </cell>
          <cell r="L246">
            <v>43435</v>
          </cell>
          <cell r="M246">
            <v>6.39</v>
          </cell>
          <cell r="N246">
            <v>9</v>
          </cell>
        </row>
        <row r="247">
          <cell r="H247" t="str">
            <v>P31996</v>
          </cell>
          <cell r="I247" t="str">
            <v>Pantacourt</v>
          </cell>
          <cell r="J247" t="str">
            <v>Bas</v>
          </cell>
          <cell r="K247" t="str">
            <v>rouge</v>
          </cell>
          <cell r="L247">
            <v>43070</v>
          </cell>
          <cell r="M247">
            <v>5.18</v>
          </cell>
          <cell r="N247">
            <v>7</v>
          </cell>
        </row>
        <row r="248">
          <cell r="H248" t="str">
            <v>P32123</v>
          </cell>
          <cell r="I248" t="str">
            <v>Débardeur</v>
          </cell>
          <cell r="J248" t="str">
            <v>Haut</v>
          </cell>
          <cell r="K248" t="str">
            <v>vert</v>
          </cell>
          <cell r="L248">
            <v>42917</v>
          </cell>
          <cell r="M248">
            <v>4.25</v>
          </cell>
          <cell r="N248">
            <v>5</v>
          </cell>
        </row>
        <row r="249">
          <cell r="H249" t="str">
            <v>P32183</v>
          </cell>
          <cell r="I249" t="str">
            <v>Sweatshirt</v>
          </cell>
          <cell r="J249" t="str">
            <v>Haut</v>
          </cell>
          <cell r="K249" t="str">
            <v>blanc</v>
          </cell>
          <cell r="L249">
            <v>43435</v>
          </cell>
          <cell r="M249">
            <v>7</v>
          </cell>
          <cell r="N249">
            <v>10</v>
          </cell>
        </row>
        <row r="250">
          <cell r="H250" t="str">
            <v>P32328</v>
          </cell>
          <cell r="I250" t="str">
            <v>Sweatshirt</v>
          </cell>
          <cell r="J250" t="str">
            <v>Haut</v>
          </cell>
          <cell r="K250" t="str">
            <v>marron</v>
          </cell>
          <cell r="L250">
            <v>42795</v>
          </cell>
          <cell r="M250">
            <v>5.1100000000000003</v>
          </cell>
          <cell r="N250">
            <v>7</v>
          </cell>
        </row>
        <row r="251">
          <cell r="H251" t="str">
            <v>P32447</v>
          </cell>
          <cell r="I251" t="str">
            <v>Sweatshirt</v>
          </cell>
          <cell r="J251" t="str">
            <v>Haut</v>
          </cell>
          <cell r="K251" t="str">
            <v>orange</v>
          </cell>
          <cell r="L251">
            <v>42917</v>
          </cell>
          <cell r="M251">
            <v>4.7</v>
          </cell>
          <cell r="N251">
            <v>5</v>
          </cell>
        </row>
        <row r="252">
          <cell r="H252" t="str">
            <v>P32564</v>
          </cell>
          <cell r="I252" t="str">
            <v>Chaussette</v>
          </cell>
          <cell r="J252" t="str">
            <v>Bas</v>
          </cell>
          <cell r="K252" t="str">
            <v>vert</v>
          </cell>
          <cell r="L252">
            <v>43435</v>
          </cell>
          <cell r="M252">
            <v>10.32</v>
          </cell>
          <cell r="N252">
            <v>12</v>
          </cell>
        </row>
        <row r="253">
          <cell r="H253" t="str">
            <v>P32594</v>
          </cell>
          <cell r="I253" t="str">
            <v>Collant</v>
          </cell>
          <cell r="J253" t="str">
            <v>Bas</v>
          </cell>
          <cell r="K253" t="str">
            <v>rose</v>
          </cell>
          <cell r="L253">
            <v>43132</v>
          </cell>
          <cell r="M253">
            <v>11.62</v>
          </cell>
          <cell r="N253">
            <v>14</v>
          </cell>
        </row>
        <row r="254">
          <cell r="H254" t="str">
            <v>P32706</v>
          </cell>
          <cell r="I254" t="str">
            <v>Culotte</v>
          </cell>
          <cell r="J254" t="str">
            <v>Bas</v>
          </cell>
          <cell r="K254" t="str">
            <v>orange</v>
          </cell>
          <cell r="L254">
            <v>43070</v>
          </cell>
          <cell r="M254">
            <v>8.91</v>
          </cell>
          <cell r="N254">
            <v>11</v>
          </cell>
        </row>
        <row r="255">
          <cell r="H255" t="str">
            <v>P32957</v>
          </cell>
          <cell r="I255" t="str">
            <v>Collant</v>
          </cell>
          <cell r="J255" t="str">
            <v>Bas</v>
          </cell>
          <cell r="K255" t="str">
            <v>noir</v>
          </cell>
          <cell r="L255">
            <v>43313</v>
          </cell>
          <cell r="M255">
            <v>10.32</v>
          </cell>
          <cell r="N255">
            <v>12</v>
          </cell>
        </row>
        <row r="256">
          <cell r="H256" t="str">
            <v>P32994</v>
          </cell>
          <cell r="I256" t="str">
            <v>Pantacourt</v>
          </cell>
          <cell r="J256" t="str">
            <v>Bas</v>
          </cell>
          <cell r="K256" t="str">
            <v>blanc</v>
          </cell>
          <cell r="L256">
            <v>43070</v>
          </cell>
          <cell r="M256">
            <v>8.91</v>
          </cell>
          <cell r="N256">
            <v>11</v>
          </cell>
        </row>
        <row r="257">
          <cell r="H257" t="str">
            <v>P33060</v>
          </cell>
          <cell r="I257" t="str">
            <v>Jupe</v>
          </cell>
          <cell r="J257" t="str">
            <v>Bas</v>
          </cell>
          <cell r="K257" t="str">
            <v>marron</v>
          </cell>
          <cell r="L257">
            <v>43344</v>
          </cell>
          <cell r="M257">
            <v>3.75</v>
          </cell>
          <cell r="N257">
            <v>5</v>
          </cell>
        </row>
        <row r="258">
          <cell r="H258" t="str">
            <v>P33194</v>
          </cell>
          <cell r="I258" t="str">
            <v>Chemise</v>
          </cell>
          <cell r="J258" t="str">
            <v>Haut</v>
          </cell>
          <cell r="K258" t="str">
            <v>taupe</v>
          </cell>
          <cell r="L258">
            <v>43435</v>
          </cell>
          <cell r="M258">
            <v>9.1</v>
          </cell>
          <cell r="N258">
            <v>13</v>
          </cell>
        </row>
        <row r="259">
          <cell r="H259" t="str">
            <v>P33199</v>
          </cell>
          <cell r="I259" t="str">
            <v>Sweatshirt</v>
          </cell>
          <cell r="J259" t="str">
            <v>Haut</v>
          </cell>
          <cell r="K259" t="str">
            <v>marron</v>
          </cell>
          <cell r="L259">
            <v>43282</v>
          </cell>
          <cell r="M259">
            <v>3.6</v>
          </cell>
          <cell r="N259">
            <v>5</v>
          </cell>
        </row>
        <row r="260">
          <cell r="H260" t="str">
            <v>P33264</v>
          </cell>
          <cell r="I260" t="str">
            <v>T-shirt</v>
          </cell>
          <cell r="J260" t="str">
            <v>Haut</v>
          </cell>
          <cell r="K260" t="str">
            <v>vert</v>
          </cell>
          <cell r="L260">
            <v>43160</v>
          </cell>
          <cell r="M260">
            <v>6.72</v>
          </cell>
          <cell r="N260">
            <v>8</v>
          </cell>
        </row>
        <row r="261">
          <cell r="H261" t="str">
            <v>P33288</v>
          </cell>
          <cell r="I261" t="str">
            <v>Culotte</v>
          </cell>
          <cell r="J261" t="str">
            <v>Bas</v>
          </cell>
          <cell r="K261" t="str">
            <v>vert</v>
          </cell>
          <cell r="L261">
            <v>43405</v>
          </cell>
          <cell r="M261">
            <v>5.46</v>
          </cell>
          <cell r="N261">
            <v>6</v>
          </cell>
        </row>
        <row r="262">
          <cell r="H262" t="str">
            <v>P33357</v>
          </cell>
          <cell r="I262" t="str">
            <v>Robe</v>
          </cell>
          <cell r="J262" t="str">
            <v>Haut-Et-Bas</v>
          </cell>
          <cell r="K262" t="str">
            <v>noir</v>
          </cell>
          <cell r="L262">
            <v>43191</v>
          </cell>
          <cell r="M262">
            <v>10.01</v>
          </cell>
          <cell r="N262">
            <v>13</v>
          </cell>
        </row>
        <row r="263">
          <cell r="H263" t="str">
            <v>P33389</v>
          </cell>
          <cell r="I263" t="str">
            <v>T-shirt</v>
          </cell>
          <cell r="J263" t="str">
            <v>Haut</v>
          </cell>
          <cell r="K263" t="str">
            <v>noir</v>
          </cell>
          <cell r="L263">
            <v>43009</v>
          </cell>
          <cell r="M263">
            <v>4.75</v>
          </cell>
          <cell r="N263">
            <v>5</v>
          </cell>
        </row>
        <row r="264">
          <cell r="H264" t="str">
            <v>P33533</v>
          </cell>
          <cell r="I264" t="str">
            <v>Chemise</v>
          </cell>
          <cell r="J264" t="str">
            <v>Haut</v>
          </cell>
          <cell r="K264" t="str">
            <v>vert</v>
          </cell>
          <cell r="L264">
            <v>42767</v>
          </cell>
          <cell r="M264">
            <v>7.9</v>
          </cell>
          <cell r="N264">
            <v>10</v>
          </cell>
        </row>
        <row r="265">
          <cell r="H265" t="str">
            <v>P33640</v>
          </cell>
          <cell r="I265" t="str">
            <v>Culotte</v>
          </cell>
          <cell r="J265" t="str">
            <v>Bas</v>
          </cell>
          <cell r="K265" t="str">
            <v>rouge</v>
          </cell>
          <cell r="L265">
            <v>42826</v>
          </cell>
          <cell r="M265">
            <v>5.16</v>
          </cell>
          <cell r="N265">
            <v>6</v>
          </cell>
        </row>
        <row r="266">
          <cell r="H266" t="str">
            <v>P33835</v>
          </cell>
          <cell r="I266" t="str">
            <v>T-shirt</v>
          </cell>
          <cell r="J266" t="str">
            <v>Haut</v>
          </cell>
          <cell r="K266" t="str">
            <v>taupe</v>
          </cell>
          <cell r="L266">
            <v>43405</v>
          </cell>
          <cell r="M266">
            <v>9</v>
          </cell>
          <cell r="N266">
            <v>10</v>
          </cell>
        </row>
        <row r="267">
          <cell r="H267" t="str">
            <v>P33876</v>
          </cell>
          <cell r="I267" t="str">
            <v>Débardeur</v>
          </cell>
          <cell r="J267" t="str">
            <v>Haut</v>
          </cell>
          <cell r="K267" t="str">
            <v>bleu</v>
          </cell>
          <cell r="L267">
            <v>43191</v>
          </cell>
          <cell r="M267">
            <v>6.3</v>
          </cell>
          <cell r="N267">
            <v>9</v>
          </cell>
        </row>
        <row r="268">
          <cell r="H268" t="str">
            <v>P34025</v>
          </cell>
          <cell r="I268" t="str">
            <v>Débardeur</v>
          </cell>
          <cell r="J268" t="str">
            <v>Haut</v>
          </cell>
          <cell r="K268" t="str">
            <v>taupe</v>
          </cell>
          <cell r="L268">
            <v>43282</v>
          </cell>
          <cell r="M268">
            <v>12.09</v>
          </cell>
          <cell r="N268">
            <v>13</v>
          </cell>
        </row>
        <row r="269">
          <cell r="H269" t="str">
            <v>P34221</v>
          </cell>
          <cell r="I269" t="str">
            <v>Sweatshirt</v>
          </cell>
          <cell r="J269" t="str">
            <v>Haut</v>
          </cell>
          <cell r="K269" t="str">
            <v>vert</v>
          </cell>
          <cell r="L269">
            <v>43101</v>
          </cell>
          <cell r="M269">
            <v>5.7</v>
          </cell>
          <cell r="N269">
            <v>6</v>
          </cell>
        </row>
        <row r="270">
          <cell r="H270" t="str">
            <v>P34348</v>
          </cell>
          <cell r="I270" t="str">
            <v>Sweatshirt</v>
          </cell>
          <cell r="J270" t="str">
            <v>Haut</v>
          </cell>
          <cell r="K270" t="str">
            <v>rose</v>
          </cell>
          <cell r="L270">
            <v>43313</v>
          </cell>
          <cell r="M270">
            <v>5.4</v>
          </cell>
          <cell r="N270">
            <v>6</v>
          </cell>
        </row>
        <row r="271">
          <cell r="H271" t="str">
            <v>P34404</v>
          </cell>
          <cell r="I271" t="str">
            <v>Pull</v>
          </cell>
          <cell r="J271" t="str">
            <v>Haut</v>
          </cell>
          <cell r="K271" t="str">
            <v>vert</v>
          </cell>
          <cell r="L271">
            <v>43374</v>
          </cell>
          <cell r="M271">
            <v>11.96</v>
          </cell>
          <cell r="N271">
            <v>13</v>
          </cell>
        </row>
        <row r="272">
          <cell r="H272" t="str">
            <v>P34416</v>
          </cell>
          <cell r="I272" t="str">
            <v>Soutien gorge</v>
          </cell>
          <cell r="J272" t="str">
            <v>Haut</v>
          </cell>
          <cell r="K272" t="str">
            <v>rouge</v>
          </cell>
          <cell r="L272">
            <v>42767</v>
          </cell>
          <cell r="M272">
            <v>5.4</v>
          </cell>
          <cell r="N272">
            <v>6</v>
          </cell>
        </row>
        <row r="273">
          <cell r="H273" t="str">
            <v>P34490</v>
          </cell>
          <cell r="I273" t="str">
            <v>Culotte</v>
          </cell>
          <cell r="J273" t="str">
            <v>Bas</v>
          </cell>
          <cell r="K273" t="str">
            <v>rouge</v>
          </cell>
          <cell r="L273">
            <v>42795</v>
          </cell>
          <cell r="M273">
            <v>11.4</v>
          </cell>
          <cell r="N273">
            <v>12</v>
          </cell>
        </row>
        <row r="274">
          <cell r="H274" t="str">
            <v>P34501</v>
          </cell>
          <cell r="I274" t="str">
            <v>Soutien gorge</v>
          </cell>
          <cell r="J274" t="str">
            <v>Haut</v>
          </cell>
          <cell r="K274" t="str">
            <v>vert</v>
          </cell>
          <cell r="L274">
            <v>43252</v>
          </cell>
          <cell r="M274">
            <v>6.93</v>
          </cell>
          <cell r="N274">
            <v>9</v>
          </cell>
        </row>
        <row r="275">
          <cell r="H275" t="str">
            <v>P34541</v>
          </cell>
          <cell r="I275" t="str">
            <v>Pantacourt</v>
          </cell>
          <cell r="J275" t="str">
            <v>Bas</v>
          </cell>
          <cell r="K275" t="str">
            <v>bleu</v>
          </cell>
          <cell r="L275">
            <v>43160</v>
          </cell>
          <cell r="M275">
            <v>7.44</v>
          </cell>
          <cell r="N275">
            <v>8</v>
          </cell>
        </row>
        <row r="276">
          <cell r="H276" t="str">
            <v>P34687</v>
          </cell>
          <cell r="I276" t="str">
            <v>Collant</v>
          </cell>
          <cell r="J276" t="str">
            <v>Bas</v>
          </cell>
          <cell r="K276" t="str">
            <v>rose</v>
          </cell>
          <cell r="L276">
            <v>43435</v>
          </cell>
          <cell r="M276">
            <v>9.75</v>
          </cell>
          <cell r="N276">
            <v>13</v>
          </cell>
        </row>
        <row r="277">
          <cell r="H277" t="str">
            <v>P34926</v>
          </cell>
          <cell r="I277" t="str">
            <v>Robe</v>
          </cell>
          <cell r="J277" t="str">
            <v>Haut-Et-Bas</v>
          </cell>
          <cell r="K277" t="str">
            <v>noir</v>
          </cell>
          <cell r="L277">
            <v>43070</v>
          </cell>
          <cell r="M277">
            <v>8</v>
          </cell>
          <cell r="N277">
            <v>10</v>
          </cell>
        </row>
        <row r="278">
          <cell r="H278" t="str">
            <v>P35247</v>
          </cell>
          <cell r="I278" t="str">
            <v>Jupe</v>
          </cell>
          <cell r="J278" t="str">
            <v>Bas</v>
          </cell>
          <cell r="K278" t="str">
            <v>orange</v>
          </cell>
          <cell r="L278">
            <v>43070</v>
          </cell>
          <cell r="M278">
            <v>9.23</v>
          </cell>
          <cell r="N278">
            <v>13</v>
          </cell>
        </row>
        <row r="279">
          <cell r="H279" t="str">
            <v>P35322</v>
          </cell>
          <cell r="I279" t="str">
            <v>Débardeur</v>
          </cell>
          <cell r="J279" t="str">
            <v>Haut</v>
          </cell>
          <cell r="K279" t="str">
            <v>bleu</v>
          </cell>
          <cell r="L279">
            <v>42795</v>
          </cell>
          <cell r="M279">
            <v>12.3</v>
          </cell>
          <cell r="N279">
            <v>15</v>
          </cell>
        </row>
        <row r="280">
          <cell r="H280" t="str">
            <v>P35423</v>
          </cell>
          <cell r="I280" t="str">
            <v>Sweatshirt</v>
          </cell>
          <cell r="J280" t="str">
            <v>Haut</v>
          </cell>
          <cell r="K280" t="str">
            <v>marron</v>
          </cell>
          <cell r="L280">
            <v>43070</v>
          </cell>
          <cell r="M280">
            <v>8.9</v>
          </cell>
          <cell r="N280">
            <v>10</v>
          </cell>
        </row>
        <row r="281">
          <cell r="H281" t="str">
            <v>P35466</v>
          </cell>
          <cell r="I281" t="str">
            <v>Culotte</v>
          </cell>
          <cell r="J281" t="str">
            <v>Bas</v>
          </cell>
          <cell r="K281" t="str">
            <v>marron</v>
          </cell>
          <cell r="L281">
            <v>42948</v>
          </cell>
          <cell r="M281">
            <v>7.38</v>
          </cell>
          <cell r="N281">
            <v>9</v>
          </cell>
        </row>
        <row r="282">
          <cell r="H282" t="str">
            <v>P35562</v>
          </cell>
          <cell r="I282" t="str">
            <v>Jupe</v>
          </cell>
          <cell r="J282" t="str">
            <v>Bas</v>
          </cell>
          <cell r="K282" t="str">
            <v>marron</v>
          </cell>
          <cell r="L282">
            <v>43101</v>
          </cell>
          <cell r="M282">
            <v>6.16</v>
          </cell>
          <cell r="N282">
            <v>8</v>
          </cell>
        </row>
        <row r="283">
          <cell r="H283" t="str">
            <v>P36100</v>
          </cell>
          <cell r="I283" t="str">
            <v>Jupe</v>
          </cell>
          <cell r="J283" t="str">
            <v>Bas</v>
          </cell>
          <cell r="K283" t="str">
            <v>bleu</v>
          </cell>
          <cell r="L283">
            <v>43435</v>
          </cell>
          <cell r="M283">
            <v>9.8000000000000007</v>
          </cell>
          <cell r="N283">
            <v>14</v>
          </cell>
        </row>
        <row r="284">
          <cell r="H284" t="str">
            <v>P36117</v>
          </cell>
          <cell r="I284" t="str">
            <v>Pyjama</v>
          </cell>
          <cell r="J284" t="str">
            <v>Haut-Et-Bas</v>
          </cell>
          <cell r="K284" t="str">
            <v>vert</v>
          </cell>
          <cell r="L284">
            <v>42887</v>
          </cell>
          <cell r="M284">
            <v>5.46</v>
          </cell>
          <cell r="N284">
            <v>7</v>
          </cell>
        </row>
        <row r="285">
          <cell r="H285" t="str">
            <v>P36154</v>
          </cell>
          <cell r="I285" t="str">
            <v>Jupe</v>
          </cell>
          <cell r="J285" t="str">
            <v>Bas</v>
          </cell>
          <cell r="K285" t="str">
            <v>marron</v>
          </cell>
          <cell r="L285">
            <v>43191</v>
          </cell>
          <cell r="M285">
            <v>6.24</v>
          </cell>
          <cell r="N285">
            <v>8</v>
          </cell>
        </row>
        <row r="286">
          <cell r="H286" t="str">
            <v>P36222</v>
          </cell>
          <cell r="I286" t="str">
            <v>T-shirt</v>
          </cell>
          <cell r="J286" t="str">
            <v>Haut</v>
          </cell>
          <cell r="K286" t="str">
            <v>taupe</v>
          </cell>
          <cell r="L286">
            <v>43132</v>
          </cell>
          <cell r="M286">
            <v>4.4400000000000004</v>
          </cell>
          <cell r="N286">
            <v>6</v>
          </cell>
        </row>
        <row r="287">
          <cell r="H287" t="str">
            <v>P36337</v>
          </cell>
          <cell r="I287" t="str">
            <v>Chemise</v>
          </cell>
          <cell r="J287" t="str">
            <v>Haut</v>
          </cell>
          <cell r="K287" t="str">
            <v>blanc</v>
          </cell>
          <cell r="L287">
            <v>43009</v>
          </cell>
          <cell r="M287">
            <v>4.8600000000000003</v>
          </cell>
          <cell r="N287">
            <v>6</v>
          </cell>
        </row>
        <row r="288">
          <cell r="H288" t="str">
            <v>P36531</v>
          </cell>
          <cell r="I288" t="str">
            <v>Culotte</v>
          </cell>
          <cell r="J288" t="str">
            <v>Bas</v>
          </cell>
          <cell r="K288" t="str">
            <v>taupe</v>
          </cell>
          <cell r="L288">
            <v>43344</v>
          </cell>
          <cell r="M288">
            <v>8.6999999999999993</v>
          </cell>
          <cell r="N288">
            <v>10</v>
          </cell>
        </row>
        <row r="289">
          <cell r="H289" t="str">
            <v>P36740</v>
          </cell>
          <cell r="I289" t="str">
            <v>Chemise</v>
          </cell>
          <cell r="J289" t="str">
            <v>Haut</v>
          </cell>
          <cell r="K289" t="str">
            <v>marron</v>
          </cell>
          <cell r="L289">
            <v>43070</v>
          </cell>
          <cell r="M289">
            <v>9</v>
          </cell>
          <cell r="N289">
            <v>10</v>
          </cell>
        </row>
        <row r="290">
          <cell r="H290" t="str">
            <v>P36842</v>
          </cell>
          <cell r="I290" t="str">
            <v>Robe</v>
          </cell>
          <cell r="J290" t="str">
            <v>Haut-Et-Bas</v>
          </cell>
          <cell r="K290" t="str">
            <v>marron</v>
          </cell>
          <cell r="L290">
            <v>42917</v>
          </cell>
          <cell r="M290">
            <v>6.84</v>
          </cell>
          <cell r="N290">
            <v>9</v>
          </cell>
        </row>
        <row r="291">
          <cell r="H291" t="str">
            <v>P36845</v>
          </cell>
          <cell r="I291" t="str">
            <v>Pantacourt</v>
          </cell>
          <cell r="J291" t="str">
            <v>Bas</v>
          </cell>
          <cell r="K291" t="str">
            <v>bleu</v>
          </cell>
          <cell r="L291">
            <v>43160</v>
          </cell>
          <cell r="M291">
            <v>9.3000000000000007</v>
          </cell>
          <cell r="N291">
            <v>10</v>
          </cell>
        </row>
        <row r="292">
          <cell r="H292" t="str">
            <v>P37069</v>
          </cell>
          <cell r="I292" t="str">
            <v>Débardeur</v>
          </cell>
          <cell r="J292" t="str">
            <v>Haut</v>
          </cell>
          <cell r="K292" t="str">
            <v>rouge</v>
          </cell>
          <cell r="L292">
            <v>43405</v>
          </cell>
          <cell r="M292">
            <v>3.6</v>
          </cell>
          <cell r="N292">
            <v>5</v>
          </cell>
        </row>
        <row r="293">
          <cell r="H293" t="str">
            <v>P37104</v>
          </cell>
          <cell r="I293" t="str">
            <v>T-shirt</v>
          </cell>
          <cell r="J293" t="str">
            <v>Haut</v>
          </cell>
          <cell r="K293" t="str">
            <v>rouge</v>
          </cell>
          <cell r="L293">
            <v>43132</v>
          </cell>
          <cell r="M293">
            <v>7.9</v>
          </cell>
          <cell r="N293">
            <v>10</v>
          </cell>
        </row>
        <row r="294">
          <cell r="H294" t="str">
            <v>P37271</v>
          </cell>
          <cell r="I294" t="str">
            <v>Chemise</v>
          </cell>
          <cell r="J294" t="str">
            <v>Haut</v>
          </cell>
          <cell r="K294" t="str">
            <v>orange</v>
          </cell>
          <cell r="L294">
            <v>43374</v>
          </cell>
          <cell r="M294">
            <v>9.75</v>
          </cell>
          <cell r="N294">
            <v>13</v>
          </cell>
        </row>
        <row r="295">
          <cell r="H295" t="str">
            <v>P37285</v>
          </cell>
          <cell r="I295" t="str">
            <v>Débardeur</v>
          </cell>
          <cell r="J295" t="str">
            <v>Haut</v>
          </cell>
          <cell r="K295" t="str">
            <v>bleu</v>
          </cell>
          <cell r="L295">
            <v>42917</v>
          </cell>
          <cell r="M295">
            <v>12.04</v>
          </cell>
          <cell r="N295">
            <v>14</v>
          </cell>
        </row>
        <row r="296">
          <cell r="H296" t="str">
            <v>P37465</v>
          </cell>
          <cell r="I296" t="str">
            <v>Jupe</v>
          </cell>
          <cell r="J296" t="str">
            <v>Bas</v>
          </cell>
          <cell r="K296" t="str">
            <v>blanc</v>
          </cell>
          <cell r="L296">
            <v>43435</v>
          </cell>
          <cell r="M296">
            <v>9.02</v>
          </cell>
          <cell r="N296">
            <v>11</v>
          </cell>
        </row>
        <row r="297">
          <cell r="H297" t="str">
            <v>P37494</v>
          </cell>
          <cell r="I297" t="str">
            <v>Pantalon</v>
          </cell>
          <cell r="J297" t="str">
            <v>Bas</v>
          </cell>
          <cell r="K297" t="str">
            <v>taupe</v>
          </cell>
          <cell r="L297">
            <v>43191</v>
          </cell>
          <cell r="M297">
            <v>9.6199999999999992</v>
          </cell>
          <cell r="N297">
            <v>13</v>
          </cell>
        </row>
        <row r="298">
          <cell r="H298" t="str">
            <v>P37571</v>
          </cell>
          <cell r="I298" t="str">
            <v>Pull</v>
          </cell>
          <cell r="J298" t="str">
            <v>Haut</v>
          </cell>
          <cell r="K298" t="str">
            <v>blanc</v>
          </cell>
          <cell r="L298">
            <v>43221</v>
          </cell>
          <cell r="M298">
            <v>8.36</v>
          </cell>
          <cell r="N298">
            <v>11</v>
          </cell>
        </row>
        <row r="299">
          <cell r="H299" t="str">
            <v>P37634</v>
          </cell>
          <cell r="I299" t="str">
            <v>Débardeur</v>
          </cell>
          <cell r="J299" t="str">
            <v>Haut</v>
          </cell>
          <cell r="K299" t="str">
            <v>blanc</v>
          </cell>
          <cell r="L299">
            <v>42917</v>
          </cell>
          <cell r="M299">
            <v>4.26</v>
          </cell>
          <cell r="N299">
            <v>6</v>
          </cell>
        </row>
        <row r="300">
          <cell r="H300" t="str">
            <v>P37700</v>
          </cell>
          <cell r="I300" t="str">
            <v>Pyjama</v>
          </cell>
          <cell r="J300" t="str">
            <v>Haut-Et-Bas</v>
          </cell>
          <cell r="K300" t="str">
            <v>bleu</v>
          </cell>
          <cell r="L300">
            <v>42887</v>
          </cell>
          <cell r="M300">
            <v>4.38</v>
          </cell>
          <cell r="N300">
            <v>6</v>
          </cell>
        </row>
        <row r="301">
          <cell r="H301" t="str">
            <v>P37753</v>
          </cell>
          <cell r="I301" t="str">
            <v>Chemise</v>
          </cell>
          <cell r="J301" t="str">
            <v>Haut</v>
          </cell>
          <cell r="K301" t="str">
            <v>orange</v>
          </cell>
          <cell r="L301">
            <v>42736</v>
          </cell>
          <cell r="M301">
            <v>7.65</v>
          </cell>
          <cell r="N301">
            <v>9</v>
          </cell>
        </row>
        <row r="302">
          <cell r="H302" t="str">
            <v>P37768</v>
          </cell>
          <cell r="I302" t="str">
            <v>T-shirt</v>
          </cell>
          <cell r="J302" t="str">
            <v>Haut</v>
          </cell>
          <cell r="K302" t="str">
            <v>rose</v>
          </cell>
          <cell r="L302">
            <v>43252</v>
          </cell>
          <cell r="M302">
            <v>8.6999999999999993</v>
          </cell>
          <cell r="N302">
            <v>10</v>
          </cell>
        </row>
        <row r="303">
          <cell r="H303" t="str">
            <v>P37802</v>
          </cell>
          <cell r="I303" t="str">
            <v>Pull</v>
          </cell>
          <cell r="J303" t="str">
            <v>Haut</v>
          </cell>
          <cell r="K303" t="str">
            <v>noir</v>
          </cell>
          <cell r="L303">
            <v>43405</v>
          </cell>
          <cell r="M303">
            <v>9.57</v>
          </cell>
          <cell r="N303">
            <v>11</v>
          </cell>
        </row>
        <row r="304">
          <cell r="H304" t="str">
            <v>P37833</v>
          </cell>
          <cell r="I304" t="str">
            <v>Soutien gorge</v>
          </cell>
          <cell r="J304" t="str">
            <v>Haut</v>
          </cell>
          <cell r="K304" t="str">
            <v>vert</v>
          </cell>
          <cell r="L304">
            <v>43070</v>
          </cell>
          <cell r="M304">
            <v>7</v>
          </cell>
          <cell r="N304">
            <v>10</v>
          </cell>
        </row>
        <row r="305">
          <cell r="H305" t="str">
            <v>P38439</v>
          </cell>
          <cell r="I305" t="str">
            <v>Pantacourt</v>
          </cell>
          <cell r="J305" t="str">
            <v>Bas</v>
          </cell>
          <cell r="K305" t="str">
            <v>marron</v>
          </cell>
          <cell r="L305">
            <v>42795</v>
          </cell>
          <cell r="M305">
            <v>10.92</v>
          </cell>
          <cell r="N305">
            <v>14</v>
          </cell>
        </row>
        <row r="306">
          <cell r="H306" t="str">
            <v>P38474</v>
          </cell>
          <cell r="I306" t="str">
            <v>Sweatshirt</v>
          </cell>
          <cell r="J306" t="str">
            <v>Haut</v>
          </cell>
          <cell r="K306" t="str">
            <v>marron</v>
          </cell>
          <cell r="L306">
            <v>43344</v>
          </cell>
          <cell r="M306">
            <v>7.47</v>
          </cell>
          <cell r="N306">
            <v>9</v>
          </cell>
        </row>
        <row r="307">
          <cell r="H307" t="str">
            <v>P38488</v>
          </cell>
          <cell r="I307" t="str">
            <v>Robe</v>
          </cell>
          <cell r="J307" t="str">
            <v>Haut-Et-Bas</v>
          </cell>
          <cell r="K307" t="str">
            <v>noir</v>
          </cell>
          <cell r="L307">
            <v>43101</v>
          </cell>
          <cell r="M307">
            <v>4.2</v>
          </cell>
          <cell r="N307">
            <v>6</v>
          </cell>
        </row>
        <row r="308">
          <cell r="H308" t="str">
            <v>P38736</v>
          </cell>
          <cell r="I308" t="str">
            <v>Sweatshirt</v>
          </cell>
          <cell r="J308" t="str">
            <v>Haut</v>
          </cell>
          <cell r="K308" t="str">
            <v>marron</v>
          </cell>
          <cell r="L308">
            <v>43070</v>
          </cell>
          <cell r="M308">
            <v>7.7</v>
          </cell>
          <cell r="N308">
            <v>10</v>
          </cell>
        </row>
        <row r="309">
          <cell r="H309" t="str">
            <v>P39042</v>
          </cell>
          <cell r="I309" t="str">
            <v>Pyjama</v>
          </cell>
          <cell r="J309" t="str">
            <v>Haut-Et-Bas</v>
          </cell>
          <cell r="K309" t="str">
            <v>marron</v>
          </cell>
          <cell r="L309">
            <v>43070</v>
          </cell>
          <cell r="M309">
            <v>6.58</v>
          </cell>
          <cell r="N309">
            <v>7</v>
          </cell>
        </row>
        <row r="310">
          <cell r="H310" t="str">
            <v>P39092</v>
          </cell>
          <cell r="I310" t="str">
            <v>Débardeur</v>
          </cell>
          <cell r="J310" t="str">
            <v>Haut</v>
          </cell>
          <cell r="K310" t="str">
            <v>blanc</v>
          </cell>
          <cell r="L310">
            <v>42795</v>
          </cell>
          <cell r="M310">
            <v>4.3499999999999996</v>
          </cell>
          <cell r="N310">
            <v>5</v>
          </cell>
        </row>
        <row r="311">
          <cell r="H311" t="str">
            <v>P39181</v>
          </cell>
          <cell r="I311" t="str">
            <v>Pantacourt</v>
          </cell>
          <cell r="J311" t="str">
            <v>Bas</v>
          </cell>
          <cell r="K311" t="str">
            <v>rouge</v>
          </cell>
          <cell r="L311">
            <v>43009</v>
          </cell>
          <cell r="M311">
            <v>10.01</v>
          </cell>
          <cell r="N311">
            <v>13</v>
          </cell>
        </row>
        <row r="312">
          <cell r="H312" t="str">
            <v>P39306</v>
          </cell>
          <cell r="I312" t="str">
            <v>Pantacourt</v>
          </cell>
          <cell r="J312" t="str">
            <v>Bas</v>
          </cell>
          <cell r="K312" t="str">
            <v>noir</v>
          </cell>
          <cell r="L312">
            <v>43009</v>
          </cell>
          <cell r="M312">
            <v>3.85</v>
          </cell>
          <cell r="N312">
            <v>5</v>
          </cell>
        </row>
        <row r="313">
          <cell r="H313" t="str">
            <v>P39315</v>
          </cell>
          <cell r="I313" t="str">
            <v>Culotte</v>
          </cell>
          <cell r="J313" t="str">
            <v>Bas</v>
          </cell>
          <cell r="K313" t="str">
            <v>orange</v>
          </cell>
          <cell r="L313">
            <v>43160</v>
          </cell>
          <cell r="M313">
            <v>13.05</v>
          </cell>
          <cell r="N313">
            <v>15</v>
          </cell>
        </row>
        <row r="314">
          <cell r="H314" t="str">
            <v>P39356</v>
          </cell>
          <cell r="I314" t="str">
            <v>T-shirt</v>
          </cell>
          <cell r="J314" t="str">
            <v>Haut</v>
          </cell>
          <cell r="K314" t="str">
            <v>bleu</v>
          </cell>
          <cell r="L314">
            <v>43405</v>
          </cell>
          <cell r="M314">
            <v>13.5</v>
          </cell>
          <cell r="N314">
            <v>15</v>
          </cell>
        </row>
        <row r="315">
          <cell r="H315" t="str">
            <v>P39441</v>
          </cell>
          <cell r="I315" t="str">
            <v>Sweatshirt</v>
          </cell>
          <cell r="J315" t="str">
            <v>Haut</v>
          </cell>
          <cell r="K315" t="str">
            <v>marron</v>
          </cell>
          <cell r="L315">
            <v>43070</v>
          </cell>
          <cell r="M315">
            <v>9.1300000000000008</v>
          </cell>
          <cell r="N315">
            <v>11</v>
          </cell>
        </row>
        <row r="316">
          <cell r="H316" t="str">
            <v>P39503</v>
          </cell>
          <cell r="I316" t="str">
            <v>Chemisier</v>
          </cell>
          <cell r="J316" t="str">
            <v>Haut</v>
          </cell>
          <cell r="K316" t="str">
            <v>orange</v>
          </cell>
          <cell r="L316">
            <v>42979</v>
          </cell>
          <cell r="M316">
            <v>9.35</v>
          </cell>
          <cell r="N316">
            <v>11</v>
          </cell>
        </row>
        <row r="317">
          <cell r="H317" t="str">
            <v>P39574</v>
          </cell>
          <cell r="I317" t="str">
            <v>Chemise</v>
          </cell>
          <cell r="J317" t="str">
            <v>Haut</v>
          </cell>
          <cell r="K317" t="str">
            <v>rose</v>
          </cell>
          <cell r="L317">
            <v>43344</v>
          </cell>
          <cell r="M317">
            <v>9.8000000000000007</v>
          </cell>
          <cell r="N317">
            <v>14</v>
          </cell>
        </row>
        <row r="318">
          <cell r="H318" t="str">
            <v>P39654</v>
          </cell>
          <cell r="I318" t="str">
            <v>Sweatshirt</v>
          </cell>
          <cell r="J318" t="str">
            <v>Haut</v>
          </cell>
          <cell r="K318" t="str">
            <v>marron</v>
          </cell>
          <cell r="L318">
            <v>42795</v>
          </cell>
          <cell r="M318">
            <v>11.4</v>
          </cell>
          <cell r="N318">
            <v>15</v>
          </cell>
        </row>
        <row r="319">
          <cell r="H319" t="str">
            <v>P39717</v>
          </cell>
          <cell r="I319" t="str">
            <v>Sweatshirt</v>
          </cell>
          <cell r="J319" t="str">
            <v>Haut</v>
          </cell>
          <cell r="K319" t="str">
            <v>vert</v>
          </cell>
          <cell r="L319">
            <v>42795</v>
          </cell>
          <cell r="M319">
            <v>11.83</v>
          </cell>
          <cell r="N319">
            <v>13</v>
          </cell>
        </row>
        <row r="320">
          <cell r="H320" t="str">
            <v>P39803</v>
          </cell>
          <cell r="I320" t="str">
            <v>T-shirt</v>
          </cell>
          <cell r="J320" t="str">
            <v>Haut</v>
          </cell>
          <cell r="K320" t="str">
            <v>bleu</v>
          </cell>
          <cell r="L320">
            <v>43313</v>
          </cell>
          <cell r="M320">
            <v>6.3</v>
          </cell>
          <cell r="N320">
            <v>7</v>
          </cell>
        </row>
        <row r="321">
          <cell r="H321" t="str">
            <v>P39880</v>
          </cell>
          <cell r="I321" t="str">
            <v>Robe</v>
          </cell>
          <cell r="J321" t="str">
            <v>Haut-Et-Bas</v>
          </cell>
          <cell r="K321" t="str">
            <v>noir</v>
          </cell>
          <cell r="L321">
            <v>43435</v>
          </cell>
          <cell r="M321">
            <v>6.58</v>
          </cell>
          <cell r="N321">
            <v>7</v>
          </cell>
        </row>
        <row r="322">
          <cell r="H322" t="str">
            <v>P40151</v>
          </cell>
          <cell r="I322" t="str">
            <v>Robe</v>
          </cell>
          <cell r="J322" t="str">
            <v>Haut-Et-Bas</v>
          </cell>
          <cell r="K322" t="str">
            <v>bleu</v>
          </cell>
          <cell r="L322">
            <v>43070</v>
          </cell>
          <cell r="M322">
            <v>7.38</v>
          </cell>
          <cell r="N322">
            <v>9</v>
          </cell>
        </row>
        <row r="323">
          <cell r="H323" t="str">
            <v>P40346</v>
          </cell>
          <cell r="I323" t="str">
            <v>Pantalon</v>
          </cell>
          <cell r="J323" t="str">
            <v>Bas</v>
          </cell>
          <cell r="K323" t="str">
            <v>rouge</v>
          </cell>
          <cell r="L323">
            <v>42917</v>
          </cell>
          <cell r="M323">
            <v>8.3000000000000007</v>
          </cell>
          <cell r="N323">
            <v>10</v>
          </cell>
        </row>
        <row r="324">
          <cell r="H324" t="str">
            <v>P40401</v>
          </cell>
          <cell r="I324" t="str">
            <v>Soutien gorge</v>
          </cell>
          <cell r="J324" t="str">
            <v>Haut</v>
          </cell>
          <cell r="K324" t="str">
            <v>taupe</v>
          </cell>
          <cell r="L324">
            <v>43374</v>
          </cell>
          <cell r="M324">
            <v>7.02</v>
          </cell>
          <cell r="N324">
            <v>9</v>
          </cell>
        </row>
        <row r="325">
          <cell r="H325" t="str">
            <v>P40423</v>
          </cell>
          <cell r="I325" t="str">
            <v>Sweatshirt</v>
          </cell>
          <cell r="J325" t="str">
            <v>Haut</v>
          </cell>
          <cell r="K325" t="str">
            <v>noir</v>
          </cell>
          <cell r="L325">
            <v>43070</v>
          </cell>
          <cell r="M325">
            <v>4.3</v>
          </cell>
          <cell r="N325">
            <v>5</v>
          </cell>
        </row>
        <row r="326">
          <cell r="H326" t="str">
            <v>P40581</v>
          </cell>
          <cell r="I326" t="str">
            <v>Pantacourt</v>
          </cell>
          <cell r="J326" t="str">
            <v>Bas</v>
          </cell>
          <cell r="K326" t="str">
            <v>marron</v>
          </cell>
          <cell r="L326">
            <v>42767</v>
          </cell>
          <cell r="M326">
            <v>8.4700000000000006</v>
          </cell>
          <cell r="N326">
            <v>11</v>
          </cell>
        </row>
        <row r="327">
          <cell r="H327" t="str">
            <v>P40590</v>
          </cell>
          <cell r="I327" t="str">
            <v>Pantalon</v>
          </cell>
          <cell r="J327" t="str">
            <v>Bas</v>
          </cell>
          <cell r="K327" t="str">
            <v>bleu</v>
          </cell>
          <cell r="L327">
            <v>43313</v>
          </cell>
          <cell r="M327">
            <v>11.2</v>
          </cell>
          <cell r="N327">
            <v>14</v>
          </cell>
        </row>
        <row r="328">
          <cell r="H328" t="str">
            <v>P40595</v>
          </cell>
          <cell r="I328" t="str">
            <v>Sweatshirt</v>
          </cell>
          <cell r="J328" t="str">
            <v>Haut</v>
          </cell>
          <cell r="K328" t="str">
            <v>bleu</v>
          </cell>
          <cell r="L328">
            <v>43191</v>
          </cell>
          <cell r="M328">
            <v>5.81</v>
          </cell>
          <cell r="N328">
            <v>7</v>
          </cell>
        </row>
        <row r="329">
          <cell r="H329" t="str">
            <v>P40732</v>
          </cell>
          <cell r="I329" t="str">
            <v>Débardeur</v>
          </cell>
          <cell r="J329" t="str">
            <v>Haut</v>
          </cell>
          <cell r="K329" t="str">
            <v>taupe</v>
          </cell>
          <cell r="L329">
            <v>43040</v>
          </cell>
          <cell r="M329">
            <v>7.11</v>
          </cell>
          <cell r="N329">
            <v>9</v>
          </cell>
        </row>
        <row r="330">
          <cell r="H330" t="str">
            <v>P40834</v>
          </cell>
          <cell r="I330" t="str">
            <v>Soutien gorge</v>
          </cell>
          <cell r="J330" t="str">
            <v>Haut</v>
          </cell>
          <cell r="K330" t="str">
            <v>rouge</v>
          </cell>
          <cell r="L330">
            <v>43405</v>
          </cell>
          <cell r="M330">
            <v>10.44</v>
          </cell>
          <cell r="N330">
            <v>12</v>
          </cell>
        </row>
        <row r="331">
          <cell r="H331" t="str">
            <v>P41250</v>
          </cell>
          <cell r="I331" t="str">
            <v>Débardeur</v>
          </cell>
          <cell r="J331" t="str">
            <v>Haut</v>
          </cell>
          <cell r="K331" t="str">
            <v>orange</v>
          </cell>
          <cell r="L331">
            <v>42856</v>
          </cell>
          <cell r="M331">
            <v>11.4</v>
          </cell>
          <cell r="N331">
            <v>12</v>
          </cell>
        </row>
        <row r="332">
          <cell r="H332" t="str">
            <v>P41301</v>
          </cell>
          <cell r="I332" t="str">
            <v>Sweatshirt</v>
          </cell>
          <cell r="J332" t="str">
            <v>Haut</v>
          </cell>
          <cell r="K332" t="str">
            <v>blanc</v>
          </cell>
          <cell r="L332">
            <v>43009</v>
          </cell>
          <cell r="M332">
            <v>12.45</v>
          </cell>
          <cell r="N332">
            <v>15</v>
          </cell>
        </row>
        <row r="333">
          <cell r="H333" t="str">
            <v>P41564</v>
          </cell>
          <cell r="I333" t="str">
            <v>Chaussette</v>
          </cell>
          <cell r="J333" t="str">
            <v>Bas</v>
          </cell>
          <cell r="K333" t="str">
            <v>rouge</v>
          </cell>
          <cell r="L333">
            <v>42826</v>
          </cell>
          <cell r="M333">
            <v>3.65</v>
          </cell>
          <cell r="N333">
            <v>5</v>
          </cell>
        </row>
        <row r="334">
          <cell r="H334" t="str">
            <v>P41712</v>
          </cell>
          <cell r="I334" t="str">
            <v>Chemisier</v>
          </cell>
          <cell r="J334" t="str">
            <v>Haut</v>
          </cell>
          <cell r="K334" t="str">
            <v>blanc</v>
          </cell>
          <cell r="L334">
            <v>43252</v>
          </cell>
          <cell r="M334">
            <v>4.5999999999999996</v>
          </cell>
          <cell r="N334">
            <v>5</v>
          </cell>
        </row>
        <row r="335">
          <cell r="H335" t="str">
            <v>P41728</v>
          </cell>
          <cell r="I335" t="str">
            <v>Jupe</v>
          </cell>
          <cell r="J335" t="str">
            <v>Bas</v>
          </cell>
          <cell r="K335" t="str">
            <v>blanc</v>
          </cell>
          <cell r="L335">
            <v>43160</v>
          </cell>
          <cell r="M335">
            <v>6.84</v>
          </cell>
          <cell r="N335">
            <v>9</v>
          </cell>
        </row>
        <row r="336">
          <cell r="H336" t="str">
            <v>P41751</v>
          </cell>
          <cell r="I336" t="str">
            <v>Sweatshirt</v>
          </cell>
          <cell r="J336" t="str">
            <v>Haut</v>
          </cell>
          <cell r="K336" t="str">
            <v>rose</v>
          </cell>
          <cell r="L336">
            <v>42856</v>
          </cell>
          <cell r="M336">
            <v>3.6</v>
          </cell>
          <cell r="N336">
            <v>5</v>
          </cell>
        </row>
        <row r="337">
          <cell r="H337" t="str">
            <v>P41757</v>
          </cell>
          <cell r="I337" t="str">
            <v>Chaussette</v>
          </cell>
          <cell r="J337" t="str">
            <v>Bas</v>
          </cell>
          <cell r="K337" t="str">
            <v>blanc</v>
          </cell>
          <cell r="L337">
            <v>43252</v>
          </cell>
          <cell r="M337">
            <v>7.2</v>
          </cell>
          <cell r="N337">
            <v>10</v>
          </cell>
        </row>
        <row r="338">
          <cell r="H338" t="str">
            <v>P41793</v>
          </cell>
          <cell r="I338" t="str">
            <v>Robe</v>
          </cell>
          <cell r="J338" t="str">
            <v>Haut-Et-Bas</v>
          </cell>
          <cell r="K338" t="str">
            <v>marron</v>
          </cell>
          <cell r="L338">
            <v>42767</v>
          </cell>
          <cell r="M338">
            <v>10.01</v>
          </cell>
          <cell r="N338">
            <v>13</v>
          </cell>
        </row>
        <row r="339">
          <cell r="H339" t="str">
            <v>P41822</v>
          </cell>
          <cell r="I339" t="str">
            <v>Soutien gorge</v>
          </cell>
          <cell r="J339" t="str">
            <v>Haut</v>
          </cell>
          <cell r="K339" t="str">
            <v>orange</v>
          </cell>
          <cell r="L339">
            <v>42736</v>
          </cell>
          <cell r="M339">
            <v>6.24</v>
          </cell>
          <cell r="N339">
            <v>8</v>
          </cell>
        </row>
        <row r="340">
          <cell r="H340" t="str">
            <v>P42140</v>
          </cell>
          <cell r="I340" t="str">
            <v>Débardeur</v>
          </cell>
          <cell r="J340" t="str">
            <v>Haut</v>
          </cell>
          <cell r="K340" t="str">
            <v>orange</v>
          </cell>
          <cell r="L340">
            <v>43435</v>
          </cell>
          <cell r="M340">
            <v>7.2</v>
          </cell>
          <cell r="N340">
            <v>10</v>
          </cell>
        </row>
        <row r="341">
          <cell r="H341" t="str">
            <v>P42148</v>
          </cell>
          <cell r="I341" t="str">
            <v>Soutien gorge</v>
          </cell>
          <cell r="J341" t="str">
            <v>Haut</v>
          </cell>
          <cell r="K341" t="str">
            <v>bleu</v>
          </cell>
          <cell r="L341">
            <v>42979</v>
          </cell>
          <cell r="M341">
            <v>10.44</v>
          </cell>
          <cell r="N341">
            <v>12</v>
          </cell>
        </row>
        <row r="342">
          <cell r="H342" t="str">
            <v>P42161</v>
          </cell>
          <cell r="I342" t="str">
            <v>Soutien gorge</v>
          </cell>
          <cell r="J342" t="str">
            <v>Haut</v>
          </cell>
          <cell r="K342" t="str">
            <v>vert</v>
          </cell>
          <cell r="L342">
            <v>43101</v>
          </cell>
          <cell r="M342">
            <v>7.4</v>
          </cell>
          <cell r="N342">
            <v>10</v>
          </cell>
        </row>
        <row r="343">
          <cell r="H343" t="str">
            <v>P42296</v>
          </cell>
          <cell r="I343" t="str">
            <v>T-shirt</v>
          </cell>
          <cell r="J343" t="str">
            <v>Haut</v>
          </cell>
          <cell r="K343" t="str">
            <v>blanc</v>
          </cell>
          <cell r="L343">
            <v>42979</v>
          </cell>
          <cell r="M343">
            <v>10.78</v>
          </cell>
          <cell r="N343">
            <v>14</v>
          </cell>
        </row>
        <row r="344">
          <cell r="H344" t="str">
            <v>P42309</v>
          </cell>
          <cell r="I344" t="str">
            <v>Culotte</v>
          </cell>
          <cell r="J344" t="str">
            <v>Bas</v>
          </cell>
          <cell r="K344" t="str">
            <v>rose</v>
          </cell>
          <cell r="L344">
            <v>42736</v>
          </cell>
          <cell r="M344">
            <v>9.1999999999999993</v>
          </cell>
          <cell r="N344">
            <v>10</v>
          </cell>
        </row>
        <row r="345">
          <cell r="H345" t="str">
            <v>P42335</v>
          </cell>
          <cell r="I345" t="str">
            <v>Débardeur</v>
          </cell>
          <cell r="J345" t="str">
            <v>Haut</v>
          </cell>
          <cell r="K345" t="str">
            <v>blanc</v>
          </cell>
          <cell r="L345">
            <v>42826</v>
          </cell>
          <cell r="M345">
            <v>4.3499999999999996</v>
          </cell>
          <cell r="N345">
            <v>5</v>
          </cell>
        </row>
        <row r="346">
          <cell r="H346" t="str">
            <v>P42336</v>
          </cell>
          <cell r="I346" t="str">
            <v>Chaussette</v>
          </cell>
          <cell r="J346" t="str">
            <v>Bas</v>
          </cell>
          <cell r="K346" t="str">
            <v>noir</v>
          </cell>
          <cell r="L346">
            <v>43405</v>
          </cell>
          <cell r="M346">
            <v>9.1300000000000008</v>
          </cell>
          <cell r="N346">
            <v>11</v>
          </cell>
        </row>
        <row r="347">
          <cell r="H347" t="str">
            <v>P42457</v>
          </cell>
          <cell r="I347" t="str">
            <v>Sweatshirt</v>
          </cell>
          <cell r="J347" t="str">
            <v>Haut</v>
          </cell>
          <cell r="K347" t="str">
            <v>bleu</v>
          </cell>
          <cell r="L347">
            <v>43221</v>
          </cell>
          <cell r="M347">
            <v>3.95</v>
          </cell>
          <cell r="N347">
            <v>5</v>
          </cell>
        </row>
        <row r="348">
          <cell r="H348" t="str">
            <v>P42590</v>
          </cell>
          <cell r="I348" t="str">
            <v>Robe</v>
          </cell>
          <cell r="J348" t="str">
            <v>Haut-Et-Bas</v>
          </cell>
          <cell r="K348" t="str">
            <v>marron</v>
          </cell>
          <cell r="L348">
            <v>43405</v>
          </cell>
          <cell r="M348">
            <v>13.05</v>
          </cell>
          <cell r="N348">
            <v>15</v>
          </cell>
        </row>
        <row r="349">
          <cell r="H349" t="str">
            <v>P42597</v>
          </cell>
          <cell r="I349" t="str">
            <v>Pantalon</v>
          </cell>
          <cell r="J349" t="str">
            <v>Bas</v>
          </cell>
          <cell r="K349" t="str">
            <v>orange</v>
          </cell>
          <cell r="L349">
            <v>42736</v>
          </cell>
          <cell r="M349">
            <v>11.57</v>
          </cell>
          <cell r="N349">
            <v>13</v>
          </cell>
        </row>
        <row r="350">
          <cell r="H350" t="str">
            <v>P42938</v>
          </cell>
          <cell r="I350" t="str">
            <v>Jupe</v>
          </cell>
          <cell r="J350" t="str">
            <v>Bas</v>
          </cell>
          <cell r="K350" t="str">
            <v>noir</v>
          </cell>
          <cell r="L350">
            <v>43221</v>
          </cell>
          <cell r="M350">
            <v>5.88</v>
          </cell>
          <cell r="N350">
            <v>7</v>
          </cell>
        </row>
        <row r="351">
          <cell r="H351" t="str">
            <v>P42950</v>
          </cell>
          <cell r="I351" t="str">
            <v>Pantacourt</v>
          </cell>
          <cell r="J351" t="str">
            <v>Bas</v>
          </cell>
          <cell r="K351" t="str">
            <v>blanc</v>
          </cell>
          <cell r="L351">
            <v>42856</v>
          </cell>
          <cell r="M351">
            <v>10.36</v>
          </cell>
          <cell r="N351">
            <v>14</v>
          </cell>
        </row>
        <row r="352">
          <cell r="H352" t="str">
            <v>P43320</v>
          </cell>
          <cell r="I352" t="str">
            <v>Jupe</v>
          </cell>
          <cell r="J352" t="str">
            <v>Bas</v>
          </cell>
          <cell r="K352" t="str">
            <v>orange</v>
          </cell>
          <cell r="L352">
            <v>43160</v>
          </cell>
          <cell r="M352">
            <v>13.2</v>
          </cell>
          <cell r="N352">
            <v>15</v>
          </cell>
        </row>
        <row r="353">
          <cell r="H353" t="str">
            <v>P43429</v>
          </cell>
          <cell r="I353" t="str">
            <v>T-shirt</v>
          </cell>
          <cell r="J353" t="str">
            <v>Haut</v>
          </cell>
          <cell r="K353" t="str">
            <v>taupe</v>
          </cell>
          <cell r="L353">
            <v>42736</v>
          </cell>
          <cell r="M353">
            <v>5.25</v>
          </cell>
          <cell r="N353">
            <v>7</v>
          </cell>
        </row>
        <row r="354">
          <cell r="H354" t="str">
            <v>P43446</v>
          </cell>
          <cell r="I354" t="str">
            <v>Chaussette</v>
          </cell>
          <cell r="J354" t="str">
            <v>Bas</v>
          </cell>
          <cell r="K354" t="str">
            <v>bleu</v>
          </cell>
          <cell r="L354">
            <v>43374</v>
          </cell>
          <cell r="M354">
            <v>9.36</v>
          </cell>
          <cell r="N354">
            <v>13</v>
          </cell>
        </row>
        <row r="355">
          <cell r="H355" t="str">
            <v>P43564</v>
          </cell>
          <cell r="I355" t="str">
            <v>Pantalon</v>
          </cell>
          <cell r="J355" t="str">
            <v>Bas</v>
          </cell>
          <cell r="K355" t="str">
            <v>vert</v>
          </cell>
          <cell r="L355">
            <v>43070</v>
          </cell>
          <cell r="M355">
            <v>6.16</v>
          </cell>
          <cell r="N355">
            <v>7</v>
          </cell>
        </row>
        <row r="356">
          <cell r="H356" t="str">
            <v>P43782</v>
          </cell>
          <cell r="I356" t="str">
            <v>Pyjama</v>
          </cell>
          <cell r="J356" t="str">
            <v>Haut-Et-Bas</v>
          </cell>
          <cell r="K356" t="str">
            <v>taupe</v>
          </cell>
          <cell r="L356">
            <v>43252</v>
          </cell>
          <cell r="M356">
            <v>8.19</v>
          </cell>
          <cell r="N356">
            <v>9</v>
          </cell>
        </row>
        <row r="357">
          <cell r="H357" t="str">
            <v>P43965</v>
          </cell>
          <cell r="I357" t="str">
            <v>Débardeur</v>
          </cell>
          <cell r="J357" t="str">
            <v>Haut</v>
          </cell>
          <cell r="K357" t="str">
            <v>blanc</v>
          </cell>
          <cell r="L357">
            <v>42856</v>
          </cell>
          <cell r="M357">
            <v>7.2</v>
          </cell>
          <cell r="N357">
            <v>9</v>
          </cell>
        </row>
        <row r="358">
          <cell r="H358" t="str">
            <v>P43987</v>
          </cell>
          <cell r="I358" t="str">
            <v>Pyjama</v>
          </cell>
          <cell r="J358" t="str">
            <v>Haut-Et-Bas</v>
          </cell>
          <cell r="K358" t="str">
            <v>taupe</v>
          </cell>
          <cell r="L358">
            <v>42887</v>
          </cell>
          <cell r="M358">
            <v>7.83</v>
          </cell>
          <cell r="N358">
            <v>9</v>
          </cell>
        </row>
        <row r="359">
          <cell r="H359" t="str">
            <v>P44127</v>
          </cell>
          <cell r="I359" t="str">
            <v>Culotte</v>
          </cell>
          <cell r="J359" t="str">
            <v>Bas</v>
          </cell>
          <cell r="K359" t="str">
            <v>vert</v>
          </cell>
          <cell r="L359">
            <v>43160</v>
          </cell>
          <cell r="M359">
            <v>8.3000000000000007</v>
          </cell>
          <cell r="N359">
            <v>10</v>
          </cell>
        </row>
        <row r="360">
          <cell r="H360" t="str">
            <v>P44524</v>
          </cell>
          <cell r="I360" t="str">
            <v>Collant</v>
          </cell>
          <cell r="J360" t="str">
            <v>Bas</v>
          </cell>
          <cell r="K360" t="str">
            <v>taupe</v>
          </cell>
          <cell r="L360">
            <v>43191</v>
          </cell>
          <cell r="M360">
            <v>10.08</v>
          </cell>
          <cell r="N360">
            <v>12</v>
          </cell>
        </row>
        <row r="361">
          <cell r="H361" t="str">
            <v>P44570</v>
          </cell>
          <cell r="I361" t="str">
            <v>Chaussette</v>
          </cell>
          <cell r="J361" t="str">
            <v>Bas</v>
          </cell>
          <cell r="K361" t="str">
            <v>rose</v>
          </cell>
          <cell r="L361">
            <v>42917</v>
          </cell>
          <cell r="M361">
            <v>6.16</v>
          </cell>
          <cell r="N361">
            <v>8</v>
          </cell>
        </row>
        <row r="362">
          <cell r="H362" t="str">
            <v>P44662</v>
          </cell>
          <cell r="I362" t="str">
            <v>Culotte</v>
          </cell>
          <cell r="J362" t="str">
            <v>Bas</v>
          </cell>
          <cell r="K362" t="str">
            <v>marron</v>
          </cell>
          <cell r="L362">
            <v>42948</v>
          </cell>
          <cell r="M362">
            <v>9.6199999999999992</v>
          </cell>
          <cell r="N362">
            <v>13</v>
          </cell>
        </row>
        <row r="363">
          <cell r="H363" t="str">
            <v>P44737</v>
          </cell>
          <cell r="I363" t="str">
            <v>Sweatshirt</v>
          </cell>
          <cell r="J363" t="str">
            <v>Haut</v>
          </cell>
          <cell r="K363" t="str">
            <v>orange</v>
          </cell>
          <cell r="L363">
            <v>43160</v>
          </cell>
          <cell r="M363">
            <v>5.22</v>
          </cell>
          <cell r="N363">
            <v>6</v>
          </cell>
        </row>
        <row r="364">
          <cell r="H364" t="str">
            <v>P44790</v>
          </cell>
          <cell r="I364" t="str">
            <v>Sweatshirt</v>
          </cell>
          <cell r="J364" t="str">
            <v>Haut</v>
          </cell>
          <cell r="K364" t="str">
            <v>rose</v>
          </cell>
          <cell r="L364">
            <v>43405</v>
          </cell>
          <cell r="M364">
            <v>10.53</v>
          </cell>
          <cell r="N364">
            <v>13</v>
          </cell>
        </row>
        <row r="365">
          <cell r="H365" t="str">
            <v>P44963</v>
          </cell>
          <cell r="I365" t="str">
            <v>T-shirt</v>
          </cell>
          <cell r="J365" t="str">
            <v>Haut</v>
          </cell>
          <cell r="K365" t="str">
            <v>rose</v>
          </cell>
          <cell r="L365">
            <v>42856</v>
          </cell>
          <cell r="M365">
            <v>12.32</v>
          </cell>
          <cell r="N365">
            <v>14</v>
          </cell>
        </row>
        <row r="366">
          <cell r="H366" t="str">
            <v>P44966</v>
          </cell>
          <cell r="I366" t="str">
            <v>Débardeur</v>
          </cell>
          <cell r="J366" t="str">
            <v>Haut</v>
          </cell>
          <cell r="K366" t="str">
            <v>rouge</v>
          </cell>
          <cell r="L366">
            <v>43435</v>
          </cell>
          <cell r="M366">
            <v>11.06</v>
          </cell>
          <cell r="N366">
            <v>14</v>
          </cell>
        </row>
        <row r="367">
          <cell r="H367" t="str">
            <v>P45033</v>
          </cell>
          <cell r="I367" t="str">
            <v>Sweatshirt</v>
          </cell>
          <cell r="J367" t="str">
            <v>Haut</v>
          </cell>
          <cell r="K367" t="str">
            <v>vert</v>
          </cell>
          <cell r="L367">
            <v>43374</v>
          </cell>
          <cell r="M367">
            <v>4.6500000000000004</v>
          </cell>
          <cell r="N367">
            <v>5</v>
          </cell>
        </row>
        <row r="368">
          <cell r="H368" t="str">
            <v>P45099</v>
          </cell>
          <cell r="I368" t="str">
            <v>Chaussette</v>
          </cell>
          <cell r="J368" t="str">
            <v>Bas</v>
          </cell>
          <cell r="K368" t="str">
            <v>noir</v>
          </cell>
          <cell r="L368">
            <v>42795</v>
          </cell>
          <cell r="M368">
            <v>8</v>
          </cell>
          <cell r="N368">
            <v>10</v>
          </cell>
        </row>
        <row r="369">
          <cell r="H369" t="str">
            <v>P45132</v>
          </cell>
          <cell r="I369" t="str">
            <v>Débardeur</v>
          </cell>
          <cell r="J369" t="str">
            <v>Haut</v>
          </cell>
          <cell r="K369" t="str">
            <v>rouge</v>
          </cell>
          <cell r="L369">
            <v>42767</v>
          </cell>
          <cell r="M369">
            <v>8.3000000000000007</v>
          </cell>
          <cell r="N369">
            <v>10</v>
          </cell>
        </row>
        <row r="370">
          <cell r="H370" t="str">
            <v>P45168</v>
          </cell>
          <cell r="I370" t="str">
            <v>Sweatshirt</v>
          </cell>
          <cell r="J370" t="str">
            <v>Haut</v>
          </cell>
          <cell r="K370" t="str">
            <v>noir</v>
          </cell>
          <cell r="L370">
            <v>42736</v>
          </cell>
          <cell r="M370">
            <v>8.6</v>
          </cell>
          <cell r="N370">
            <v>10</v>
          </cell>
        </row>
        <row r="371">
          <cell r="H371" t="str">
            <v>P45754</v>
          </cell>
          <cell r="I371" t="str">
            <v>Chemisier</v>
          </cell>
          <cell r="J371" t="str">
            <v>Haut</v>
          </cell>
          <cell r="K371" t="str">
            <v>rose</v>
          </cell>
          <cell r="L371">
            <v>42917</v>
          </cell>
          <cell r="M371">
            <v>8.4</v>
          </cell>
          <cell r="N371">
            <v>12</v>
          </cell>
        </row>
        <row r="372">
          <cell r="H372" t="str">
            <v>P46087</v>
          </cell>
          <cell r="I372" t="str">
            <v>Collant</v>
          </cell>
          <cell r="J372" t="str">
            <v>Bas</v>
          </cell>
          <cell r="K372" t="str">
            <v>blanc</v>
          </cell>
          <cell r="L372">
            <v>43070</v>
          </cell>
          <cell r="M372">
            <v>10.34</v>
          </cell>
          <cell r="N372">
            <v>11</v>
          </cell>
        </row>
        <row r="373">
          <cell r="H373" t="str">
            <v>P46106</v>
          </cell>
          <cell r="I373" t="str">
            <v>Pantacourt</v>
          </cell>
          <cell r="J373" t="str">
            <v>Bas</v>
          </cell>
          <cell r="K373" t="str">
            <v>bleu</v>
          </cell>
          <cell r="L373">
            <v>43252</v>
          </cell>
          <cell r="M373">
            <v>6.37</v>
          </cell>
          <cell r="N373">
            <v>7</v>
          </cell>
        </row>
        <row r="374">
          <cell r="H374" t="str">
            <v>P46891</v>
          </cell>
          <cell r="I374" t="str">
            <v>Collant</v>
          </cell>
          <cell r="J374" t="str">
            <v>Bas</v>
          </cell>
          <cell r="K374" t="str">
            <v>taupe</v>
          </cell>
          <cell r="L374">
            <v>43101</v>
          </cell>
          <cell r="M374">
            <v>4</v>
          </cell>
          <cell r="N374">
            <v>5</v>
          </cell>
        </row>
        <row r="375">
          <cell r="H375" t="str">
            <v>P46992</v>
          </cell>
          <cell r="I375" t="str">
            <v>Robe</v>
          </cell>
          <cell r="J375" t="str">
            <v>Haut-Et-Bas</v>
          </cell>
          <cell r="K375" t="str">
            <v>taupe</v>
          </cell>
          <cell r="L375">
            <v>43252</v>
          </cell>
          <cell r="M375">
            <v>7.29</v>
          </cell>
          <cell r="N375">
            <v>9</v>
          </cell>
        </row>
        <row r="376">
          <cell r="H376" t="str">
            <v>P47002</v>
          </cell>
          <cell r="I376" t="str">
            <v>Pull</v>
          </cell>
          <cell r="J376" t="str">
            <v>Haut</v>
          </cell>
          <cell r="K376" t="str">
            <v>bleu</v>
          </cell>
          <cell r="L376">
            <v>42948</v>
          </cell>
          <cell r="M376">
            <v>11.57</v>
          </cell>
          <cell r="N376">
            <v>13</v>
          </cell>
        </row>
        <row r="377">
          <cell r="H377" t="str">
            <v>P47218</v>
          </cell>
          <cell r="I377" t="str">
            <v>Robe</v>
          </cell>
          <cell r="J377" t="str">
            <v>Haut-Et-Bas</v>
          </cell>
          <cell r="K377" t="str">
            <v>vert</v>
          </cell>
          <cell r="L377">
            <v>43009</v>
          </cell>
          <cell r="M377">
            <v>5.92</v>
          </cell>
          <cell r="N377">
            <v>8</v>
          </cell>
        </row>
        <row r="378">
          <cell r="H378" t="str">
            <v>P47427</v>
          </cell>
          <cell r="I378" t="str">
            <v>T-shirt</v>
          </cell>
          <cell r="J378" t="str">
            <v>Haut</v>
          </cell>
          <cell r="K378" t="str">
            <v>rouge</v>
          </cell>
          <cell r="L378">
            <v>43191</v>
          </cell>
          <cell r="M378">
            <v>10.23</v>
          </cell>
          <cell r="N378">
            <v>11</v>
          </cell>
        </row>
        <row r="379">
          <cell r="H379" t="str">
            <v>P47708</v>
          </cell>
          <cell r="I379" t="str">
            <v>Pantalon</v>
          </cell>
          <cell r="J379" t="str">
            <v>Bas</v>
          </cell>
          <cell r="K379" t="str">
            <v>rose</v>
          </cell>
          <cell r="L379">
            <v>43191</v>
          </cell>
          <cell r="M379">
            <v>4.74</v>
          </cell>
          <cell r="N379">
            <v>6</v>
          </cell>
        </row>
        <row r="380">
          <cell r="H380" t="str">
            <v>P47852</v>
          </cell>
          <cell r="I380" t="str">
            <v>Culotte</v>
          </cell>
          <cell r="J380" t="str">
            <v>Bas</v>
          </cell>
          <cell r="K380" t="str">
            <v>taupe</v>
          </cell>
          <cell r="L380">
            <v>43252</v>
          </cell>
          <cell r="M380">
            <v>13.35</v>
          </cell>
          <cell r="N380">
            <v>15</v>
          </cell>
        </row>
        <row r="381">
          <cell r="H381" t="str">
            <v>P48139</v>
          </cell>
          <cell r="I381" t="str">
            <v>Sweatshirt</v>
          </cell>
          <cell r="J381" t="str">
            <v>Haut</v>
          </cell>
          <cell r="K381" t="str">
            <v>orange</v>
          </cell>
          <cell r="L381">
            <v>42948</v>
          </cell>
          <cell r="M381">
            <v>5.04</v>
          </cell>
          <cell r="N381">
            <v>6</v>
          </cell>
        </row>
        <row r="382">
          <cell r="H382" t="str">
            <v>P48199</v>
          </cell>
          <cell r="I382" t="str">
            <v>Collant</v>
          </cell>
          <cell r="J382" t="str">
            <v>Bas</v>
          </cell>
          <cell r="K382" t="str">
            <v>rose</v>
          </cell>
          <cell r="L382">
            <v>43221</v>
          </cell>
          <cell r="M382">
            <v>6.96</v>
          </cell>
          <cell r="N382">
            <v>8</v>
          </cell>
        </row>
        <row r="383">
          <cell r="H383" t="str">
            <v>P48304</v>
          </cell>
          <cell r="I383" t="str">
            <v>Chemise</v>
          </cell>
          <cell r="J383" t="str">
            <v>Haut</v>
          </cell>
          <cell r="K383" t="str">
            <v>noir</v>
          </cell>
          <cell r="L383">
            <v>43374</v>
          </cell>
          <cell r="M383">
            <v>5.81</v>
          </cell>
          <cell r="N383">
            <v>7</v>
          </cell>
        </row>
        <row r="384">
          <cell r="H384" t="str">
            <v>P48322</v>
          </cell>
          <cell r="I384" t="str">
            <v>Collant</v>
          </cell>
          <cell r="J384" t="str">
            <v>Bas</v>
          </cell>
          <cell r="K384" t="str">
            <v>bleu</v>
          </cell>
          <cell r="L384">
            <v>43132</v>
          </cell>
          <cell r="M384">
            <v>8.19</v>
          </cell>
          <cell r="N384">
            <v>9</v>
          </cell>
        </row>
        <row r="385">
          <cell r="H385" t="str">
            <v>P48480</v>
          </cell>
          <cell r="I385" t="str">
            <v>Jupe</v>
          </cell>
          <cell r="J385" t="str">
            <v>Bas</v>
          </cell>
          <cell r="K385" t="str">
            <v>blanc</v>
          </cell>
          <cell r="L385">
            <v>42795</v>
          </cell>
          <cell r="M385">
            <v>11.04</v>
          </cell>
          <cell r="N385">
            <v>12</v>
          </cell>
        </row>
        <row r="386">
          <cell r="H386" t="str">
            <v>P48563</v>
          </cell>
          <cell r="I386" t="str">
            <v>Culotte</v>
          </cell>
          <cell r="J386" t="str">
            <v>Bas</v>
          </cell>
          <cell r="K386" t="str">
            <v>taupe</v>
          </cell>
          <cell r="L386">
            <v>42917</v>
          </cell>
          <cell r="M386">
            <v>10.01</v>
          </cell>
          <cell r="N386">
            <v>11</v>
          </cell>
        </row>
        <row r="387">
          <cell r="H387" t="str">
            <v>P48707</v>
          </cell>
          <cell r="I387" t="str">
            <v>Chemisier</v>
          </cell>
          <cell r="J387" t="str">
            <v>Haut</v>
          </cell>
          <cell r="K387" t="str">
            <v>marron</v>
          </cell>
          <cell r="L387">
            <v>43435</v>
          </cell>
          <cell r="M387">
            <v>11.96</v>
          </cell>
          <cell r="N387">
            <v>13</v>
          </cell>
        </row>
        <row r="388">
          <cell r="H388" t="str">
            <v>P48783</v>
          </cell>
          <cell r="I388" t="str">
            <v>Pull</v>
          </cell>
          <cell r="J388" t="str">
            <v>Haut</v>
          </cell>
          <cell r="K388" t="str">
            <v>noir</v>
          </cell>
          <cell r="L388">
            <v>42979</v>
          </cell>
          <cell r="M388">
            <v>12.6</v>
          </cell>
          <cell r="N388">
            <v>15</v>
          </cell>
        </row>
        <row r="389">
          <cell r="H389" t="str">
            <v>P48978</v>
          </cell>
          <cell r="I389" t="str">
            <v>Sweatshirt</v>
          </cell>
          <cell r="J389" t="str">
            <v>Haut</v>
          </cell>
          <cell r="K389" t="str">
            <v>orange</v>
          </cell>
          <cell r="L389">
            <v>42736</v>
          </cell>
          <cell r="M389">
            <v>4.4400000000000004</v>
          </cell>
          <cell r="N389">
            <v>6</v>
          </cell>
        </row>
        <row r="390">
          <cell r="H390" t="str">
            <v>P48998</v>
          </cell>
          <cell r="I390" t="str">
            <v>Robe</v>
          </cell>
          <cell r="J390" t="str">
            <v>Haut-Et-Bas</v>
          </cell>
          <cell r="K390" t="str">
            <v>rose</v>
          </cell>
          <cell r="L390">
            <v>42856</v>
          </cell>
          <cell r="M390">
            <v>12.46</v>
          </cell>
          <cell r="N390">
            <v>14</v>
          </cell>
        </row>
        <row r="391">
          <cell r="H391" t="str">
            <v>P49015</v>
          </cell>
          <cell r="I391" t="str">
            <v>Chemisier</v>
          </cell>
          <cell r="J391" t="str">
            <v>Haut</v>
          </cell>
          <cell r="K391" t="str">
            <v>taupe</v>
          </cell>
          <cell r="L391">
            <v>43040</v>
          </cell>
          <cell r="M391">
            <v>10.119999999999999</v>
          </cell>
          <cell r="N391">
            <v>11</v>
          </cell>
        </row>
        <row r="392">
          <cell r="H392" t="str">
            <v>P49048</v>
          </cell>
          <cell r="I392" t="str">
            <v>Sweatshirt</v>
          </cell>
          <cell r="J392" t="str">
            <v>Haut</v>
          </cell>
          <cell r="K392" t="str">
            <v>rose</v>
          </cell>
          <cell r="L392">
            <v>42917</v>
          </cell>
          <cell r="M392">
            <v>4.8600000000000003</v>
          </cell>
          <cell r="N392">
            <v>6</v>
          </cell>
        </row>
        <row r="393">
          <cell r="H393" t="str">
            <v>P49187</v>
          </cell>
          <cell r="I393" t="str">
            <v>Chemise</v>
          </cell>
          <cell r="J393" t="str">
            <v>Haut</v>
          </cell>
          <cell r="K393" t="str">
            <v>rouge</v>
          </cell>
          <cell r="L393">
            <v>43282</v>
          </cell>
          <cell r="M393">
            <v>10.8</v>
          </cell>
          <cell r="N393">
            <v>12</v>
          </cell>
        </row>
        <row r="394">
          <cell r="H394" t="str">
            <v>P49225</v>
          </cell>
          <cell r="I394" t="str">
            <v>Jupe</v>
          </cell>
          <cell r="J394" t="str">
            <v>Bas</v>
          </cell>
          <cell r="K394" t="str">
            <v>rose</v>
          </cell>
          <cell r="L394">
            <v>43221</v>
          </cell>
          <cell r="M394">
            <v>5.52</v>
          </cell>
          <cell r="N394">
            <v>6</v>
          </cell>
        </row>
        <row r="395">
          <cell r="H395" t="str">
            <v>P49227</v>
          </cell>
          <cell r="I395" t="str">
            <v>Robe</v>
          </cell>
          <cell r="J395" t="str">
            <v>Haut-Et-Bas</v>
          </cell>
          <cell r="K395" t="str">
            <v>blanc</v>
          </cell>
          <cell r="L395">
            <v>42767</v>
          </cell>
          <cell r="M395">
            <v>6.39</v>
          </cell>
          <cell r="N395">
            <v>9</v>
          </cell>
        </row>
        <row r="396">
          <cell r="H396" t="str">
            <v>P49276</v>
          </cell>
          <cell r="I396" t="str">
            <v>Collant</v>
          </cell>
          <cell r="J396" t="str">
            <v>Bas</v>
          </cell>
          <cell r="K396" t="str">
            <v>rose</v>
          </cell>
          <cell r="L396">
            <v>42887</v>
          </cell>
          <cell r="M396">
            <v>8.3699999999999992</v>
          </cell>
          <cell r="N396">
            <v>9</v>
          </cell>
        </row>
        <row r="397">
          <cell r="H397" t="str">
            <v>P49378</v>
          </cell>
          <cell r="I397" t="str">
            <v>Culotte</v>
          </cell>
          <cell r="J397" t="str">
            <v>Bas</v>
          </cell>
          <cell r="K397" t="str">
            <v>bleu</v>
          </cell>
          <cell r="L397">
            <v>43160</v>
          </cell>
          <cell r="M397">
            <v>5.7</v>
          </cell>
          <cell r="N397">
            <v>6</v>
          </cell>
        </row>
        <row r="398">
          <cell r="H398" t="str">
            <v>P49444</v>
          </cell>
          <cell r="I398" t="str">
            <v>Soutien gorge</v>
          </cell>
          <cell r="J398" t="str">
            <v>Haut</v>
          </cell>
          <cell r="K398" t="str">
            <v>blanc</v>
          </cell>
          <cell r="L398">
            <v>42795</v>
          </cell>
          <cell r="M398">
            <v>4.05</v>
          </cell>
          <cell r="N398">
            <v>5</v>
          </cell>
        </row>
        <row r="399">
          <cell r="H399" t="str">
            <v>P49448</v>
          </cell>
          <cell r="I399" t="str">
            <v>Chemise</v>
          </cell>
          <cell r="J399" t="str">
            <v>Haut</v>
          </cell>
          <cell r="K399" t="str">
            <v>vert</v>
          </cell>
          <cell r="L399">
            <v>42917</v>
          </cell>
          <cell r="M399">
            <v>5.95</v>
          </cell>
          <cell r="N399">
            <v>7</v>
          </cell>
        </row>
        <row r="400">
          <cell r="H400" t="str">
            <v>P49769</v>
          </cell>
          <cell r="I400" t="str">
            <v>Pull</v>
          </cell>
          <cell r="J400" t="str">
            <v>Haut</v>
          </cell>
          <cell r="K400" t="str">
            <v>marron</v>
          </cell>
          <cell r="L400">
            <v>43160</v>
          </cell>
          <cell r="M400">
            <v>13.65</v>
          </cell>
          <cell r="N400">
            <v>15</v>
          </cell>
        </row>
        <row r="401">
          <cell r="H401" t="str">
            <v>P49785</v>
          </cell>
          <cell r="I401" t="str">
            <v>Pull</v>
          </cell>
          <cell r="J401" t="str">
            <v>Haut</v>
          </cell>
          <cell r="K401" t="str">
            <v>noir</v>
          </cell>
          <cell r="L401">
            <v>42795</v>
          </cell>
          <cell r="M401">
            <v>4.4000000000000004</v>
          </cell>
          <cell r="N401">
            <v>5</v>
          </cell>
        </row>
      </sheetData>
      <sheetData sheetId="1">
        <row r="1">
          <cell r="B1" t="str">
            <v>Produit</v>
          </cell>
          <cell r="H1" t="str">
            <v>Product_Ref</v>
          </cell>
        </row>
        <row r="2">
          <cell r="B2" t="str">
            <v>Robe</v>
          </cell>
          <cell r="H2" t="str">
            <v>P00147</v>
          </cell>
        </row>
        <row r="3">
          <cell r="B3" t="str">
            <v>Chemise</v>
          </cell>
          <cell r="H3" t="str">
            <v>P00249</v>
          </cell>
        </row>
        <row r="4">
          <cell r="B4" t="str">
            <v>Robe</v>
          </cell>
          <cell r="H4" t="str">
            <v>P00565</v>
          </cell>
        </row>
        <row r="5">
          <cell r="B5" t="str">
            <v>Pyjama</v>
          </cell>
          <cell r="H5" t="str">
            <v>P00575</v>
          </cell>
        </row>
        <row r="6">
          <cell r="B6" t="str">
            <v>Robe</v>
          </cell>
          <cell r="H6" t="str">
            <v>P00626</v>
          </cell>
        </row>
        <row r="7">
          <cell r="B7" t="str">
            <v>T-shirt</v>
          </cell>
          <cell r="H7" t="str">
            <v>P00632</v>
          </cell>
        </row>
        <row r="8">
          <cell r="B8" t="str">
            <v>Débardeur</v>
          </cell>
          <cell r="H8" t="str">
            <v>P00821</v>
          </cell>
        </row>
        <row r="9">
          <cell r="B9" t="str">
            <v>Jupe</v>
          </cell>
          <cell r="H9" t="str">
            <v>P00865</v>
          </cell>
        </row>
        <row r="10">
          <cell r="B10" t="str">
            <v>Chaussette</v>
          </cell>
          <cell r="H10" t="str">
            <v>P00924</v>
          </cell>
        </row>
        <row r="11">
          <cell r="B11" t="str">
            <v>Culotte</v>
          </cell>
          <cell r="H11" t="str">
            <v>P01048</v>
          </cell>
        </row>
        <row r="12">
          <cell r="B12" t="str">
            <v>Pyjama</v>
          </cell>
          <cell r="H12" t="str">
            <v>P01132</v>
          </cell>
        </row>
        <row r="13">
          <cell r="B13" t="str">
            <v>Chaussette</v>
          </cell>
          <cell r="H13" t="str">
            <v>P01548</v>
          </cell>
        </row>
        <row r="14">
          <cell r="B14" t="str">
            <v>Collant</v>
          </cell>
          <cell r="H14" t="str">
            <v>P01596</v>
          </cell>
        </row>
        <row r="15">
          <cell r="B15" t="str">
            <v>Pantacourt</v>
          </cell>
          <cell r="H15" t="str">
            <v>P01623</v>
          </cell>
        </row>
        <row r="16">
          <cell r="B16" t="str">
            <v>Soutien gorge</v>
          </cell>
          <cell r="H16" t="str">
            <v>P01724</v>
          </cell>
        </row>
        <row r="17">
          <cell r="B17" t="str">
            <v>Robe</v>
          </cell>
          <cell r="H17" t="str">
            <v>P01822</v>
          </cell>
        </row>
        <row r="18">
          <cell r="B18" t="str">
            <v>Culotte</v>
          </cell>
          <cell r="H18" t="str">
            <v>P01912</v>
          </cell>
        </row>
        <row r="19">
          <cell r="B19" t="str">
            <v>Soutien gorge</v>
          </cell>
          <cell r="H19" t="str">
            <v>P01933</v>
          </cell>
        </row>
        <row r="20">
          <cell r="B20" t="str">
            <v>Chemise</v>
          </cell>
          <cell r="H20" t="str">
            <v>P01971</v>
          </cell>
        </row>
        <row r="21">
          <cell r="B21" t="str">
            <v>Soutien gorge</v>
          </cell>
          <cell r="H21" t="str">
            <v>P01980</v>
          </cell>
        </row>
        <row r="22">
          <cell r="B22" t="str">
            <v>Culotte</v>
          </cell>
          <cell r="H22" t="str">
            <v>P02043</v>
          </cell>
        </row>
        <row r="23">
          <cell r="B23" t="str">
            <v>Soutien gorge</v>
          </cell>
          <cell r="H23" t="str">
            <v>P02266</v>
          </cell>
        </row>
        <row r="24">
          <cell r="B24" t="str">
            <v>Chaussette</v>
          </cell>
          <cell r="H24" t="str">
            <v>P02378</v>
          </cell>
        </row>
        <row r="25">
          <cell r="B25" t="str">
            <v>Débardeur</v>
          </cell>
          <cell r="H25" t="str">
            <v>P02462</v>
          </cell>
        </row>
        <row r="26">
          <cell r="B26" t="str">
            <v>Débardeur</v>
          </cell>
          <cell r="H26" t="str">
            <v>P02605</v>
          </cell>
        </row>
        <row r="27">
          <cell r="B27" t="str">
            <v>Pull</v>
          </cell>
          <cell r="H27" t="str">
            <v>P03146</v>
          </cell>
        </row>
        <row r="28">
          <cell r="B28" t="str">
            <v>Débardeur</v>
          </cell>
          <cell r="H28" t="str">
            <v>P03320</v>
          </cell>
        </row>
        <row r="29">
          <cell r="B29" t="str">
            <v>Robe</v>
          </cell>
          <cell r="H29" t="str">
            <v>P03438</v>
          </cell>
        </row>
        <row r="30">
          <cell r="B30" t="str">
            <v>Chemise</v>
          </cell>
          <cell r="H30" t="str">
            <v>P03666</v>
          </cell>
        </row>
        <row r="31">
          <cell r="B31" t="str">
            <v>Pull</v>
          </cell>
          <cell r="H31" t="str">
            <v>P03909</v>
          </cell>
        </row>
        <row r="32">
          <cell r="B32" t="str">
            <v>T-shirt</v>
          </cell>
          <cell r="H32" t="str">
            <v>P03974</v>
          </cell>
        </row>
        <row r="33">
          <cell r="B33" t="str">
            <v>Soutien gorge</v>
          </cell>
          <cell r="H33" t="str">
            <v>P04032</v>
          </cell>
        </row>
        <row r="34">
          <cell r="B34" t="str">
            <v>Pyjama</v>
          </cell>
          <cell r="H34" t="str">
            <v>P04088</v>
          </cell>
        </row>
        <row r="35">
          <cell r="B35" t="str">
            <v>Débardeur</v>
          </cell>
          <cell r="H35" t="str">
            <v>P04149</v>
          </cell>
        </row>
        <row r="36">
          <cell r="B36" t="str">
            <v>Pull</v>
          </cell>
          <cell r="H36" t="str">
            <v>P04202</v>
          </cell>
        </row>
        <row r="37">
          <cell r="B37" t="str">
            <v>Pantalon</v>
          </cell>
          <cell r="H37" t="str">
            <v>P04306</v>
          </cell>
        </row>
        <row r="38">
          <cell r="B38" t="str">
            <v>Pyjama</v>
          </cell>
          <cell r="H38" t="str">
            <v>P04448</v>
          </cell>
        </row>
        <row r="39">
          <cell r="B39" t="str">
            <v>Pyjama</v>
          </cell>
          <cell r="H39" t="str">
            <v>P04751</v>
          </cell>
        </row>
        <row r="40">
          <cell r="B40" t="str">
            <v>Collant</v>
          </cell>
          <cell r="H40" t="str">
            <v>P04964</v>
          </cell>
        </row>
        <row r="41">
          <cell r="B41" t="str">
            <v>Chaussette</v>
          </cell>
          <cell r="H41" t="str">
            <v>P05032</v>
          </cell>
        </row>
        <row r="42">
          <cell r="B42" t="str">
            <v>Pull</v>
          </cell>
          <cell r="H42" t="str">
            <v>P05229</v>
          </cell>
        </row>
        <row r="43">
          <cell r="B43" t="str">
            <v>Sweatshirt</v>
          </cell>
          <cell r="H43" t="str">
            <v>P05232</v>
          </cell>
        </row>
        <row r="44">
          <cell r="B44" t="str">
            <v>Débardeur</v>
          </cell>
          <cell r="H44" t="str">
            <v>P05336</v>
          </cell>
        </row>
        <row r="45">
          <cell r="B45" t="str">
            <v>Culotte</v>
          </cell>
          <cell r="H45" t="str">
            <v>P06146</v>
          </cell>
        </row>
        <row r="46">
          <cell r="B46" t="str">
            <v>Pull</v>
          </cell>
          <cell r="H46" t="str">
            <v>P06356</v>
          </cell>
        </row>
        <row r="47">
          <cell r="B47" t="str">
            <v>Soutien gorge</v>
          </cell>
          <cell r="H47" t="str">
            <v>P06469</v>
          </cell>
        </row>
        <row r="48">
          <cell r="B48" t="str">
            <v>Sweatshirt</v>
          </cell>
          <cell r="H48" t="str">
            <v>P06558</v>
          </cell>
        </row>
        <row r="49">
          <cell r="B49" t="str">
            <v>T-shirt</v>
          </cell>
          <cell r="H49" t="str">
            <v>P06804</v>
          </cell>
        </row>
        <row r="50">
          <cell r="B50" t="str">
            <v>Chemise</v>
          </cell>
          <cell r="H50" t="str">
            <v>P06871</v>
          </cell>
        </row>
        <row r="51">
          <cell r="B51" t="str">
            <v>Robe</v>
          </cell>
          <cell r="H51" t="str">
            <v>P06881</v>
          </cell>
        </row>
        <row r="52">
          <cell r="B52" t="str">
            <v>Robe</v>
          </cell>
          <cell r="H52" t="str">
            <v>P06921</v>
          </cell>
        </row>
        <row r="53">
          <cell r="B53" t="str">
            <v>Pull</v>
          </cell>
          <cell r="H53" t="str">
            <v>P06948</v>
          </cell>
        </row>
        <row r="54">
          <cell r="B54" t="str">
            <v>T-shirt</v>
          </cell>
          <cell r="H54" t="str">
            <v>P07136</v>
          </cell>
        </row>
        <row r="55">
          <cell r="B55" t="str">
            <v>Pantalon</v>
          </cell>
          <cell r="H55" t="str">
            <v>P07168</v>
          </cell>
        </row>
        <row r="56">
          <cell r="B56" t="str">
            <v>Sweatshirt</v>
          </cell>
          <cell r="H56" t="str">
            <v>P07187</v>
          </cell>
        </row>
        <row r="57">
          <cell r="B57" t="str">
            <v>Robe</v>
          </cell>
          <cell r="H57" t="str">
            <v>P07201</v>
          </cell>
        </row>
        <row r="58">
          <cell r="B58" t="str">
            <v>Débardeur</v>
          </cell>
          <cell r="H58" t="str">
            <v>P07235</v>
          </cell>
        </row>
        <row r="59">
          <cell r="B59" t="str">
            <v>Chaussette</v>
          </cell>
          <cell r="H59" t="str">
            <v>P07247</v>
          </cell>
        </row>
        <row r="60">
          <cell r="B60" t="str">
            <v>Pantacourt</v>
          </cell>
          <cell r="H60" t="str">
            <v>P07376</v>
          </cell>
        </row>
        <row r="61">
          <cell r="B61" t="str">
            <v>Collant</v>
          </cell>
          <cell r="H61" t="str">
            <v>P07850</v>
          </cell>
        </row>
        <row r="62">
          <cell r="B62" t="str">
            <v>Jupe</v>
          </cell>
          <cell r="H62" t="str">
            <v>P07950</v>
          </cell>
        </row>
        <row r="63">
          <cell r="B63" t="str">
            <v>Chemisier</v>
          </cell>
          <cell r="H63" t="str">
            <v>P08319</v>
          </cell>
        </row>
        <row r="64">
          <cell r="B64" t="str">
            <v>Sweatshirt</v>
          </cell>
          <cell r="H64" t="str">
            <v>P08803</v>
          </cell>
        </row>
        <row r="65">
          <cell r="B65" t="str">
            <v>Chaussette</v>
          </cell>
          <cell r="H65" t="str">
            <v>P08959</v>
          </cell>
        </row>
        <row r="66">
          <cell r="B66" t="str">
            <v>Robe</v>
          </cell>
          <cell r="H66" t="str">
            <v>P08998</v>
          </cell>
        </row>
        <row r="67">
          <cell r="B67" t="str">
            <v>Pantalon</v>
          </cell>
          <cell r="H67" t="str">
            <v>P09070</v>
          </cell>
        </row>
        <row r="68">
          <cell r="B68" t="str">
            <v>Chemise</v>
          </cell>
          <cell r="H68" t="str">
            <v>P09277</v>
          </cell>
        </row>
        <row r="69">
          <cell r="B69" t="str">
            <v>Chaussette</v>
          </cell>
          <cell r="H69" t="str">
            <v>P09301</v>
          </cell>
        </row>
        <row r="70">
          <cell r="B70" t="str">
            <v>Robe</v>
          </cell>
          <cell r="H70" t="str">
            <v>P09514</v>
          </cell>
        </row>
        <row r="71">
          <cell r="B71" t="str">
            <v>Chemisier</v>
          </cell>
          <cell r="H71" t="str">
            <v>P09735</v>
          </cell>
        </row>
        <row r="72">
          <cell r="B72" t="str">
            <v>Soutien gorge</v>
          </cell>
          <cell r="H72" t="str">
            <v>P09811</v>
          </cell>
        </row>
        <row r="73">
          <cell r="B73" t="str">
            <v>Pull</v>
          </cell>
          <cell r="H73" t="str">
            <v>P09839</v>
          </cell>
        </row>
        <row r="74">
          <cell r="B74" t="str">
            <v>Pantacourt</v>
          </cell>
          <cell r="H74" t="str">
            <v>P09915</v>
          </cell>
        </row>
        <row r="75">
          <cell r="B75" t="str">
            <v>Jupe</v>
          </cell>
          <cell r="H75" t="str">
            <v>P10110</v>
          </cell>
        </row>
        <row r="76">
          <cell r="B76" t="str">
            <v>Soutien gorge</v>
          </cell>
          <cell r="H76" t="str">
            <v>P10185</v>
          </cell>
        </row>
        <row r="77">
          <cell r="B77" t="str">
            <v>Sweatshirt</v>
          </cell>
          <cell r="H77" t="str">
            <v>P10206</v>
          </cell>
        </row>
        <row r="78">
          <cell r="B78" t="str">
            <v>Débardeur</v>
          </cell>
          <cell r="H78" t="str">
            <v>P10207</v>
          </cell>
        </row>
        <row r="79">
          <cell r="B79" t="str">
            <v>Culotte</v>
          </cell>
          <cell r="H79" t="str">
            <v>P10332</v>
          </cell>
        </row>
        <row r="80">
          <cell r="B80" t="str">
            <v>Soutien gorge</v>
          </cell>
          <cell r="H80" t="str">
            <v>P10507</v>
          </cell>
        </row>
        <row r="81">
          <cell r="B81" t="str">
            <v>Robe</v>
          </cell>
          <cell r="H81" t="str">
            <v>P10718</v>
          </cell>
        </row>
        <row r="82">
          <cell r="B82" t="str">
            <v>T-shirt</v>
          </cell>
          <cell r="H82" t="str">
            <v>P10927</v>
          </cell>
        </row>
        <row r="83">
          <cell r="B83" t="str">
            <v>Pantacourt</v>
          </cell>
          <cell r="H83" t="str">
            <v>P11248</v>
          </cell>
        </row>
        <row r="84">
          <cell r="B84" t="str">
            <v>Chemise</v>
          </cell>
          <cell r="H84" t="str">
            <v>P11351</v>
          </cell>
        </row>
        <row r="85">
          <cell r="B85" t="str">
            <v>Pantacourt</v>
          </cell>
          <cell r="H85" t="str">
            <v>P11464</v>
          </cell>
        </row>
        <row r="86">
          <cell r="B86" t="str">
            <v>Pantacourt</v>
          </cell>
          <cell r="H86" t="str">
            <v>P11497</v>
          </cell>
        </row>
        <row r="87">
          <cell r="B87" t="str">
            <v>Pantalon</v>
          </cell>
          <cell r="H87" t="str">
            <v>P12057</v>
          </cell>
        </row>
        <row r="88">
          <cell r="B88" t="str">
            <v>Chemisier</v>
          </cell>
          <cell r="H88" t="str">
            <v>P12106</v>
          </cell>
        </row>
        <row r="89">
          <cell r="B89" t="str">
            <v>Culotte</v>
          </cell>
          <cell r="H89" t="str">
            <v>P12121</v>
          </cell>
        </row>
        <row r="90">
          <cell r="B90" t="str">
            <v>Chemise</v>
          </cell>
          <cell r="H90" t="str">
            <v>P12232</v>
          </cell>
        </row>
        <row r="91">
          <cell r="B91" t="str">
            <v>Chaussette</v>
          </cell>
          <cell r="H91" t="str">
            <v>P12277</v>
          </cell>
        </row>
        <row r="92">
          <cell r="B92" t="str">
            <v>Pantalon</v>
          </cell>
          <cell r="H92" t="str">
            <v>P12287</v>
          </cell>
        </row>
        <row r="93">
          <cell r="B93" t="str">
            <v>T-shirt</v>
          </cell>
          <cell r="H93" t="str">
            <v>P12467</v>
          </cell>
        </row>
        <row r="94">
          <cell r="B94" t="str">
            <v>Chemise</v>
          </cell>
          <cell r="H94" t="str">
            <v>P12488</v>
          </cell>
        </row>
        <row r="95">
          <cell r="B95" t="str">
            <v>Sweatshirt</v>
          </cell>
          <cell r="H95" t="str">
            <v>P12683</v>
          </cell>
        </row>
        <row r="96">
          <cell r="B96" t="str">
            <v>Jupe</v>
          </cell>
          <cell r="H96" t="str">
            <v>P12684</v>
          </cell>
        </row>
        <row r="97">
          <cell r="B97" t="str">
            <v>Robe</v>
          </cell>
          <cell r="H97" t="str">
            <v>P12955</v>
          </cell>
        </row>
        <row r="98">
          <cell r="B98" t="str">
            <v>Chemise</v>
          </cell>
          <cell r="H98" t="str">
            <v>P13128</v>
          </cell>
        </row>
        <row r="99">
          <cell r="B99" t="str">
            <v>Pantacourt</v>
          </cell>
          <cell r="H99" t="str">
            <v>P13281</v>
          </cell>
        </row>
        <row r="100">
          <cell r="B100" t="str">
            <v>Soutien gorge</v>
          </cell>
          <cell r="H100" t="str">
            <v>P13351</v>
          </cell>
        </row>
        <row r="101">
          <cell r="B101" t="str">
            <v>Pyjama</v>
          </cell>
          <cell r="H101" t="str">
            <v>P13508</v>
          </cell>
        </row>
        <row r="102">
          <cell r="B102" t="str">
            <v>Soutien gorge</v>
          </cell>
          <cell r="H102" t="str">
            <v>P13677</v>
          </cell>
        </row>
        <row r="103">
          <cell r="B103" t="str">
            <v>Chaussette</v>
          </cell>
          <cell r="H103" t="str">
            <v>P13761</v>
          </cell>
        </row>
        <row r="104">
          <cell r="B104" t="str">
            <v>Chaussette</v>
          </cell>
          <cell r="H104" t="str">
            <v>P13878</v>
          </cell>
        </row>
        <row r="105">
          <cell r="B105" t="str">
            <v>Robe</v>
          </cell>
          <cell r="H105" t="str">
            <v>P14013</v>
          </cell>
        </row>
        <row r="106">
          <cell r="B106" t="str">
            <v>Sweatshirt</v>
          </cell>
          <cell r="H106" t="str">
            <v>P14031</v>
          </cell>
        </row>
        <row r="107">
          <cell r="B107" t="str">
            <v>Robe</v>
          </cell>
          <cell r="H107" t="str">
            <v>P14251</v>
          </cell>
        </row>
        <row r="108">
          <cell r="B108" t="str">
            <v>Chaussette</v>
          </cell>
          <cell r="H108" t="str">
            <v>P14320</v>
          </cell>
        </row>
        <row r="109">
          <cell r="B109" t="str">
            <v>Pantacourt</v>
          </cell>
          <cell r="H109" t="str">
            <v>P14376</v>
          </cell>
        </row>
        <row r="110">
          <cell r="B110" t="str">
            <v>Pantalon</v>
          </cell>
          <cell r="H110" t="str">
            <v>P14393</v>
          </cell>
        </row>
        <row r="111">
          <cell r="B111" t="str">
            <v>Jupe</v>
          </cell>
          <cell r="H111" t="str">
            <v>P14749</v>
          </cell>
        </row>
        <row r="112">
          <cell r="B112" t="str">
            <v>Collant</v>
          </cell>
          <cell r="H112" t="str">
            <v>P15184</v>
          </cell>
        </row>
        <row r="113">
          <cell r="B113" t="str">
            <v>Jupe</v>
          </cell>
          <cell r="H113" t="str">
            <v>P15323</v>
          </cell>
        </row>
        <row r="114">
          <cell r="B114" t="str">
            <v>Chemisier</v>
          </cell>
          <cell r="H114" t="str">
            <v>P15409</v>
          </cell>
        </row>
        <row r="115">
          <cell r="B115" t="str">
            <v>Soutien gorge</v>
          </cell>
          <cell r="H115" t="str">
            <v>P15856</v>
          </cell>
        </row>
        <row r="116">
          <cell r="B116" t="str">
            <v>Culotte</v>
          </cell>
          <cell r="H116" t="str">
            <v>P16041</v>
          </cell>
        </row>
        <row r="117">
          <cell r="B117" t="str">
            <v>Débardeur</v>
          </cell>
          <cell r="H117" t="str">
            <v>P16097</v>
          </cell>
        </row>
        <row r="118">
          <cell r="B118" t="str">
            <v>Culotte</v>
          </cell>
          <cell r="H118" t="str">
            <v>P16494</v>
          </cell>
        </row>
        <row r="119">
          <cell r="B119" t="str">
            <v>Pantacourt</v>
          </cell>
          <cell r="H119" t="str">
            <v>P16535</v>
          </cell>
        </row>
        <row r="120">
          <cell r="B120" t="str">
            <v>Robe</v>
          </cell>
          <cell r="H120" t="str">
            <v>P16701</v>
          </cell>
        </row>
        <row r="121">
          <cell r="B121" t="str">
            <v>Pull</v>
          </cell>
          <cell r="H121" t="str">
            <v>P16713</v>
          </cell>
        </row>
        <row r="122">
          <cell r="B122" t="str">
            <v>Collant</v>
          </cell>
          <cell r="H122" t="str">
            <v>P16729</v>
          </cell>
        </row>
        <row r="123">
          <cell r="B123" t="str">
            <v>Jupe</v>
          </cell>
          <cell r="H123" t="str">
            <v>P16947</v>
          </cell>
        </row>
        <row r="124">
          <cell r="B124" t="str">
            <v>Soutien gorge</v>
          </cell>
          <cell r="H124" t="str">
            <v>P17387</v>
          </cell>
        </row>
        <row r="125">
          <cell r="B125" t="str">
            <v>Jupe</v>
          </cell>
          <cell r="H125" t="str">
            <v>P17447</v>
          </cell>
        </row>
        <row r="126">
          <cell r="B126" t="str">
            <v>Pantalon</v>
          </cell>
          <cell r="H126" t="str">
            <v>P17640</v>
          </cell>
        </row>
        <row r="127">
          <cell r="B127" t="str">
            <v>Chaussette</v>
          </cell>
          <cell r="H127" t="str">
            <v>P17663</v>
          </cell>
        </row>
        <row r="128">
          <cell r="B128" t="str">
            <v>Robe</v>
          </cell>
          <cell r="H128" t="str">
            <v>P17790</v>
          </cell>
        </row>
        <row r="129">
          <cell r="B129" t="str">
            <v>Collant</v>
          </cell>
          <cell r="H129" t="str">
            <v>P17819</v>
          </cell>
        </row>
        <row r="130">
          <cell r="B130" t="str">
            <v>Jupe</v>
          </cell>
          <cell r="H130" t="str">
            <v>P17886</v>
          </cell>
        </row>
        <row r="131">
          <cell r="B131" t="str">
            <v>Sweatshirt</v>
          </cell>
          <cell r="H131" t="str">
            <v>P17986</v>
          </cell>
        </row>
        <row r="132">
          <cell r="B132" t="str">
            <v>T-shirt</v>
          </cell>
          <cell r="H132" t="str">
            <v>P18054</v>
          </cell>
        </row>
        <row r="133">
          <cell r="B133" t="str">
            <v>Culotte</v>
          </cell>
          <cell r="H133" t="str">
            <v>P18191</v>
          </cell>
        </row>
        <row r="134">
          <cell r="B134" t="str">
            <v>Pyjama</v>
          </cell>
          <cell r="H134" t="str">
            <v>P18261</v>
          </cell>
        </row>
        <row r="135">
          <cell r="B135" t="str">
            <v>Sweatshirt</v>
          </cell>
          <cell r="H135" t="str">
            <v>P18309</v>
          </cell>
        </row>
        <row r="136">
          <cell r="B136" t="str">
            <v>Chemise</v>
          </cell>
          <cell r="H136" t="str">
            <v>P18685</v>
          </cell>
        </row>
        <row r="137">
          <cell r="B137" t="str">
            <v>Pantacourt</v>
          </cell>
          <cell r="H137" t="str">
            <v>P18732</v>
          </cell>
        </row>
        <row r="138">
          <cell r="B138" t="str">
            <v>Jupe</v>
          </cell>
          <cell r="H138" t="str">
            <v>P18738</v>
          </cell>
        </row>
        <row r="139">
          <cell r="B139" t="str">
            <v>Pull</v>
          </cell>
          <cell r="H139" t="str">
            <v>P18765</v>
          </cell>
        </row>
        <row r="140">
          <cell r="B140" t="str">
            <v>Chaussette</v>
          </cell>
          <cell r="H140" t="str">
            <v>P18784</v>
          </cell>
        </row>
        <row r="141">
          <cell r="B141" t="str">
            <v>Chaussette</v>
          </cell>
          <cell r="H141" t="str">
            <v>P19008</v>
          </cell>
        </row>
        <row r="142">
          <cell r="B142" t="str">
            <v>Pantalon</v>
          </cell>
          <cell r="H142" t="str">
            <v>P19157</v>
          </cell>
        </row>
        <row r="143">
          <cell r="B143" t="str">
            <v>Soutien gorge</v>
          </cell>
          <cell r="H143" t="str">
            <v>P19223</v>
          </cell>
        </row>
        <row r="144">
          <cell r="B144" t="str">
            <v>Pantalon</v>
          </cell>
          <cell r="H144" t="str">
            <v>P19289</v>
          </cell>
        </row>
        <row r="145">
          <cell r="B145" t="str">
            <v>Soutien gorge</v>
          </cell>
          <cell r="H145" t="str">
            <v>P19502</v>
          </cell>
        </row>
        <row r="146">
          <cell r="B146" t="str">
            <v>Chemisier</v>
          </cell>
          <cell r="H146" t="str">
            <v>P19749</v>
          </cell>
        </row>
        <row r="147">
          <cell r="B147" t="str">
            <v>Pantacourt</v>
          </cell>
          <cell r="H147" t="str">
            <v>P19940</v>
          </cell>
        </row>
        <row r="148">
          <cell r="B148" t="str">
            <v>Collant</v>
          </cell>
          <cell r="H148" t="str">
            <v>P20063</v>
          </cell>
        </row>
        <row r="149">
          <cell r="B149" t="str">
            <v>Sweatshirt</v>
          </cell>
          <cell r="H149" t="str">
            <v>P20074</v>
          </cell>
        </row>
        <row r="150">
          <cell r="B150" t="str">
            <v>Soutien gorge</v>
          </cell>
          <cell r="H150" t="str">
            <v>P20274</v>
          </cell>
        </row>
        <row r="151">
          <cell r="B151" t="str">
            <v>Culotte</v>
          </cell>
          <cell r="H151" t="str">
            <v>P20279</v>
          </cell>
        </row>
        <row r="152">
          <cell r="B152" t="str">
            <v>Collant</v>
          </cell>
          <cell r="H152" t="str">
            <v>P20287</v>
          </cell>
        </row>
        <row r="153">
          <cell r="B153" t="str">
            <v>Culotte</v>
          </cell>
          <cell r="H153" t="str">
            <v>P20509</v>
          </cell>
        </row>
        <row r="154">
          <cell r="B154" t="str">
            <v>Sweatshirt</v>
          </cell>
          <cell r="H154" t="str">
            <v>P20777</v>
          </cell>
        </row>
        <row r="155">
          <cell r="B155" t="str">
            <v>Pantalon</v>
          </cell>
          <cell r="H155" t="str">
            <v>P20955</v>
          </cell>
        </row>
        <row r="156">
          <cell r="B156" t="str">
            <v>Robe</v>
          </cell>
          <cell r="H156" t="str">
            <v>P21148</v>
          </cell>
        </row>
        <row r="157">
          <cell r="B157" t="str">
            <v>Débardeur</v>
          </cell>
          <cell r="H157" t="str">
            <v>P21339</v>
          </cell>
        </row>
        <row r="158">
          <cell r="B158" t="str">
            <v>Pyjama</v>
          </cell>
          <cell r="H158" t="str">
            <v>P21411</v>
          </cell>
        </row>
        <row r="159">
          <cell r="B159" t="str">
            <v>Sweatshirt</v>
          </cell>
          <cell r="H159" t="str">
            <v>P21413</v>
          </cell>
        </row>
        <row r="160">
          <cell r="B160" t="str">
            <v>Soutien gorge</v>
          </cell>
          <cell r="H160" t="str">
            <v>P21419</v>
          </cell>
        </row>
        <row r="161">
          <cell r="B161" t="str">
            <v>Jupe</v>
          </cell>
          <cell r="H161" t="str">
            <v>P21439</v>
          </cell>
        </row>
        <row r="162">
          <cell r="B162" t="str">
            <v>Pantacourt</v>
          </cell>
          <cell r="H162" t="str">
            <v>P21534</v>
          </cell>
        </row>
        <row r="163">
          <cell r="B163" t="str">
            <v>Culotte</v>
          </cell>
          <cell r="H163" t="str">
            <v>P21574</v>
          </cell>
        </row>
        <row r="164">
          <cell r="B164" t="str">
            <v>Chemise</v>
          </cell>
          <cell r="H164" t="str">
            <v>P21726</v>
          </cell>
        </row>
        <row r="165">
          <cell r="B165" t="str">
            <v>Jupe</v>
          </cell>
          <cell r="H165" t="str">
            <v>P21878</v>
          </cell>
        </row>
        <row r="166">
          <cell r="B166" t="str">
            <v>Robe</v>
          </cell>
          <cell r="H166" t="str">
            <v>P22166</v>
          </cell>
        </row>
        <row r="167">
          <cell r="B167" t="str">
            <v>Sweatshirt</v>
          </cell>
          <cell r="H167" t="str">
            <v>P22281</v>
          </cell>
        </row>
        <row r="168">
          <cell r="B168" t="str">
            <v>Sweatshirt</v>
          </cell>
          <cell r="H168" t="str">
            <v>P22419</v>
          </cell>
        </row>
        <row r="169">
          <cell r="B169" t="str">
            <v>Chemise</v>
          </cell>
          <cell r="H169" t="str">
            <v>P22619</v>
          </cell>
        </row>
        <row r="170">
          <cell r="B170" t="str">
            <v>Sweatshirt</v>
          </cell>
          <cell r="H170" t="str">
            <v>P22631</v>
          </cell>
        </row>
        <row r="171">
          <cell r="B171" t="str">
            <v>Culotte</v>
          </cell>
          <cell r="H171" t="str">
            <v>P22873</v>
          </cell>
        </row>
        <row r="172">
          <cell r="B172" t="str">
            <v>Pantalon</v>
          </cell>
          <cell r="H172" t="str">
            <v>P22923</v>
          </cell>
        </row>
        <row r="173">
          <cell r="B173" t="str">
            <v>Soutien gorge</v>
          </cell>
          <cell r="H173" t="str">
            <v>P22975</v>
          </cell>
        </row>
        <row r="174">
          <cell r="B174" t="str">
            <v>Soutien gorge</v>
          </cell>
          <cell r="H174" t="str">
            <v>P23379</v>
          </cell>
        </row>
        <row r="175">
          <cell r="B175" t="str">
            <v>Pantalon</v>
          </cell>
          <cell r="H175" t="str">
            <v>P23529</v>
          </cell>
        </row>
        <row r="176">
          <cell r="B176" t="str">
            <v>Sweatshirt</v>
          </cell>
          <cell r="H176" t="str">
            <v>P23691</v>
          </cell>
        </row>
        <row r="177">
          <cell r="B177" t="str">
            <v>Sweatshirt</v>
          </cell>
          <cell r="H177" t="str">
            <v>P23778</v>
          </cell>
        </row>
        <row r="178">
          <cell r="B178" t="str">
            <v>Pantacourt</v>
          </cell>
          <cell r="H178" t="str">
            <v>P23810</v>
          </cell>
        </row>
        <row r="179">
          <cell r="B179" t="str">
            <v>Sweatshirt</v>
          </cell>
          <cell r="H179" t="str">
            <v>P24227</v>
          </cell>
        </row>
        <row r="180">
          <cell r="B180" t="str">
            <v>Pyjama</v>
          </cell>
          <cell r="H180" t="str">
            <v>P24416</v>
          </cell>
        </row>
        <row r="181">
          <cell r="B181" t="str">
            <v>Robe</v>
          </cell>
          <cell r="H181" t="str">
            <v>P24661</v>
          </cell>
        </row>
        <row r="182">
          <cell r="B182" t="str">
            <v>Pantalon</v>
          </cell>
          <cell r="H182" t="str">
            <v>P25076</v>
          </cell>
        </row>
        <row r="183">
          <cell r="B183" t="str">
            <v>Robe</v>
          </cell>
          <cell r="H183" t="str">
            <v>P25081</v>
          </cell>
        </row>
        <row r="184">
          <cell r="B184" t="str">
            <v>Pantalon</v>
          </cell>
          <cell r="H184" t="str">
            <v>P25186</v>
          </cell>
        </row>
        <row r="185">
          <cell r="B185" t="str">
            <v>Pyjama</v>
          </cell>
          <cell r="H185" t="str">
            <v>P25610</v>
          </cell>
        </row>
        <row r="186">
          <cell r="B186" t="str">
            <v>Débardeur</v>
          </cell>
          <cell r="H186" t="str">
            <v>P25666</v>
          </cell>
        </row>
        <row r="187">
          <cell r="B187" t="str">
            <v>Robe</v>
          </cell>
          <cell r="H187" t="str">
            <v>P25724</v>
          </cell>
        </row>
        <row r="188">
          <cell r="B188" t="str">
            <v>Pantacourt</v>
          </cell>
          <cell r="H188" t="str">
            <v>P25725</v>
          </cell>
        </row>
        <row r="189">
          <cell r="B189" t="str">
            <v>Pyjama</v>
          </cell>
          <cell r="H189" t="str">
            <v>P25826</v>
          </cell>
        </row>
        <row r="190">
          <cell r="B190" t="str">
            <v>T-shirt</v>
          </cell>
          <cell r="H190" t="str">
            <v>P25875</v>
          </cell>
        </row>
        <row r="191">
          <cell r="B191" t="str">
            <v>Chaussette</v>
          </cell>
          <cell r="H191" t="str">
            <v>P25934</v>
          </cell>
        </row>
        <row r="192">
          <cell r="B192" t="str">
            <v>Pantacourt</v>
          </cell>
          <cell r="H192" t="str">
            <v>P25953</v>
          </cell>
        </row>
        <row r="193">
          <cell r="B193" t="str">
            <v>Collant</v>
          </cell>
          <cell r="H193" t="str">
            <v>P26058</v>
          </cell>
        </row>
        <row r="194">
          <cell r="B194" t="str">
            <v>Pyjama</v>
          </cell>
          <cell r="H194" t="str">
            <v>P26093</v>
          </cell>
        </row>
        <row r="195">
          <cell r="B195" t="str">
            <v>Sweatshirt</v>
          </cell>
          <cell r="H195" t="str">
            <v>P26118</v>
          </cell>
        </row>
        <row r="196">
          <cell r="B196" t="str">
            <v>T-shirt</v>
          </cell>
          <cell r="H196" t="str">
            <v>P26144</v>
          </cell>
        </row>
        <row r="197">
          <cell r="B197" t="str">
            <v>Culotte</v>
          </cell>
          <cell r="H197" t="str">
            <v>P26267</v>
          </cell>
        </row>
        <row r="198">
          <cell r="B198" t="str">
            <v>Pull</v>
          </cell>
          <cell r="H198" t="str">
            <v>P26302</v>
          </cell>
        </row>
        <row r="199">
          <cell r="B199" t="str">
            <v>Débardeur</v>
          </cell>
          <cell r="H199" t="str">
            <v>P26371</v>
          </cell>
        </row>
        <row r="200">
          <cell r="B200" t="str">
            <v>Collant</v>
          </cell>
          <cell r="H200" t="str">
            <v>P26375</v>
          </cell>
        </row>
        <row r="201">
          <cell r="B201" t="str">
            <v>Culotte</v>
          </cell>
          <cell r="H201" t="str">
            <v>P26427</v>
          </cell>
        </row>
        <row r="202">
          <cell r="B202" t="str">
            <v>Robe</v>
          </cell>
          <cell r="H202" t="str">
            <v>P26609</v>
          </cell>
        </row>
        <row r="203">
          <cell r="B203" t="str">
            <v>Jupe</v>
          </cell>
          <cell r="H203" t="str">
            <v>P26696</v>
          </cell>
        </row>
        <row r="204">
          <cell r="B204" t="str">
            <v>Pantacourt</v>
          </cell>
          <cell r="H204" t="str">
            <v>P26717</v>
          </cell>
        </row>
        <row r="205">
          <cell r="B205" t="str">
            <v>Pyjama</v>
          </cell>
          <cell r="H205" t="str">
            <v>P26727</v>
          </cell>
        </row>
        <row r="206">
          <cell r="B206" t="str">
            <v>Pull</v>
          </cell>
          <cell r="H206" t="str">
            <v>P27037</v>
          </cell>
        </row>
        <row r="207">
          <cell r="B207" t="str">
            <v>Pantacourt</v>
          </cell>
          <cell r="H207" t="str">
            <v>P27120</v>
          </cell>
        </row>
        <row r="208">
          <cell r="B208" t="str">
            <v>Robe</v>
          </cell>
          <cell r="H208" t="str">
            <v>P27142</v>
          </cell>
        </row>
        <row r="209">
          <cell r="B209" t="str">
            <v>Culotte</v>
          </cell>
          <cell r="H209" t="str">
            <v>P27182</v>
          </cell>
        </row>
        <row r="210">
          <cell r="B210" t="str">
            <v>T-shirt</v>
          </cell>
          <cell r="H210" t="str">
            <v>P27773</v>
          </cell>
        </row>
        <row r="211">
          <cell r="B211" t="str">
            <v>Débardeur</v>
          </cell>
          <cell r="H211" t="str">
            <v>P27840</v>
          </cell>
        </row>
        <row r="212">
          <cell r="B212" t="str">
            <v>Soutien gorge</v>
          </cell>
          <cell r="H212" t="str">
            <v>P28283</v>
          </cell>
        </row>
        <row r="213">
          <cell r="B213" t="str">
            <v>Soutien gorge</v>
          </cell>
          <cell r="H213" t="str">
            <v>P28325</v>
          </cell>
        </row>
        <row r="214">
          <cell r="B214" t="str">
            <v>Sweatshirt</v>
          </cell>
          <cell r="H214" t="str">
            <v>P28350</v>
          </cell>
        </row>
        <row r="215">
          <cell r="B215" t="str">
            <v>Chemise</v>
          </cell>
          <cell r="H215" t="str">
            <v>P28680</v>
          </cell>
        </row>
        <row r="216">
          <cell r="B216" t="str">
            <v>Pyjama</v>
          </cell>
          <cell r="H216" t="str">
            <v>P28732</v>
          </cell>
        </row>
        <row r="217">
          <cell r="B217" t="str">
            <v>Pantacourt</v>
          </cell>
          <cell r="H217" t="str">
            <v>P28811</v>
          </cell>
        </row>
        <row r="218">
          <cell r="B218" t="str">
            <v>Chemise</v>
          </cell>
          <cell r="H218" t="str">
            <v>P28875</v>
          </cell>
        </row>
        <row r="219">
          <cell r="B219" t="str">
            <v>Collant</v>
          </cell>
          <cell r="H219" t="str">
            <v>P28962</v>
          </cell>
        </row>
        <row r="220">
          <cell r="B220" t="str">
            <v>Robe</v>
          </cell>
          <cell r="H220" t="str">
            <v>P29036</v>
          </cell>
        </row>
        <row r="221">
          <cell r="B221" t="str">
            <v>Collant</v>
          </cell>
          <cell r="H221" t="str">
            <v>P29220</v>
          </cell>
        </row>
        <row r="222">
          <cell r="B222" t="str">
            <v>Pantacourt</v>
          </cell>
          <cell r="H222" t="str">
            <v>P29257</v>
          </cell>
        </row>
        <row r="223">
          <cell r="B223" t="str">
            <v>Robe</v>
          </cell>
          <cell r="H223" t="str">
            <v>P29323</v>
          </cell>
        </row>
        <row r="224">
          <cell r="B224" t="str">
            <v>Soutien gorge</v>
          </cell>
          <cell r="H224" t="str">
            <v>P29347</v>
          </cell>
        </row>
        <row r="225">
          <cell r="B225" t="str">
            <v>Pantacourt</v>
          </cell>
          <cell r="H225" t="str">
            <v>P29397</v>
          </cell>
        </row>
        <row r="226">
          <cell r="B226" t="str">
            <v>T-shirt</v>
          </cell>
          <cell r="H226" t="str">
            <v>P29520</v>
          </cell>
        </row>
        <row r="227">
          <cell r="B227" t="str">
            <v>Chemise</v>
          </cell>
          <cell r="H227" t="str">
            <v>P29746</v>
          </cell>
        </row>
        <row r="228">
          <cell r="B228" t="str">
            <v>Chaussette</v>
          </cell>
          <cell r="H228" t="str">
            <v>P29917</v>
          </cell>
        </row>
        <row r="229">
          <cell r="B229" t="str">
            <v>Robe</v>
          </cell>
          <cell r="H229" t="str">
            <v>P29939</v>
          </cell>
        </row>
        <row r="230">
          <cell r="B230" t="str">
            <v>T-shirt</v>
          </cell>
          <cell r="H230" t="str">
            <v>P30076</v>
          </cell>
        </row>
        <row r="231">
          <cell r="B231" t="str">
            <v>Chemise</v>
          </cell>
          <cell r="H231" t="str">
            <v>P30142</v>
          </cell>
        </row>
        <row r="232">
          <cell r="B232" t="str">
            <v>Pantacourt</v>
          </cell>
          <cell r="H232" t="str">
            <v>P30200</v>
          </cell>
        </row>
        <row r="233">
          <cell r="B233" t="str">
            <v>Culotte</v>
          </cell>
          <cell r="H233" t="str">
            <v>P30270</v>
          </cell>
        </row>
        <row r="234">
          <cell r="B234" t="str">
            <v>Culotte</v>
          </cell>
          <cell r="H234" t="str">
            <v>P30286</v>
          </cell>
        </row>
        <row r="235">
          <cell r="B235" t="str">
            <v>Robe</v>
          </cell>
          <cell r="H235" t="str">
            <v>P30308</v>
          </cell>
        </row>
        <row r="236">
          <cell r="B236" t="str">
            <v>Pantacourt</v>
          </cell>
          <cell r="H236" t="str">
            <v>P30479</v>
          </cell>
        </row>
        <row r="237">
          <cell r="B237" t="str">
            <v>Culotte</v>
          </cell>
          <cell r="H237" t="str">
            <v>P30775</v>
          </cell>
        </row>
        <row r="238">
          <cell r="B238" t="str">
            <v>Sweatshirt</v>
          </cell>
          <cell r="H238" t="str">
            <v>P30841</v>
          </cell>
        </row>
        <row r="239">
          <cell r="B239" t="str">
            <v>Chaussette</v>
          </cell>
          <cell r="H239" t="str">
            <v>P30848</v>
          </cell>
        </row>
        <row r="240">
          <cell r="B240" t="str">
            <v>Débardeur</v>
          </cell>
          <cell r="H240" t="str">
            <v>P31037</v>
          </cell>
        </row>
        <row r="241">
          <cell r="B241" t="str">
            <v>Pyjama</v>
          </cell>
          <cell r="H241" t="str">
            <v>P31053</v>
          </cell>
        </row>
        <row r="242">
          <cell r="B242" t="str">
            <v>Pyjama</v>
          </cell>
          <cell r="H242" t="str">
            <v>P31105</v>
          </cell>
        </row>
        <row r="243">
          <cell r="B243" t="str">
            <v>Chaussette</v>
          </cell>
          <cell r="H243" t="str">
            <v>P31111</v>
          </cell>
        </row>
        <row r="244">
          <cell r="B244" t="str">
            <v>Sweatshirt</v>
          </cell>
          <cell r="H244" t="str">
            <v>P31359</v>
          </cell>
        </row>
        <row r="245">
          <cell r="B245" t="str">
            <v>Pantacourt</v>
          </cell>
          <cell r="H245" t="str">
            <v>P31598</v>
          </cell>
        </row>
        <row r="246">
          <cell r="B246" t="str">
            <v>Culotte</v>
          </cell>
          <cell r="H246" t="str">
            <v>P31951</v>
          </cell>
        </row>
        <row r="247">
          <cell r="B247" t="str">
            <v>Pantacourt</v>
          </cell>
          <cell r="H247" t="str">
            <v>P31996</v>
          </cell>
        </row>
        <row r="248">
          <cell r="B248" t="str">
            <v>Débardeur</v>
          </cell>
          <cell r="H248" t="str">
            <v>P32123</v>
          </cell>
        </row>
        <row r="249">
          <cell r="B249" t="str">
            <v>Sweatshirt</v>
          </cell>
          <cell r="H249" t="str">
            <v>P32183</v>
          </cell>
        </row>
        <row r="250">
          <cell r="B250" t="str">
            <v>Sweatshirt</v>
          </cell>
          <cell r="H250" t="str">
            <v>P32328</v>
          </cell>
        </row>
        <row r="251">
          <cell r="B251" t="str">
            <v>Sweatshirt</v>
          </cell>
          <cell r="H251" t="str">
            <v>P32447</v>
          </cell>
        </row>
        <row r="252">
          <cell r="B252" t="str">
            <v>Chaussette</v>
          </cell>
          <cell r="H252" t="str">
            <v>P32564</v>
          </cell>
        </row>
        <row r="253">
          <cell r="B253" t="str">
            <v>Collant</v>
          </cell>
          <cell r="H253" t="str">
            <v>P32594</v>
          </cell>
        </row>
        <row r="254">
          <cell r="B254" t="str">
            <v>Culotte</v>
          </cell>
          <cell r="H254" t="str">
            <v>P32706</v>
          </cell>
        </row>
        <row r="255">
          <cell r="B255" t="str">
            <v>Collant</v>
          </cell>
          <cell r="H255" t="str">
            <v>P32957</v>
          </cell>
        </row>
        <row r="256">
          <cell r="B256" t="str">
            <v>Pantacourt</v>
          </cell>
          <cell r="H256" t="str">
            <v>P32994</v>
          </cell>
        </row>
        <row r="257">
          <cell r="B257" t="str">
            <v>Jupe</v>
          </cell>
          <cell r="H257" t="str">
            <v>P33060</v>
          </cell>
        </row>
        <row r="258">
          <cell r="B258" t="str">
            <v>Chemise</v>
          </cell>
          <cell r="H258" t="str">
            <v>P33194</v>
          </cell>
        </row>
        <row r="259">
          <cell r="B259" t="str">
            <v>Sweatshirt</v>
          </cell>
          <cell r="H259" t="str">
            <v>P33199</v>
          </cell>
        </row>
        <row r="260">
          <cell r="B260" t="str">
            <v>T-shirt</v>
          </cell>
          <cell r="H260" t="str">
            <v>P33264</v>
          </cell>
        </row>
        <row r="261">
          <cell r="B261" t="str">
            <v>Culotte</v>
          </cell>
          <cell r="H261" t="str">
            <v>P33288</v>
          </cell>
        </row>
        <row r="262">
          <cell r="B262" t="str">
            <v>Robe</v>
          </cell>
          <cell r="H262" t="str">
            <v>P33357</v>
          </cell>
        </row>
        <row r="263">
          <cell r="B263" t="str">
            <v>T-shirt</v>
          </cell>
          <cell r="H263" t="str">
            <v>P33389</v>
          </cell>
        </row>
        <row r="264">
          <cell r="B264" t="str">
            <v>Chemise</v>
          </cell>
          <cell r="H264" t="str">
            <v>P33533</v>
          </cell>
        </row>
        <row r="265">
          <cell r="B265" t="str">
            <v>Culotte</v>
          </cell>
          <cell r="H265" t="str">
            <v>P33640</v>
          </cell>
        </row>
        <row r="266">
          <cell r="B266" t="str">
            <v>T-shirt</v>
          </cell>
          <cell r="H266" t="str">
            <v>P33835</v>
          </cell>
        </row>
        <row r="267">
          <cell r="B267" t="str">
            <v>Débardeur</v>
          </cell>
          <cell r="H267" t="str">
            <v>P33876</v>
          </cell>
        </row>
        <row r="268">
          <cell r="B268" t="str">
            <v>Débardeur</v>
          </cell>
          <cell r="H268" t="str">
            <v>P34025</v>
          </cell>
        </row>
        <row r="269">
          <cell r="B269" t="str">
            <v>Sweatshirt</v>
          </cell>
          <cell r="H269" t="str">
            <v>P34221</v>
          </cell>
        </row>
        <row r="270">
          <cell r="B270" t="str">
            <v>Sweatshirt</v>
          </cell>
          <cell r="H270" t="str">
            <v>P34348</v>
          </cell>
        </row>
        <row r="271">
          <cell r="B271" t="str">
            <v>Pull</v>
          </cell>
          <cell r="H271" t="str">
            <v>P34404</v>
          </cell>
        </row>
        <row r="272">
          <cell r="B272" t="str">
            <v>Soutien gorge</v>
          </cell>
          <cell r="H272" t="str">
            <v>P34416</v>
          </cell>
        </row>
        <row r="273">
          <cell r="B273" t="str">
            <v>Culotte</v>
          </cell>
          <cell r="H273" t="str">
            <v>P34490</v>
          </cell>
        </row>
        <row r="274">
          <cell r="B274" t="str">
            <v>Soutien gorge</v>
          </cell>
          <cell r="H274" t="str">
            <v>P34501</v>
          </cell>
        </row>
        <row r="275">
          <cell r="B275" t="str">
            <v>Pantacourt</v>
          </cell>
          <cell r="H275" t="str">
            <v>P34541</v>
          </cell>
        </row>
        <row r="276">
          <cell r="B276" t="str">
            <v>Collant</v>
          </cell>
          <cell r="H276" t="str">
            <v>P34687</v>
          </cell>
        </row>
        <row r="277">
          <cell r="B277" t="str">
            <v>Robe</v>
          </cell>
          <cell r="H277" t="str">
            <v>P34926</v>
          </cell>
        </row>
        <row r="278">
          <cell r="B278" t="str">
            <v>Jupe</v>
          </cell>
          <cell r="H278" t="str">
            <v>P35247</v>
          </cell>
        </row>
        <row r="279">
          <cell r="B279" t="str">
            <v>Débardeur</v>
          </cell>
          <cell r="H279" t="str">
            <v>P35322</v>
          </cell>
        </row>
        <row r="280">
          <cell r="B280" t="str">
            <v>Sweatshirt</v>
          </cell>
          <cell r="H280" t="str">
            <v>P35423</v>
          </cell>
        </row>
        <row r="281">
          <cell r="B281" t="str">
            <v>Culotte</v>
          </cell>
          <cell r="H281" t="str">
            <v>P35466</v>
          </cell>
        </row>
        <row r="282">
          <cell r="B282" t="str">
            <v>Jupe</v>
          </cell>
          <cell r="H282" t="str">
            <v>P35562</v>
          </cell>
        </row>
        <row r="283">
          <cell r="B283" t="str">
            <v>Jupe</v>
          </cell>
          <cell r="H283" t="str">
            <v>P36100</v>
          </cell>
        </row>
        <row r="284">
          <cell r="B284" t="str">
            <v>Pyjama</v>
          </cell>
          <cell r="H284" t="str">
            <v>P36117</v>
          </cell>
        </row>
        <row r="285">
          <cell r="B285" t="str">
            <v>Jupe</v>
          </cell>
          <cell r="H285" t="str">
            <v>P36154</v>
          </cell>
        </row>
        <row r="286">
          <cell r="B286" t="str">
            <v>T-shirt</v>
          </cell>
          <cell r="H286" t="str">
            <v>P36222</v>
          </cell>
        </row>
        <row r="287">
          <cell r="B287" t="str">
            <v>Chemise</v>
          </cell>
          <cell r="H287" t="str">
            <v>P36337</v>
          </cell>
        </row>
        <row r="288">
          <cell r="B288" t="str">
            <v>Culotte</v>
          </cell>
          <cell r="H288" t="str">
            <v>P36531</v>
          </cell>
        </row>
        <row r="289">
          <cell r="B289" t="str">
            <v>Chemise</v>
          </cell>
          <cell r="H289" t="str">
            <v>P36740</v>
          </cell>
        </row>
        <row r="290">
          <cell r="B290" t="str">
            <v>Robe</v>
          </cell>
          <cell r="H290" t="str">
            <v>P36842</v>
          </cell>
        </row>
        <row r="291">
          <cell r="B291" t="str">
            <v>Pantacourt</v>
          </cell>
          <cell r="H291" t="str">
            <v>P36845</v>
          </cell>
        </row>
        <row r="292">
          <cell r="B292" t="str">
            <v>Débardeur</v>
          </cell>
          <cell r="H292" t="str">
            <v>P37069</v>
          </cell>
        </row>
        <row r="293">
          <cell r="B293" t="str">
            <v>T-shirt</v>
          </cell>
          <cell r="H293" t="str">
            <v>P37104</v>
          </cell>
        </row>
        <row r="294">
          <cell r="B294" t="str">
            <v>Chemise</v>
          </cell>
          <cell r="H294" t="str">
            <v>P37271</v>
          </cell>
        </row>
        <row r="295">
          <cell r="B295" t="str">
            <v>Débardeur</v>
          </cell>
          <cell r="H295" t="str">
            <v>P37285</v>
          </cell>
        </row>
        <row r="296">
          <cell r="B296" t="str">
            <v>Jupe</v>
          </cell>
          <cell r="H296" t="str">
            <v>P37465</v>
          </cell>
        </row>
        <row r="297">
          <cell r="B297" t="str">
            <v>Pantalon</v>
          </cell>
          <cell r="H297" t="str">
            <v>P37494</v>
          </cell>
        </row>
        <row r="298">
          <cell r="B298" t="str">
            <v>Pull</v>
          </cell>
          <cell r="H298" t="str">
            <v>P37571</v>
          </cell>
        </row>
        <row r="299">
          <cell r="B299" t="str">
            <v>Débardeur</v>
          </cell>
          <cell r="H299" t="str">
            <v>P37634</v>
          </cell>
        </row>
        <row r="300">
          <cell r="B300" t="str">
            <v>Pyjama</v>
          </cell>
          <cell r="H300" t="str">
            <v>P37700</v>
          </cell>
        </row>
        <row r="301">
          <cell r="B301" t="str">
            <v>Chemise</v>
          </cell>
          <cell r="H301" t="str">
            <v>P37753</v>
          </cell>
        </row>
        <row r="302">
          <cell r="B302" t="str">
            <v>T-shirt</v>
          </cell>
          <cell r="H302" t="str">
            <v>P37768</v>
          </cell>
        </row>
        <row r="303">
          <cell r="B303" t="str">
            <v>Pull</v>
          </cell>
          <cell r="H303" t="str">
            <v>P37802</v>
          </cell>
        </row>
        <row r="304">
          <cell r="B304" t="str">
            <v>Soutien gorge</v>
          </cell>
          <cell r="H304" t="str">
            <v>P37833</v>
          </cell>
        </row>
        <row r="305">
          <cell r="B305" t="str">
            <v>Pantacourt</v>
          </cell>
          <cell r="H305" t="str">
            <v>P38439</v>
          </cell>
        </row>
        <row r="306">
          <cell r="B306" t="str">
            <v>Sweatshirt</v>
          </cell>
          <cell r="H306" t="str">
            <v>P38474</v>
          </cell>
        </row>
        <row r="307">
          <cell r="B307" t="str">
            <v>Robe</v>
          </cell>
          <cell r="H307" t="str">
            <v>P38488</v>
          </cell>
        </row>
        <row r="308">
          <cell r="B308" t="str">
            <v>Sweatshirt</v>
          </cell>
          <cell r="H308" t="str">
            <v>P38736</v>
          </cell>
        </row>
        <row r="309">
          <cell r="B309" t="str">
            <v>Pyjama</v>
          </cell>
          <cell r="H309" t="str">
            <v>P39042</v>
          </cell>
        </row>
        <row r="310">
          <cell r="B310" t="str">
            <v>Débardeur</v>
          </cell>
          <cell r="H310" t="str">
            <v>P39092</v>
          </cell>
        </row>
        <row r="311">
          <cell r="B311" t="str">
            <v>Pantacourt</v>
          </cell>
          <cell r="H311" t="str">
            <v>P39181</v>
          </cell>
        </row>
        <row r="312">
          <cell r="B312" t="str">
            <v>Pantacourt</v>
          </cell>
          <cell r="H312" t="str">
            <v>P39306</v>
          </cell>
        </row>
        <row r="313">
          <cell r="B313" t="str">
            <v>Culotte</v>
          </cell>
          <cell r="H313" t="str">
            <v>P39315</v>
          </cell>
        </row>
        <row r="314">
          <cell r="B314" t="str">
            <v>T-shirt</v>
          </cell>
          <cell r="H314" t="str">
            <v>P39356</v>
          </cell>
        </row>
        <row r="315">
          <cell r="B315" t="str">
            <v>Sweatshirt</v>
          </cell>
          <cell r="H315" t="str">
            <v>P39441</v>
          </cell>
        </row>
        <row r="316">
          <cell r="B316" t="str">
            <v>Chemisier</v>
          </cell>
          <cell r="H316" t="str">
            <v>P39503</v>
          </cell>
        </row>
        <row r="317">
          <cell r="B317" t="str">
            <v>Chemise</v>
          </cell>
          <cell r="H317" t="str">
            <v>P39574</v>
          </cell>
        </row>
        <row r="318">
          <cell r="B318" t="str">
            <v>Sweatshirt</v>
          </cell>
          <cell r="H318" t="str">
            <v>P39654</v>
          </cell>
        </row>
        <row r="319">
          <cell r="B319" t="str">
            <v>Sweatshirt</v>
          </cell>
          <cell r="H319" t="str">
            <v>P39717</v>
          </cell>
        </row>
        <row r="320">
          <cell r="B320" t="str">
            <v>T-shirt</v>
          </cell>
          <cell r="H320" t="str">
            <v>P39803</v>
          </cell>
        </row>
        <row r="321">
          <cell r="B321" t="str">
            <v>Robe</v>
          </cell>
          <cell r="H321" t="str">
            <v>P39880</v>
          </cell>
        </row>
        <row r="322">
          <cell r="B322" t="str">
            <v>Robe</v>
          </cell>
          <cell r="H322" t="str">
            <v>P40151</v>
          </cell>
        </row>
        <row r="323">
          <cell r="B323" t="str">
            <v>Pantalon</v>
          </cell>
          <cell r="H323" t="str">
            <v>P40346</v>
          </cell>
        </row>
        <row r="324">
          <cell r="B324" t="str">
            <v>Soutien gorge</v>
          </cell>
          <cell r="H324" t="str">
            <v>P40401</v>
          </cell>
        </row>
        <row r="325">
          <cell r="B325" t="str">
            <v>Sweatshirt</v>
          </cell>
          <cell r="H325" t="str">
            <v>P40423</v>
          </cell>
        </row>
        <row r="326">
          <cell r="B326" t="str">
            <v>Pantacourt</v>
          </cell>
          <cell r="H326" t="str">
            <v>P40581</v>
          </cell>
        </row>
        <row r="327">
          <cell r="B327" t="str">
            <v>Pantalon</v>
          </cell>
          <cell r="H327" t="str">
            <v>P40590</v>
          </cell>
        </row>
        <row r="328">
          <cell r="B328" t="str">
            <v>Sweatshirt</v>
          </cell>
          <cell r="H328" t="str">
            <v>P40595</v>
          </cell>
        </row>
        <row r="329">
          <cell r="B329" t="str">
            <v>Débardeur</v>
          </cell>
          <cell r="H329" t="str">
            <v>P40732</v>
          </cell>
        </row>
        <row r="330">
          <cell r="B330" t="str">
            <v>Soutien gorge</v>
          </cell>
          <cell r="H330" t="str">
            <v>P40834</v>
          </cell>
        </row>
        <row r="331">
          <cell r="B331" t="str">
            <v>Débardeur</v>
          </cell>
          <cell r="H331" t="str">
            <v>P41250</v>
          </cell>
        </row>
        <row r="332">
          <cell r="B332" t="str">
            <v>Sweatshirt</v>
          </cell>
          <cell r="H332" t="str">
            <v>P41301</v>
          </cell>
        </row>
        <row r="333">
          <cell r="B333" t="str">
            <v>Chaussette</v>
          </cell>
          <cell r="H333" t="str">
            <v>P41564</v>
          </cell>
        </row>
        <row r="334">
          <cell r="B334" t="str">
            <v>Chemisier</v>
          </cell>
          <cell r="H334" t="str">
            <v>P41712</v>
          </cell>
        </row>
        <row r="335">
          <cell r="B335" t="str">
            <v>Jupe</v>
          </cell>
          <cell r="H335" t="str">
            <v>P41728</v>
          </cell>
        </row>
        <row r="336">
          <cell r="B336" t="str">
            <v>Sweatshirt</v>
          </cell>
          <cell r="H336" t="str">
            <v>P41751</v>
          </cell>
        </row>
        <row r="337">
          <cell r="B337" t="str">
            <v>Chaussette</v>
          </cell>
          <cell r="H337" t="str">
            <v>P41757</v>
          </cell>
        </row>
        <row r="338">
          <cell r="B338" t="str">
            <v>Robe</v>
          </cell>
          <cell r="H338" t="str">
            <v>P41793</v>
          </cell>
        </row>
        <row r="339">
          <cell r="B339" t="str">
            <v>Soutien gorge</v>
          </cell>
          <cell r="H339" t="str">
            <v>P41822</v>
          </cell>
        </row>
        <row r="340">
          <cell r="B340" t="str">
            <v>Débardeur</v>
          </cell>
          <cell r="H340" t="str">
            <v>P42140</v>
          </cell>
        </row>
        <row r="341">
          <cell r="B341" t="str">
            <v>Soutien gorge</v>
          </cell>
          <cell r="H341" t="str">
            <v>P42148</v>
          </cell>
        </row>
        <row r="342">
          <cell r="B342" t="str">
            <v>Soutien gorge</v>
          </cell>
          <cell r="H342" t="str">
            <v>P42161</v>
          </cell>
        </row>
        <row r="343">
          <cell r="B343" t="str">
            <v>T-shirt</v>
          </cell>
          <cell r="H343" t="str">
            <v>P42296</v>
          </cell>
        </row>
        <row r="344">
          <cell r="B344" t="str">
            <v>Culotte</v>
          </cell>
          <cell r="H344" t="str">
            <v>P42309</v>
          </cell>
        </row>
        <row r="345">
          <cell r="B345" t="str">
            <v>Débardeur</v>
          </cell>
          <cell r="H345" t="str">
            <v>P42335</v>
          </cell>
        </row>
        <row r="346">
          <cell r="B346" t="str">
            <v>Chaussette</v>
          </cell>
          <cell r="H346" t="str">
            <v>P42336</v>
          </cell>
        </row>
        <row r="347">
          <cell r="B347" t="str">
            <v>Sweatshirt</v>
          </cell>
          <cell r="H347" t="str">
            <v>P42457</v>
          </cell>
        </row>
        <row r="348">
          <cell r="B348" t="str">
            <v>Robe</v>
          </cell>
          <cell r="H348" t="str">
            <v>P42590</v>
          </cell>
        </row>
        <row r="349">
          <cell r="B349" t="str">
            <v>Pantalon</v>
          </cell>
          <cell r="H349" t="str">
            <v>P42597</v>
          </cell>
        </row>
        <row r="350">
          <cell r="B350" t="str">
            <v>Jupe</v>
          </cell>
          <cell r="H350" t="str">
            <v>P42938</v>
          </cell>
        </row>
        <row r="351">
          <cell r="B351" t="str">
            <v>Pantacourt</v>
          </cell>
          <cell r="H351" t="str">
            <v>P42950</v>
          </cell>
        </row>
        <row r="352">
          <cell r="B352" t="str">
            <v>Jupe</v>
          </cell>
          <cell r="H352" t="str">
            <v>P43320</v>
          </cell>
        </row>
        <row r="353">
          <cell r="B353" t="str">
            <v>T-shirt</v>
          </cell>
          <cell r="H353" t="str">
            <v>P43429</v>
          </cell>
        </row>
        <row r="354">
          <cell r="B354" t="str">
            <v>Chaussette</v>
          </cell>
          <cell r="H354" t="str">
            <v>P43446</v>
          </cell>
        </row>
        <row r="355">
          <cell r="B355" t="str">
            <v>Pantalon</v>
          </cell>
          <cell r="H355" t="str">
            <v>P43564</v>
          </cell>
        </row>
        <row r="356">
          <cell r="B356" t="str">
            <v>Pyjama</v>
          </cell>
          <cell r="H356" t="str">
            <v>P43782</v>
          </cell>
        </row>
        <row r="357">
          <cell r="B357" t="str">
            <v>Débardeur</v>
          </cell>
          <cell r="H357" t="str">
            <v>P43965</v>
          </cell>
        </row>
        <row r="358">
          <cell r="B358" t="str">
            <v>Pyjama</v>
          </cell>
          <cell r="H358" t="str">
            <v>P43987</v>
          </cell>
        </row>
        <row r="359">
          <cell r="B359" t="str">
            <v>Culotte</v>
          </cell>
          <cell r="H359" t="str">
            <v>P44127</v>
          </cell>
        </row>
        <row r="360">
          <cell r="B360" t="str">
            <v>Collant</v>
          </cell>
          <cell r="H360" t="str">
            <v>P44524</v>
          </cell>
        </row>
        <row r="361">
          <cell r="B361" t="str">
            <v>Chaussette</v>
          </cell>
          <cell r="H361" t="str">
            <v>P44570</v>
          </cell>
        </row>
        <row r="362">
          <cell r="B362" t="str">
            <v>Culotte</v>
          </cell>
          <cell r="H362" t="str">
            <v>P44662</v>
          </cell>
        </row>
        <row r="363">
          <cell r="B363" t="str">
            <v>Sweatshirt</v>
          </cell>
          <cell r="H363" t="str">
            <v>P44737</v>
          </cell>
        </row>
        <row r="364">
          <cell r="B364" t="str">
            <v>Sweatshirt</v>
          </cell>
          <cell r="H364" t="str">
            <v>P44790</v>
          </cell>
        </row>
        <row r="365">
          <cell r="B365" t="str">
            <v>T-shirt</v>
          </cell>
          <cell r="H365" t="str">
            <v>P44963</v>
          </cell>
        </row>
        <row r="366">
          <cell r="B366" t="str">
            <v>Débardeur</v>
          </cell>
          <cell r="H366" t="str">
            <v>P44966</v>
          </cell>
        </row>
        <row r="367">
          <cell r="B367" t="str">
            <v>Sweatshirt</v>
          </cell>
          <cell r="H367" t="str">
            <v>P45033</v>
          </cell>
        </row>
        <row r="368">
          <cell r="B368" t="str">
            <v>Chaussette</v>
          </cell>
          <cell r="H368" t="str">
            <v>P45099</v>
          </cell>
        </row>
        <row r="369">
          <cell r="B369" t="str">
            <v>Débardeur</v>
          </cell>
          <cell r="H369" t="str">
            <v>P45132</v>
          </cell>
        </row>
        <row r="370">
          <cell r="B370" t="str">
            <v>Sweatshirt</v>
          </cell>
          <cell r="H370" t="str">
            <v>P45168</v>
          </cell>
        </row>
        <row r="371">
          <cell r="B371" t="str">
            <v>Chemisier</v>
          </cell>
          <cell r="H371" t="str">
            <v>P45754</v>
          </cell>
        </row>
        <row r="372">
          <cell r="B372" t="str">
            <v>Collant</v>
          </cell>
          <cell r="H372" t="str">
            <v>P46087</v>
          </cell>
        </row>
        <row r="373">
          <cell r="B373" t="str">
            <v>Pantacourt</v>
          </cell>
          <cell r="H373" t="str">
            <v>P46106</v>
          </cell>
        </row>
        <row r="374">
          <cell r="B374" t="str">
            <v>Collant</v>
          </cell>
          <cell r="H374" t="str">
            <v>P46891</v>
          </cell>
        </row>
        <row r="375">
          <cell r="B375" t="str">
            <v>Robe</v>
          </cell>
          <cell r="H375" t="str">
            <v>P46992</v>
          </cell>
        </row>
        <row r="376">
          <cell r="B376" t="str">
            <v>Pull</v>
          </cell>
          <cell r="H376" t="str">
            <v>P47002</v>
          </cell>
        </row>
        <row r="377">
          <cell r="B377" t="str">
            <v>Robe</v>
          </cell>
          <cell r="H377" t="str">
            <v>P47218</v>
          </cell>
        </row>
        <row r="378">
          <cell r="B378" t="str">
            <v>T-shirt</v>
          </cell>
          <cell r="H378" t="str">
            <v>P47427</v>
          </cell>
        </row>
        <row r="379">
          <cell r="B379" t="str">
            <v>Pantalon</v>
          </cell>
          <cell r="H379" t="str">
            <v>P47708</v>
          </cell>
        </row>
        <row r="380">
          <cell r="B380" t="str">
            <v>Culotte</v>
          </cell>
          <cell r="H380" t="str">
            <v>P47852</v>
          </cell>
        </row>
        <row r="381">
          <cell r="B381" t="str">
            <v>Sweatshirt</v>
          </cell>
          <cell r="H381" t="str">
            <v>P48139</v>
          </cell>
        </row>
        <row r="382">
          <cell r="B382" t="str">
            <v>Collant</v>
          </cell>
          <cell r="H382" t="str">
            <v>P48199</v>
          </cell>
        </row>
        <row r="383">
          <cell r="B383" t="str">
            <v>Chemise</v>
          </cell>
          <cell r="H383" t="str">
            <v>P48304</v>
          </cell>
        </row>
        <row r="384">
          <cell r="B384" t="str">
            <v>Collant</v>
          </cell>
          <cell r="H384" t="str">
            <v>P48322</v>
          </cell>
        </row>
        <row r="385">
          <cell r="B385" t="str">
            <v>Jupe</v>
          </cell>
          <cell r="H385" t="str">
            <v>P48480</v>
          </cell>
        </row>
        <row r="386">
          <cell r="B386" t="str">
            <v>Culotte</v>
          </cell>
          <cell r="H386" t="str">
            <v>P48563</v>
          </cell>
        </row>
        <row r="387">
          <cell r="B387" t="str">
            <v>Chemisier</v>
          </cell>
          <cell r="H387" t="str">
            <v>P48707</v>
          </cell>
        </row>
        <row r="388">
          <cell r="B388" t="str">
            <v>Pull</v>
          </cell>
          <cell r="H388" t="str">
            <v>P48783</v>
          </cell>
        </row>
        <row r="389">
          <cell r="B389" t="str">
            <v>Sweatshirt</v>
          </cell>
          <cell r="H389" t="str">
            <v>P48978</v>
          </cell>
        </row>
        <row r="390">
          <cell r="B390" t="str">
            <v>Robe</v>
          </cell>
          <cell r="H390" t="str">
            <v>P48998</v>
          </cell>
        </row>
        <row r="391">
          <cell r="B391" t="str">
            <v>Chemisier</v>
          </cell>
          <cell r="H391" t="str">
            <v>P49015</v>
          </cell>
        </row>
        <row r="392">
          <cell r="B392" t="str">
            <v>Sweatshirt</v>
          </cell>
          <cell r="H392" t="str">
            <v>P49048</v>
          </cell>
        </row>
        <row r="393">
          <cell r="B393" t="str">
            <v>Chemise</v>
          </cell>
          <cell r="H393" t="str">
            <v>P49187</v>
          </cell>
        </row>
        <row r="394">
          <cell r="B394" t="str">
            <v>Jupe</v>
          </cell>
          <cell r="H394" t="str">
            <v>P49225</v>
          </cell>
        </row>
        <row r="395">
          <cell r="B395" t="str">
            <v>Robe</v>
          </cell>
          <cell r="H395" t="str">
            <v>P49227</v>
          </cell>
        </row>
        <row r="396">
          <cell r="B396" t="str">
            <v>Collant</v>
          </cell>
          <cell r="H396" t="str">
            <v>P49276</v>
          </cell>
        </row>
        <row r="397">
          <cell r="B397" t="str">
            <v>Culotte</v>
          </cell>
          <cell r="H397" t="str">
            <v>P49378</v>
          </cell>
        </row>
        <row r="398">
          <cell r="B398" t="str">
            <v>Soutien gorge</v>
          </cell>
          <cell r="H398" t="str">
            <v>P49444</v>
          </cell>
        </row>
        <row r="399">
          <cell r="B399" t="str">
            <v>Chemise</v>
          </cell>
          <cell r="H399" t="str">
            <v>P49448</v>
          </cell>
        </row>
        <row r="400">
          <cell r="B400" t="str">
            <v>Pull</v>
          </cell>
          <cell r="H400" t="str">
            <v>P49769</v>
          </cell>
        </row>
        <row r="401">
          <cell r="B401" t="str">
            <v>Pull</v>
          </cell>
          <cell r="H401" t="str">
            <v>P49785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896.406931365738" createdVersion="8" refreshedVersion="8" minRefreshableVersion="3" recordCount="1115" xr:uid="{0F55A4F3-41E3-4383-8D2A-E3E0425E54C0}">
  <cacheSource type="worksheet">
    <worksheetSource name="Tableau1346"/>
  </cacheSource>
  <cacheFields count="16">
    <cacheField name="Sub_Region_Cod" numFmtId="0">
      <sharedItems/>
    </cacheField>
    <cacheField name="Sous-Région" numFmtId="0">
      <sharedItems/>
    </cacheField>
    <cacheField name="  Country_Cod" numFmtId="0">
      <sharedItems/>
    </cacheField>
    <cacheField name="Pays" numFmtId="0">
      <sharedItems count="11">
        <s v="Fédération de Russie"/>
        <s v="Bélarus"/>
        <s v="Roumanie"/>
        <s v="République de Moldavie"/>
        <s v="Ukraine"/>
        <s v="Slovaquie"/>
        <s v="Bulgarie"/>
        <s v="Hongrie"/>
        <s v="Arménie"/>
        <s v="Pologne"/>
        <s v="République Tchèque"/>
      </sharedItems>
    </cacheField>
    <cacheField name="Categ" numFmtId="0">
      <sharedItems count="3">
        <s v="Haut-Et-Bas"/>
        <s v="Haut"/>
        <s v="Bas"/>
      </sharedItems>
    </cacheField>
    <cacheField name="Period" numFmtId="164">
      <sharedItems containsSemiMixedTypes="0" containsNonDate="0" containsDate="1" containsString="0" minDate="2019-05-01T00:00:00" maxDate="2021-04-02T00:00:00" count="24">
        <d v="2021-02-01T00:00:00"/>
        <d v="2020-04-01T00:00:00"/>
        <d v="2019-10-01T00:00:00"/>
        <d v="2019-12-01T00:00:00"/>
        <d v="2020-06-01T00:00:00"/>
        <d v="2020-09-01T00:00:00"/>
        <d v="2019-06-01T00:00:00"/>
        <d v="2019-11-01T00:00:00"/>
        <d v="2020-10-01T00:00:00"/>
        <d v="2020-03-01T00:00:00"/>
        <d v="2020-12-01T00:00:00"/>
        <d v="2019-07-01T00:00:00"/>
        <d v="2019-08-01T00:00:00"/>
        <d v="2020-05-01T00:00:00"/>
        <d v="2019-09-01T00:00:00"/>
        <d v="2021-01-01T00:00:00"/>
        <d v="2020-02-01T00:00:00"/>
        <d v="2019-05-01T00:00:00"/>
        <d v="2020-11-01T00:00:00"/>
        <d v="2020-07-01T00:00:00"/>
        <d v="2021-04-01T00:00:00"/>
        <d v="2020-01-01T00:00:00"/>
        <d v="2020-08-01T00:00:00"/>
        <d v="2021-03-01T00:00:00"/>
      </sharedItems>
      <fieldGroup par="15" base="5">
        <rangePr groupBy="months" startDate="2019-05-01T00:00:00" endDate="2021-04-02T00:00:00"/>
        <groupItems count="14">
          <s v="&lt;01/05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/04/2021"/>
        </groupItems>
      </fieldGroup>
    </cacheField>
    <cacheField name="Année-Trimestre" numFmtId="0">
      <sharedItems count="10">
        <s v="2021-T1"/>
        <s v="2020-T1"/>
        <s v="2019-T3"/>
        <s v="2019-T4"/>
        <s v="2020-T2"/>
        <s v="2020-T3"/>
        <s v="2019-T2"/>
        <s v="2020-T4"/>
        <s v="2021-T0"/>
        <s v="2020-T0"/>
      </sharedItems>
    </cacheField>
    <cacheField name="Date de création produit" numFmtId="14">
      <sharedItems containsSemiMixedTypes="0" containsNonDate="0" containsDate="1" containsString="0" minDate="2017-01-01T00:00:00" maxDate="2018-12-02T00:00:00"/>
    </cacheField>
    <cacheField name="Product_Ref" numFmtId="0">
      <sharedItems count="378">
        <s v="P42590"/>
        <s v="P16713"/>
        <s v="P28875"/>
        <s v="P48563"/>
        <s v="P34541"/>
        <s v="P42148"/>
        <s v="P26302"/>
        <s v="P20074"/>
        <s v="P33876"/>
        <s v="P06881"/>
        <s v="P38488"/>
        <s v="P18732"/>
        <s v="P44127"/>
        <s v="P20509"/>
        <s v="P04306"/>
        <s v="P27773"/>
        <s v="P40346"/>
        <s v="P21413"/>
        <s v="P36100"/>
        <s v="P32328"/>
        <s v="P37833"/>
        <s v="P48783"/>
        <s v="P44662"/>
        <s v="P16494"/>
        <s v="P30841"/>
        <s v="P42161"/>
        <s v="P17447"/>
        <s v="P13878"/>
        <s v="P49225"/>
        <s v="P03909"/>
        <s v="P49187"/>
        <s v="P34404"/>
        <s v="P40834"/>
        <s v="P02605"/>
        <s v="P00865"/>
        <s v="P25724"/>
        <s v="P28350"/>
        <s v="P33264"/>
        <s v="P26144"/>
        <s v="P03320"/>
        <s v="P06948"/>
        <s v="P15184"/>
        <s v="P42950"/>
        <s v="P47852"/>
        <s v="P01822"/>
        <s v="P39306"/>
        <s v="P00575"/>
        <s v="P08803"/>
        <s v="P00249"/>
        <s v="P19502"/>
        <s v="P49227"/>
        <s v="P02043"/>
        <s v="P03146"/>
        <s v="P06871"/>
        <s v="P32957"/>
        <s v="P10185"/>
        <s v="P33288"/>
        <s v="P24416"/>
        <s v="P14013"/>
        <s v="P16701"/>
        <s v="P29939"/>
        <s v="P12683"/>
        <s v="P33835"/>
        <s v="P40732"/>
        <s v="P36154"/>
        <s v="P31598"/>
        <s v="P08959"/>
        <s v="P29347"/>
        <s v="P12057"/>
        <s v="P22873"/>
        <s v="P23379"/>
        <s v="P01724"/>
        <s v="P30479"/>
        <s v="P06804"/>
        <s v="P30308"/>
        <s v="P27840"/>
        <s v="P33640"/>
        <s v="P48707"/>
        <s v="P41250"/>
        <s v="P26696"/>
        <s v="P18054"/>
        <s v="P12106"/>
        <s v="P19940"/>
        <s v="P26267"/>
        <s v="P00626"/>
        <s v="P17663"/>
        <s v="P25934"/>
        <s v="P49048"/>
        <s v="P26371"/>
        <s v="P46106"/>
        <s v="P33060"/>
        <s v="P21726"/>
        <s v="P25610"/>
        <s v="P34490"/>
        <s v="P31996"/>
        <s v="P24227"/>
        <s v="P11497"/>
        <s v="P39181"/>
        <s v="P22923"/>
        <s v="P07136"/>
        <s v="P18765"/>
        <s v="P09811"/>
        <s v="P48304"/>
        <s v="P19157"/>
        <s v="P21878"/>
        <s v="P31111"/>
        <s v="P43320"/>
        <s v="P01912"/>
        <s v="P09735"/>
        <s v="P35562"/>
        <s v="P37753"/>
        <s v="P43429"/>
        <s v="P07168"/>
        <s v="P42597"/>
        <s v="P31053"/>
        <s v="P20287"/>
        <s v="P33533"/>
        <s v="P27120"/>
        <s v="P10718"/>
        <s v="P16947"/>
        <s v="P14376"/>
        <s v="P20777"/>
        <s v="P33199"/>
        <s v="P37104"/>
        <s v="P37494"/>
        <s v="P11464"/>
        <s v="P28680"/>
        <s v="P47218"/>
        <s v="P04448"/>
        <s v="P25875"/>
        <s v="P26427"/>
        <s v="P43987"/>
        <s v="P32123"/>
        <s v="P29917"/>
        <s v="P33194"/>
        <s v="P42457"/>
        <s v="P37768"/>
        <s v="P41751"/>
        <s v="P30270"/>
        <s v="P19289"/>
        <s v="P37271"/>
        <s v="P01980"/>
        <s v="P26058"/>
        <s v="P42140"/>
        <s v="P00632"/>
        <s v="P10507"/>
        <s v="P05232"/>
        <s v="P17819"/>
        <s v="P49448"/>
        <s v="P41301"/>
        <s v="P34025"/>
        <s v="P40581"/>
        <s v="P45754"/>
        <s v="P22166"/>
        <s v="P04149"/>
        <s v="P32594"/>
        <s v="P36740"/>
        <s v="P17387"/>
        <s v="P25725"/>
        <s v="P15409"/>
        <s v="P17986"/>
        <s v="P29257"/>
        <s v="P39654"/>
        <s v="P22619"/>
        <s v="P02266"/>
        <s v="P16097"/>
        <s v="P29036"/>
        <s v="P29397"/>
        <s v="P21148"/>
        <s v="P22419"/>
        <s v="P41757"/>
        <s v="P37069"/>
        <s v="P38474"/>
        <s v="P45132"/>
        <s v="P06558"/>
        <s v="P30076"/>
        <s v="P23810"/>
        <s v="P28325"/>
        <s v="P25081"/>
        <s v="P14031"/>
        <s v="P10332"/>
        <s v="P19008"/>
        <s v="P37285"/>
        <s v="P32706"/>
        <s v="P26609"/>
        <s v="P47708"/>
        <s v="P13351"/>
        <s v="P48139"/>
        <s v="P01933"/>
        <s v="P07201"/>
        <s v="P09839"/>
        <s v="P22975"/>
        <s v="P36531"/>
        <s v="P32564"/>
        <s v="P37465"/>
        <s v="P40590"/>
        <s v="P49769"/>
        <s v="P38439"/>
        <s v="P21339"/>
        <s v="P08319"/>
        <s v="P21534"/>
        <s v="P41822"/>
        <s v="P34501"/>
        <s v="P25186"/>
        <s v="P16729"/>
        <s v="P05336"/>
        <s v="P39042"/>
        <s v="P39503"/>
        <s v="P27142"/>
        <s v="P07235"/>
        <s v="P12488"/>
        <s v="P01623"/>
        <s v="P42335"/>
        <s v="P04202"/>
        <s v="P20274"/>
        <s v="P29220"/>
        <s v="P41564"/>
        <s v="P12232"/>
        <s v="P01548"/>
        <s v="P36842"/>
        <s v="P10206"/>
        <s v="P39441"/>
        <s v="P05032"/>
        <s v="P14393"/>
        <s v="P07850"/>
        <s v="P29323"/>
        <s v="P36222"/>
        <s v="P12121"/>
        <s v="P49015"/>
        <s v="P41793"/>
        <s v="P13677"/>
        <s v="P01596"/>
        <s v="P32994"/>
        <s v="P26727"/>
        <s v="P21411"/>
        <s v="P48978"/>
        <s v="P48998"/>
        <s v="P27182"/>
        <s v="P45033"/>
        <s v="P23529"/>
        <s v="P06146"/>
        <s v="P03666"/>
        <s v="P10207"/>
        <s v="P10110"/>
        <s v="P44963"/>
        <s v="P37802"/>
        <s v="P49378"/>
        <s v="P29746"/>
        <s v="P08998"/>
        <s v="P34348"/>
        <s v="P31359"/>
        <s v="P28811"/>
        <s v="P25953"/>
        <s v="P30848"/>
        <s v="P33357"/>
        <s v="P39315"/>
        <s v="P13508"/>
        <s v="P30286"/>
        <s v="P40423"/>
        <s v="P28962"/>
        <s v="P15856"/>
        <s v="P12467"/>
        <s v="P21419"/>
        <s v="P14320"/>
        <s v="P26375"/>
        <s v="P35466"/>
        <s v="P25826"/>
        <s v="P17640"/>
        <s v="P27037"/>
        <s v="P31105"/>
        <s v="P44570"/>
        <s v="P39803"/>
        <s v="P14251"/>
        <s v="P42336"/>
        <s v="P13761"/>
        <s v="P40595"/>
        <s v="P45168"/>
        <s v="P46992"/>
        <s v="P24661"/>
        <s v="P26093"/>
        <s v="P43446"/>
        <s v="P00821"/>
        <s v="P38736"/>
        <s v="P34221"/>
        <s v="P09514"/>
        <s v="P45099"/>
        <s v="P31951"/>
        <s v="P43782"/>
        <s v="P16535"/>
        <s v="P18784"/>
        <s v="P18685"/>
        <s v="P19749"/>
        <s v="P09277"/>
        <s v="P40401"/>
        <s v="P36337"/>
        <s v="P01048"/>
        <s v="P47002"/>
        <s v="P02462"/>
        <s v="P35322"/>
        <s v="P30775"/>
        <s v="P13128"/>
        <s v="P44790"/>
        <s v="P03438"/>
        <s v="P07247"/>
        <s v="P48322"/>
        <s v="P49276"/>
        <s v="P46087"/>
        <s v="P19223"/>
        <s v="P12955"/>
        <s v="P06921"/>
        <s v="P20955"/>
        <s v="P26717"/>
        <s v="P09070"/>
        <s v="P10927"/>
        <s v="P21574"/>
        <s v="P22631"/>
        <s v="P37634"/>
        <s v="P07187"/>
        <s v="P07376"/>
        <s v="P44524"/>
        <s v="P20279"/>
        <s v="P12287"/>
        <s v="P44737"/>
        <s v="P01132"/>
        <s v="P22281"/>
        <s v="P18309"/>
        <s v="P17790"/>
        <s v="P42309"/>
        <s v="P49785"/>
        <s v="P26118"/>
        <s v="P43965"/>
        <s v="P39717"/>
        <s v="P39092"/>
        <s v="P09915"/>
        <s v="P48480"/>
        <s v="P28283"/>
        <s v="P37700"/>
        <s v="P46891"/>
        <s v="P42296"/>
        <s v="P05229"/>
        <s v="P34926"/>
        <s v="P39574"/>
        <s v="P17886"/>
        <s v="P30200"/>
        <s v="P21439"/>
        <s v="P39356"/>
        <s v="P12684"/>
        <s v="P04032"/>
        <s v="P06469"/>
        <s v="P00565"/>
        <s v="P37571"/>
        <s v="P18738"/>
        <s v="P01971"/>
        <s v="P11351"/>
        <s v="P29520"/>
        <s v="P12277"/>
        <s v="P02378"/>
        <s v="P04088"/>
        <s v="P43564"/>
        <s v="P30142"/>
        <s v="P36117"/>
        <s v="P04964"/>
        <s v="P34687"/>
        <s v="P32447"/>
        <s v="P25076"/>
        <s v="P00924"/>
        <s v="P41712"/>
        <s v="P09301"/>
        <s v="P28732"/>
        <s v="P40151"/>
        <s v="P16041"/>
        <s v="P35247"/>
        <s v="P48199"/>
        <s v="P35423"/>
        <s v="P18191"/>
        <s v="P20063"/>
        <s v="P42938"/>
        <s v="P39880"/>
      </sharedItems>
    </cacheField>
    <cacheField name="Sales" numFmtId="165">
      <sharedItems containsSemiMixedTypes="0" containsString="0" containsNumber="1" minValue="16.34" maxValue="9990.99"/>
    </cacheField>
    <cacheField name="Produit" numFmtId="0">
      <sharedItems count="15">
        <s v="Robe"/>
        <s v="Pull"/>
        <s v="Chemise"/>
        <s v="Culotte"/>
        <s v="Pantacourt"/>
        <s v="Soutien gorge"/>
        <s v="Sweatshirt"/>
        <s v="Débardeur"/>
        <s v="Pantalon"/>
        <s v="T-shirt"/>
        <s v="Jupe"/>
        <s v="Chaussette"/>
        <s v="Collant"/>
        <s v="Pyjama"/>
        <s v="Chemisier"/>
      </sharedItems>
    </cacheField>
    <cacheField name="Couleur" numFmtId="0">
      <sharedItems/>
    </cacheField>
    <cacheField name="Prix de vente " numFmtId="165">
      <sharedItems containsSemiMixedTypes="0" containsString="0" containsNumber="1" containsInteger="1" minValue="5" maxValue="15"/>
    </cacheField>
    <cacheField name="Quantité" numFmtId="1">
      <sharedItems containsSemiMixedTypes="0" containsString="0" containsNumber="1" minValue="1.3616666666666666" maxValue="1998.1979999999999"/>
    </cacheField>
    <cacheField name="Trimestres" numFmtId="0" databaseField="0">
      <fieldGroup base="5">
        <rangePr groupBy="quarters" startDate="2019-05-01T00:00:00" endDate="2021-04-02T00:00:00"/>
        <groupItems count="6">
          <s v="&lt;01/05/2019"/>
          <s v="Trimestre1"/>
          <s v="Trimestre2"/>
          <s v="Trimestre3"/>
          <s v="Trimestre4"/>
          <s v="&gt;02/04/2021"/>
        </groupItems>
      </fieldGroup>
    </cacheField>
    <cacheField name="Années" numFmtId="0" databaseField="0">
      <fieldGroup base="5">
        <rangePr groupBy="years" startDate="2019-05-01T00:00:00" endDate="2021-04-02T00:00:00"/>
        <groupItems count="5">
          <s v="&lt;01/05/2019"/>
          <s v="2019"/>
          <s v="2020"/>
          <s v="2021"/>
          <s v="&gt;02/04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5">
  <r>
    <s v="EUE"/>
    <s v="Europe de l'Est"/>
    <s v="RUS"/>
    <x v="0"/>
    <x v="0"/>
    <x v="0"/>
    <x v="0"/>
    <d v="2018-11-01T00:00:00"/>
    <x v="0"/>
    <n v="2095.59"/>
    <x v="0"/>
    <s v="marron"/>
    <n v="15"/>
    <n v="139.70600000000002"/>
  </r>
  <r>
    <s v="EUE"/>
    <s v="Europe de l'Est"/>
    <s v="BLR"/>
    <x v="1"/>
    <x v="1"/>
    <x v="1"/>
    <x v="1"/>
    <d v="2017-07-01T00:00:00"/>
    <x v="1"/>
    <n v="8600.6"/>
    <x v="1"/>
    <s v="orange"/>
    <n v="12"/>
    <n v="716.7166666666667"/>
  </r>
  <r>
    <s v="EUE"/>
    <s v="Europe de l'Est"/>
    <s v="ROU"/>
    <x v="2"/>
    <x v="1"/>
    <x v="2"/>
    <x v="2"/>
    <d v="2017-05-01T00:00:00"/>
    <x v="2"/>
    <n v="8326.9"/>
    <x v="2"/>
    <s v="marron"/>
    <n v="14"/>
    <n v="594.77857142857135"/>
  </r>
  <r>
    <s v="EUE"/>
    <s v="Europe de l'Est"/>
    <s v="MDA"/>
    <x v="3"/>
    <x v="2"/>
    <x v="3"/>
    <x v="3"/>
    <d v="2017-07-01T00:00:00"/>
    <x v="3"/>
    <n v="3295.69"/>
    <x v="3"/>
    <s v="taupe"/>
    <n v="11"/>
    <n v="299.60818181818183"/>
  </r>
  <r>
    <s v="EUE"/>
    <s v="Europe de l'Est"/>
    <s v="BLR"/>
    <x v="1"/>
    <x v="2"/>
    <x v="4"/>
    <x v="4"/>
    <d v="2018-03-01T00:00:00"/>
    <x v="4"/>
    <n v="6351.77"/>
    <x v="4"/>
    <s v="bleu"/>
    <n v="8"/>
    <n v="793.97125000000005"/>
  </r>
  <r>
    <s v="EUE"/>
    <s v="Europe de l'Est"/>
    <s v="RUS"/>
    <x v="0"/>
    <x v="1"/>
    <x v="5"/>
    <x v="5"/>
    <d v="2017-09-01T00:00:00"/>
    <x v="5"/>
    <n v="46.42"/>
    <x v="5"/>
    <s v="bleu"/>
    <n v="12"/>
    <n v="3.8683333333333336"/>
  </r>
  <r>
    <s v="EUE"/>
    <s v="Europe de l'Est"/>
    <s v="BLR"/>
    <x v="1"/>
    <x v="1"/>
    <x v="1"/>
    <x v="1"/>
    <d v="2017-05-01T00:00:00"/>
    <x v="6"/>
    <n v="7251.88"/>
    <x v="1"/>
    <s v="orange"/>
    <n v="11"/>
    <n v="659.26181818181817"/>
  </r>
  <r>
    <s v="EUE"/>
    <s v="Europe de l'Est"/>
    <s v="MDA"/>
    <x v="3"/>
    <x v="1"/>
    <x v="3"/>
    <x v="3"/>
    <d v="2018-01-01T00:00:00"/>
    <x v="7"/>
    <n v="2661.71"/>
    <x v="6"/>
    <s v="orange"/>
    <n v="11"/>
    <n v="241.97363636363636"/>
  </r>
  <r>
    <s v="EUE"/>
    <s v="Europe de l'Est"/>
    <s v="UKR"/>
    <x v="4"/>
    <x v="1"/>
    <x v="6"/>
    <x v="6"/>
    <d v="2018-04-01T00:00:00"/>
    <x v="8"/>
    <n v="2413.77"/>
    <x v="7"/>
    <s v="bleu"/>
    <n v="9"/>
    <n v="268.19666666666666"/>
  </r>
  <r>
    <s v="EUE"/>
    <s v="Europe de l'Est"/>
    <s v="SVK"/>
    <x v="5"/>
    <x v="0"/>
    <x v="7"/>
    <x v="3"/>
    <d v="2018-09-01T00:00:00"/>
    <x v="9"/>
    <n v="2343.6"/>
    <x v="0"/>
    <s v="noir"/>
    <n v="9"/>
    <n v="260.39999999999998"/>
  </r>
  <r>
    <s v="EUE"/>
    <s v="Europe de l'Est"/>
    <s v="BGR"/>
    <x v="6"/>
    <x v="0"/>
    <x v="8"/>
    <x v="5"/>
    <d v="2018-01-01T00:00:00"/>
    <x v="10"/>
    <n v="4445.8599999999997"/>
    <x v="0"/>
    <s v="noir"/>
    <n v="6"/>
    <n v="740.97666666666657"/>
  </r>
  <r>
    <s v="EUE"/>
    <s v="Europe de l'Est"/>
    <s v="SVK"/>
    <x v="5"/>
    <x v="2"/>
    <x v="9"/>
    <x v="1"/>
    <d v="2017-01-01T00:00:00"/>
    <x v="11"/>
    <n v="8206.44"/>
    <x v="4"/>
    <s v="rose"/>
    <n v="6"/>
    <n v="1367.74"/>
  </r>
  <r>
    <s v="EUE"/>
    <s v="Europe de l'Est"/>
    <s v="HUN"/>
    <x v="7"/>
    <x v="2"/>
    <x v="10"/>
    <x v="7"/>
    <d v="2018-03-01T00:00:00"/>
    <x v="12"/>
    <n v="119.4"/>
    <x v="3"/>
    <s v="vert"/>
    <n v="10"/>
    <n v="11.940000000000001"/>
  </r>
  <r>
    <s v="EUE"/>
    <s v="Europe de l'Est"/>
    <s v="HUN"/>
    <x v="7"/>
    <x v="1"/>
    <x v="11"/>
    <x v="6"/>
    <d v="2017-07-01T00:00:00"/>
    <x v="1"/>
    <n v="6269.94"/>
    <x v="1"/>
    <s v="orange"/>
    <n v="12"/>
    <n v="522.495"/>
  </r>
  <r>
    <s v="EUE"/>
    <s v="Europe de l'Est"/>
    <s v="HUN"/>
    <x v="7"/>
    <x v="2"/>
    <x v="12"/>
    <x v="2"/>
    <d v="2018-10-01T00:00:00"/>
    <x v="13"/>
    <n v="3100.67"/>
    <x v="3"/>
    <s v="vert"/>
    <n v="7"/>
    <n v="442.95285714285717"/>
  </r>
  <r>
    <s v="EUE"/>
    <s v="Europe de l'Est"/>
    <s v="ARM"/>
    <x v="8"/>
    <x v="2"/>
    <x v="13"/>
    <x v="4"/>
    <d v="2018-08-01T00:00:00"/>
    <x v="14"/>
    <n v="9436.7900000000009"/>
    <x v="8"/>
    <s v="orange"/>
    <n v="13"/>
    <n v="725.90692307692314"/>
  </r>
  <r>
    <s v="EUE"/>
    <s v="Europe de l'Est"/>
    <s v="POL"/>
    <x v="9"/>
    <x v="1"/>
    <x v="14"/>
    <x v="2"/>
    <d v="2017-11-01T00:00:00"/>
    <x v="15"/>
    <n v="4240.68"/>
    <x v="9"/>
    <s v="marron"/>
    <n v="11"/>
    <n v="385.51636363636368"/>
  </r>
  <r>
    <s v="EUE"/>
    <s v="Europe de l'Est"/>
    <s v="ROU"/>
    <x v="2"/>
    <x v="2"/>
    <x v="10"/>
    <x v="7"/>
    <d v="2017-07-01T00:00:00"/>
    <x v="16"/>
    <n v="8801.89"/>
    <x v="8"/>
    <s v="rouge"/>
    <n v="10"/>
    <n v="880.18899999999996"/>
  </r>
  <r>
    <s v="EUE"/>
    <s v="Europe de l'Est"/>
    <s v="SVK"/>
    <x v="5"/>
    <x v="1"/>
    <x v="15"/>
    <x v="8"/>
    <d v="2018-10-01T00:00:00"/>
    <x v="17"/>
    <n v="4044.83"/>
    <x v="6"/>
    <s v="noir"/>
    <n v="6"/>
    <n v="674.13833333333332"/>
  </r>
  <r>
    <s v="EUE"/>
    <s v="Europe de l'Est"/>
    <s v="BLR"/>
    <x v="1"/>
    <x v="2"/>
    <x v="10"/>
    <x v="7"/>
    <d v="2018-12-01T00:00:00"/>
    <x v="18"/>
    <n v="183.28"/>
    <x v="10"/>
    <s v="bleu"/>
    <n v="14"/>
    <n v="13.091428571428571"/>
  </r>
  <r>
    <s v="EUE"/>
    <s v="Europe de l'Est"/>
    <s v="ROU"/>
    <x v="2"/>
    <x v="1"/>
    <x v="3"/>
    <x v="3"/>
    <d v="2017-03-01T00:00:00"/>
    <x v="19"/>
    <n v="6348.65"/>
    <x v="6"/>
    <s v="marron"/>
    <n v="7"/>
    <n v="906.94999999999993"/>
  </r>
  <r>
    <s v="EUE"/>
    <s v="Europe de l'Est"/>
    <s v="POL"/>
    <x v="9"/>
    <x v="1"/>
    <x v="9"/>
    <x v="1"/>
    <d v="2017-12-01T00:00:00"/>
    <x v="20"/>
    <n v="5871.83"/>
    <x v="5"/>
    <s v="vert"/>
    <n v="10"/>
    <n v="587.18299999999999"/>
  </r>
  <r>
    <s v="EUE"/>
    <s v="Europe de l'Est"/>
    <s v="HUN"/>
    <x v="7"/>
    <x v="1"/>
    <x v="16"/>
    <x v="1"/>
    <d v="2017-09-01T00:00:00"/>
    <x v="21"/>
    <n v="424.98"/>
    <x v="1"/>
    <s v="noir"/>
    <n v="15"/>
    <n v="28.332000000000001"/>
  </r>
  <r>
    <s v="EUE"/>
    <s v="Europe de l'Est"/>
    <s v="POL"/>
    <x v="9"/>
    <x v="2"/>
    <x v="10"/>
    <x v="7"/>
    <d v="2017-08-01T00:00:00"/>
    <x v="22"/>
    <n v="204.26"/>
    <x v="3"/>
    <s v="marron"/>
    <n v="13"/>
    <n v="15.712307692307691"/>
  </r>
  <r>
    <s v="EUE"/>
    <s v="Europe de l'Est"/>
    <s v="CZE"/>
    <x v="10"/>
    <x v="2"/>
    <x v="17"/>
    <x v="6"/>
    <d v="2017-08-01T00:00:00"/>
    <x v="23"/>
    <n v="6203.86"/>
    <x v="3"/>
    <s v="marron"/>
    <n v="13"/>
    <n v="477.21999999999997"/>
  </r>
  <r>
    <s v="EUE"/>
    <s v="Europe de l'Est"/>
    <s v="POL"/>
    <x v="9"/>
    <x v="1"/>
    <x v="15"/>
    <x v="8"/>
    <d v="2017-10-01T00:00:00"/>
    <x v="24"/>
    <n v="1145.48"/>
    <x v="6"/>
    <s v="rose"/>
    <n v="10"/>
    <n v="114.548"/>
  </r>
  <r>
    <s v="EUE"/>
    <s v="Europe de l'Est"/>
    <s v="SVK"/>
    <x v="5"/>
    <x v="1"/>
    <x v="2"/>
    <x v="2"/>
    <d v="2017-09-01T00:00:00"/>
    <x v="5"/>
    <n v="5032.3999999999996"/>
    <x v="5"/>
    <s v="bleu"/>
    <n v="12"/>
    <n v="419.36666666666662"/>
  </r>
  <r>
    <s v="EUE"/>
    <s v="Europe de l'Est"/>
    <s v="BGR"/>
    <x v="6"/>
    <x v="1"/>
    <x v="16"/>
    <x v="1"/>
    <d v="2018-01-01T00:00:00"/>
    <x v="25"/>
    <n v="4939.58"/>
    <x v="5"/>
    <s v="vert"/>
    <n v="10"/>
    <n v="493.95799999999997"/>
  </r>
  <r>
    <s v="EUE"/>
    <s v="Europe de l'Est"/>
    <s v="BLR"/>
    <x v="1"/>
    <x v="2"/>
    <x v="17"/>
    <x v="6"/>
    <d v="2018-02-01T00:00:00"/>
    <x v="26"/>
    <n v="3442.11"/>
    <x v="10"/>
    <s v="orange"/>
    <n v="13"/>
    <n v="264.77769230769229"/>
  </r>
  <r>
    <s v="EUE"/>
    <s v="Europe de l'Est"/>
    <s v="UKR"/>
    <x v="4"/>
    <x v="2"/>
    <x v="13"/>
    <x v="4"/>
    <d v="2018-07-01T00:00:00"/>
    <x v="27"/>
    <n v="6735.3"/>
    <x v="11"/>
    <s v="vert"/>
    <n v="15"/>
    <n v="449.02000000000004"/>
  </r>
  <r>
    <s v="EUE"/>
    <s v="Europe de l'Est"/>
    <s v="UKR"/>
    <x v="4"/>
    <x v="2"/>
    <x v="10"/>
    <x v="7"/>
    <d v="2018-05-01T00:00:00"/>
    <x v="28"/>
    <n v="4310.2700000000004"/>
    <x v="10"/>
    <s v="rose"/>
    <n v="6"/>
    <n v="718.37833333333344"/>
  </r>
  <r>
    <s v="EUE"/>
    <s v="Europe de l'Est"/>
    <s v="UKR"/>
    <x v="4"/>
    <x v="1"/>
    <x v="0"/>
    <x v="0"/>
    <d v="2018-11-01T00:00:00"/>
    <x v="29"/>
    <n v="3631.25"/>
    <x v="1"/>
    <s v="vert"/>
    <n v="10"/>
    <n v="363.125"/>
  </r>
  <r>
    <s v="EUE"/>
    <s v="Europe de l'Est"/>
    <s v="UKR"/>
    <x v="4"/>
    <x v="1"/>
    <x v="18"/>
    <x v="7"/>
    <d v="2018-07-01T00:00:00"/>
    <x v="30"/>
    <n v="7543.79"/>
    <x v="2"/>
    <s v="rouge"/>
    <n v="12"/>
    <n v="628.6491666666667"/>
  </r>
  <r>
    <s v="EUE"/>
    <s v="Europe de l'Est"/>
    <s v="RUS"/>
    <x v="0"/>
    <x v="1"/>
    <x v="19"/>
    <x v="4"/>
    <d v="2018-10-01T00:00:00"/>
    <x v="31"/>
    <n v="2981.74"/>
    <x v="1"/>
    <s v="vert"/>
    <n v="13"/>
    <n v="229.36461538461538"/>
  </r>
  <r>
    <s v="EUE"/>
    <s v="Europe de l'Est"/>
    <s v="RUS"/>
    <x v="0"/>
    <x v="1"/>
    <x v="6"/>
    <x v="6"/>
    <d v="2018-11-01T00:00:00"/>
    <x v="32"/>
    <n v="8247.67"/>
    <x v="5"/>
    <s v="rouge"/>
    <n v="12"/>
    <n v="687.30583333333334"/>
  </r>
  <r>
    <s v="EUE"/>
    <s v="Europe de l'Est"/>
    <s v="BLR"/>
    <x v="1"/>
    <x v="1"/>
    <x v="1"/>
    <x v="1"/>
    <d v="2017-09-01T00:00:00"/>
    <x v="21"/>
    <n v="7349.49"/>
    <x v="1"/>
    <s v="noir"/>
    <n v="15"/>
    <n v="489.96600000000001"/>
  </r>
  <r>
    <s v="EUE"/>
    <s v="Europe de l'Est"/>
    <s v="BGR"/>
    <x v="6"/>
    <x v="1"/>
    <x v="13"/>
    <x v="4"/>
    <d v="2017-05-01T00:00:00"/>
    <x v="33"/>
    <n v="8484.2199999999993"/>
    <x v="7"/>
    <s v="blanc"/>
    <n v="9"/>
    <n v="942.69111111111101"/>
  </r>
  <r>
    <s v="EUE"/>
    <s v="Europe de l'Est"/>
    <s v="MDA"/>
    <x v="3"/>
    <x v="2"/>
    <x v="18"/>
    <x v="7"/>
    <d v="2018-04-01T00:00:00"/>
    <x v="34"/>
    <n v="7539.7"/>
    <x v="10"/>
    <s v="blanc"/>
    <n v="8"/>
    <n v="942.46249999999998"/>
  </r>
  <r>
    <s v="EUE"/>
    <s v="Europe de l'Est"/>
    <s v="MDA"/>
    <x v="3"/>
    <x v="0"/>
    <x v="4"/>
    <x v="4"/>
    <d v="2018-07-01T00:00:00"/>
    <x v="35"/>
    <n v="1703.99"/>
    <x v="0"/>
    <s v="taupe"/>
    <n v="15"/>
    <n v="113.59933333333333"/>
  </r>
  <r>
    <s v="EUE"/>
    <s v="Europe de l'Est"/>
    <s v="MDA"/>
    <x v="3"/>
    <x v="1"/>
    <x v="19"/>
    <x v="4"/>
    <d v="2018-11-01T00:00:00"/>
    <x v="36"/>
    <n v="1314.9"/>
    <x v="6"/>
    <s v="vert"/>
    <n v="12"/>
    <n v="109.575"/>
  </r>
  <r>
    <s v="EUE"/>
    <s v="Europe de l'Est"/>
    <s v="RUS"/>
    <x v="0"/>
    <x v="1"/>
    <x v="13"/>
    <x v="4"/>
    <d v="2018-03-01T00:00:00"/>
    <x v="37"/>
    <n v="4090.56"/>
    <x v="9"/>
    <s v="vert"/>
    <n v="8"/>
    <n v="511.32"/>
  </r>
  <r>
    <s v="EUE"/>
    <s v="Europe de l'Est"/>
    <s v="MDA"/>
    <x v="3"/>
    <x v="1"/>
    <x v="4"/>
    <x v="4"/>
    <d v="2018-12-01T00:00:00"/>
    <x v="38"/>
    <n v="3161.45"/>
    <x v="9"/>
    <s v="rose"/>
    <n v="10"/>
    <n v="316.14499999999998"/>
  </r>
  <r>
    <s v="EUE"/>
    <s v="Europe de l'Est"/>
    <s v="ROU"/>
    <x v="2"/>
    <x v="1"/>
    <x v="4"/>
    <x v="4"/>
    <d v="2018-10-01T00:00:00"/>
    <x v="39"/>
    <n v="2570.1"/>
    <x v="7"/>
    <s v="rouge"/>
    <n v="10"/>
    <n v="257.01"/>
  </r>
  <r>
    <s v="EUE"/>
    <s v="Europe de l'Est"/>
    <s v="UKR"/>
    <x v="4"/>
    <x v="1"/>
    <x v="14"/>
    <x v="2"/>
    <d v="2018-06-01T00:00:00"/>
    <x v="40"/>
    <n v="7922.39"/>
    <x v="1"/>
    <s v="marron"/>
    <n v="6"/>
    <n v="1320.3983333333333"/>
  </r>
  <r>
    <s v="EUE"/>
    <s v="Europe de l'Est"/>
    <s v="POL"/>
    <x v="9"/>
    <x v="2"/>
    <x v="2"/>
    <x v="2"/>
    <d v="2017-08-01T00:00:00"/>
    <x v="41"/>
    <n v="623.96"/>
    <x v="12"/>
    <s v="orange"/>
    <n v="9"/>
    <n v="69.328888888888898"/>
  </r>
  <r>
    <s v="EUE"/>
    <s v="Europe de l'Est"/>
    <s v="POL"/>
    <x v="9"/>
    <x v="2"/>
    <x v="11"/>
    <x v="6"/>
    <d v="2017-05-01T00:00:00"/>
    <x v="42"/>
    <n v="1644.28"/>
    <x v="4"/>
    <s v="blanc"/>
    <n v="14"/>
    <n v="117.44857142857143"/>
  </r>
  <r>
    <s v="EUE"/>
    <s v="Europe de l'Est"/>
    <s v="POL"/>
    <x v="9"/>
    <x v="2"/>
    <x v="15"/>
    <x v="8"/>
    <d v="2018-06-01T00:00:00"/>
    <x v="43"/>
    <n v="4053.67"/>
    <x v="3"/>
    <s v="taupe"/>
    <n v="15"/>
    <n v="270.24466666666666"/>
  </r>
  <r>
    <s v="EUE"/>
    <s v="Europe de l'Est"/>
    <s v="MDA"/>
    <x v="3"/>
    <x v="0"/>
    <x v="10"/>
    <x v="7"/>
    <d v="2017-12-01T00:00:00"/>
    <x v="44"/>
    <n v="1701.91"/>
    <x v="0"/>
    <s v="blanc"/>
    <n v="14"/>
    <n v="121.56500000000001"/>
  </r>
  <r>
    <s v="EUE"/>
    <s v="Europe de l'Est"/>
    <s v="MDA"/>
    <x v="3"/>
    <x v="2"/>
    <x v="2"/>
    <x v="2"/>
    <d v="2017-10-01T00:00:00"/>
    <x v="45"/>
    <n v="5540.2"/>
    <x v="4"/>
    <s v="noir"/>
    <n v="5"/>
    <n v="1108.04"/>
  </r>
  <r>
    <s v="EUE"/>
    <s v="Europe de l'Est"/>
    <s v="POL"/>
    <x v="9"/>
    <x v="0"/>
    <x v="20"/>
    <x v="0"/>
    <d v="2018-12-01T00:00:00"/>
    <x v="46"/>
    <n v="992.28"/>
    <x v="13"/>
    <s v="blanc"/>
    <n v="7"/>
    <n v="141.75428571428571"/>
  </r>
  <r>
    <s v="EUE"/>
    <s v="Europe de l'Est"/>
    <s v="POL"/>
    <x v="9"/>
    <x v="1"/>
    <x v="5"/>
    <x v="5"/>
    <d v="2017-02-01T00:00:00"/>
    <x v="47"/>
    <n v="180.66"/>
    <x v="6"/>
    <s v="taupe"/>
    <n v="7"/>
    <n v="25.80857142857143"/>
  </r>
  <r>
    <s v="EUE"/>
    <s v="Europe de l'Est"/>
    <s v="HUN"/>
    <x v="7"/>
    <x v="1"/>
    <x v="5"/>
    <x v="5"/>
    <d v="2018-06-01T00:00:00"/>
    <x v="48"/>
    <n v="3001.53"/>
    <x v="2"/>
    <s v="blanc"/>
    <n v="14"/>
    <n v="214.39500000000001"/>
  </r>
  <r>
    <s v="EUE"/>
    <s v="Europe de l'Est"/>
    <s v="CZE"/>
    <x v="10"/>
    <x v="1"/>
    <x v="2"/>
    <x v="2"/>
    <d v="2017-06-01T00:00:00"/>
    <x v="49"/>
    <n v="5389.46"/>
    <x v="5"/>
    <s v="rose"/>
    <n v="8"/>
    <n v="673.6825"/>
  </r>
  <r>
    <s v="EUE"/>
    <s v="Europe de l'Est"/>
    <s v="ARM"/>
    <x v="8"/>
    <x v="2"/>
    <x v="4"/>
    <x v="4"/>
    <d v="2018-07-01T00:00:00"/>
    <x v="27"/>
    <n v="3298.66"/>
    <x v="11"/>
    <s v="vert"/>
    <n v="15"/>
    <n v="219.91066666666666"/>
  </r>
  <r>
    <s v="EUE"/>
    <s v="Europe de l'Est"/>
    <s v="SVK"/>
    <x v="5"/>
    <x v="0"/>
    <x v="1"/>
    <x v="1"/>
    <d v="2017-02-01T00:00:00"/>
    <x v="50"/>
    <n v="6722.49"/>
    <x v="0"/>
    <s v="blanc"/>
    <n v="9"/>
    <n v="746.94333333333327"/>
  </r>
  <r>
    <s v="EUE"/>
    <s v="Europe de l'Est"/>
    <s v="MDA"/>
    <x v="3"/>
    <x v="2"/>
    <x v="19"/>
    <x v="4"/>
    <d v="2018-05-01T00:00:00"/>
    <x v="51"/>
    <n v="2622.42"/>
    <x v="3"/>
    <s v="taupe"/>
    <n v="8"/>
    <n v="327.80250000000001"/>
  </r>
  <r>
    <s v="EUE"/>
    <s v="Europe de l'Est"/>
    <s v="UKR"/>
    <x v="4"/>
    <x v="1"/>
    <x v="21"/>
    <x v="9"/>
    <d v="2018-05-01T00:00:00"/>
    <x v="52"/>
    <n v="2919.39"/>
    <x v="1"/>
    <s v="vert"/>
    <n v="12"/>
    <n v="243.2825"/>
  </r>
  <r>
    <s v="EUE"/>
    <s v="Europe de l'Est"/>
    <s v="POL"/>
    <x v="9"/>
    <x v="1"/>
    <x v="10"/>
    <x v="7"/>
    <d v="2017-05-01T00:00:00"/>
    <x v="53"/>
    <n v="9856.1299999999992"/>
    <x v="2"/>
    <s v="vert"/>
    <n v="6"/>
    <n v="1642.6883333333333"/>
  </r>
  <r>
    <s v="EUE"/>
    <s v="Europe de l'Est"/>
    <s v="HUN"/>
    <x v="7"/>
    <x v="2"/>
    <x v="18"/>
    <x v="7"/>
    <d v="2018-08-01T00:00:00"/>
    <x v="54"/>
    <n v="7604.35"/>
    <x v="12"/>
    <s v="noir"/>
    <n v="12"/>
    <n v="633.69583333333333"/>
  </r>
  <r>
    <s v="EUE"/>
    <s v="Europe de l'Est"/>
    <s v="BLR"/>
    <x v="1"/>
    <x v="1"/>
    <x v="9"/>
    <x v="1"/>
    <d v="2018-06-01T00:00:00"/>
    <x v="55"/>
    <n v="5561.73"/>
    <x v="5"/>
    <s v="rouge"/>
    <n v="15"/>
    <n v="370.78199999999998"/>
  </r>
  <r>
    <s v="EUE"/>
    <s v="Europe de l'Est"/>
    <s v="ARM"/>
    <x v="8"/>
    <x v="2"/>
    <x v="11"/>
    <x v="6"/>
    <d v="2018-11-01T00:00:00"/>
    <x v="56"/>
    <n v="4590.9799999999996"/>
    <x v="3"/>
    <s v="vert"/>
    <n v="6"/>
    <n v="765.1633333333333"/>
  </r>
  <r>
    <s v="EUE"/>
    <s v="Europe de l'Est"/>
    <s v="BLR"/>
    <x v="1"/>
    <x v="0"/>
    <x v="5"/>
    <x v="5"/>
    <d v="2018-11-01T00:00:00"/>
    <x v="57"/>
    <n v="1700.77"/>
    <x v="13"/>
    <s v="noir"/>
    <n v="12"/>
    <n v="141.73083333333332"/>
  </r>
  <r>
    <s v="EUE"/>
    <s v="Europe de l'Est"/>
    <s v="MDA"/>
    <x v="3"/>
    <x v="0"/>
    <x v="5"/>
    <x v="5"/>
    <d v="2018-03-01T00:00:00"/>
    <x v="58"/>
    <n v="5673.36"/>
    <x v="0"/>
    <s v="orange"/>
    <n v="5"/>
    <n v="1134.672"/>
  </r>
  <r>
    <s v="EUE"/>
    <s v="Europe de l'Est"/>
    <s v="BLR"/>
    <x v="1"/>
    <x v="0"/>
    <x v="18"/>
    <x v="7"/>
    <d v="2018-02-01T00:00:00"/>
    <x v="59"/>
    <n v="3443.37"/>
    <x v="0"/>
    <s v="rouge"/>
    <n v="14"/>
    <n v="245.95499999999998"/>
  </r>
  <r>
    <s v="EUE"/>
    <s v="Europe de l'Est"/>
    <s v="HUN"/>
    <x v="7"/>
    <x v="0"/>
    <x v="20"/>
    <x v="0"/>
    <d v="2017-03-01T00:00:00"/>
    <x v="60"/>
    <n v="7652.64"/>
    <x v="0"/>
    <s v="marron"/>
    <n v="9"/>
    <n v="850.29333333333341"/>
  </r>
  <r>
    <s v="EUE"/>
    <s v="Europe de l'Est"/>
    <s v="ROU"/>
    <x v="2"/>
    <x v="1"/>
    <x v="22"/>
    <x v="5"/>
    <d v="2018-10-01T00:00:00"/>
    <x v="61"/>
    <n v="2046.6"/>
    <x v="6"/>
    <s v="marron"/>
    <n v="9"/>
    <n v="227.39999999999998"/>
  </r>
  <r>
    <s v="EUE"/>
    <s v="Europe de l'Est"/>
    <s v="ARM"/>
    <x v="8"/>
    <x v="1"/>
    <x v="8"/>
    <x v="5"/>
    <d v="2018-11-01T00:00:00"/>
    <x v="62"/>
    <n v="2552.7399999999998"/>
    <x v="9"/>
    <s v="taupe"/>
    <n v="10"/>
    <n v="255.27399999999997"/>
  </r>
  <r>
    <s v="EUE"/>
    <s v="Europe de l'Est"/>
    <s v="BLR"/>
    <x v="1"/>
    <x v="1"/>
    <x v="10"/>
    <x v="7"/>
    <d v="2017-11-01T00:00:00"/>
    <x v="63"/>
    <n v="9139.33"/>
    <x v="7"/>
    <s v="taupe"/>
    <n v="9"/>
    <n v="1015.4811111111111"/>
  </r>
  <r>
    <s v="EUE"/>
    <s v="Europe de l'Est"/>
    <s v="RUS"/>
    <x v="0"/>
    <x v="1"/>
    <x v="3"/>
    <x v="3"/>
    <d v="2017-05-01T00:00:00"/>
    <x v="6"/>
    <n v="7137.24"/>
    <x v="1"/>
    <s v="orange"/>
    <n v="11"/>
    <n v="648.84"/>
  </r>
  <r>
    <s v="EUE"/>
    <s v="Europe de l'Est"/>
    <s v="MDA"/>
    <x v="3"/>
    <x v="2"/>
    <x v="0"/>
    <x v="0"/>
    <d v="2018-04-01T00:00:00"/>
    <x v="64"/>
    <n v="2468.46"/>
    <x v="10"/>
    <s v="marron"/>
    <n v="8"/>
    <n v="308.5575"/>
  </r>
  <r>
    <s v="EUE"/>
    <s v="Europe de l'Est"/>
    <s v="BLR"/>
    <x v="1"/>
    <x v="2"/>
    <x v="13"/>
    <x v="4"/>
    <d v="2018-12-01T00:00:00"/>
    <x v="18"/>
    <n v="7881.34"/>
    <x v="10"/>
    <s v="bleu"/>
    <n v="14"/>
    <n v="562.95285714285717"/>
  </r>
  <r>
    <s v="EUE"/>
    <s v="Europe de l'Est"/>
    <s v="CZE"/>
    <x v="10"/>
    <x v="2"/>
    <x v="23"/>
    <x v="0"/>
    <d v="2018-09-01T00:00:00"/>
    <x v="65"/>
    <n v="3882.24"/>
    <x v="4"/>
    <s v="blanc"/>
    <n v="6"/>
    <n v="647.04"/>
  </r>
  <r>
    <s v="EUE"/>
    <s v="Europe de l'Est"/>
    <s v="BGR"/>
    <x v="6"/>
    <x v="2"/>
    <x v="20"/>
    <x v="0"/>
    <d v="2017-09-01T00:00:00"/>
    <x v="66"/>
    <n v="6816.32"/>
    <x v="11"/>
    <s v="blanc"/>
    <n v="6"/>
    <n v="1136.0533333333333"/>
  </r>
  <r>
    <s v="EUE"/>
    <s v="Europe de l'Est"/>
    <s v="ROU"/>
    <x v="2"/>
    <x v="1"/>
    <x v="14"/>
    <x v="2"/>
    <d v="2018-11-01T00:00:00"/>
    <x v="67"/>
    <n v="349.61"/>
    <x v="5"/>
    <s v="vert"/>
    <n v="8"/>
    <n v="43.701250000000002"/>
  </r>
  <r>
    <s v="EUE"/>
    <s v="Europe de l'Est"/>
    <s v="UKR"/>
    <x v="4"/>
    <x v="2"/>
    <x v="14"/>
    <x v="2"/>
    <d v="2018-09-01T00:00:00"/>
    <x v="68"/>
    <n v="7251.81"/>
    <x v="8"/>
    <s v="bleu"/>
    <n v="11"/>
    <n v="659.25545454545454"/>
  </r>
  <r>
    <s v="EUE"/>
    <s v="Europe de l'Est"/>
    <s v="RUS"/>
    <x v="0"/>
    <x v="2"/>
    <x v="6"/>
    <x v="6"/>
    <d v="2018-04-01T00:00:00"/>
    <x v="69"/>
    <n v="9561.5400000000009"/>
    <x v="3"/>
    <s v="bleu"/>
    <n v="15"/>
    <n v="637.43600000000004"/>
  </r>
  <r>
    <s v="EUE"/>
    <s v="Europe de l'Est"/>
    <s v="BGR"/>
    <x v="6"/>
    <x v="1"/>
    <x v="7"/>
    <x v="3"/>
    <d v="2018-08-01T00:00:00"/>
    <x v="70"/>
    <n v="130.51"/>
    <x v="5"/>
    <s v="rose"/>
    <n v="15"/>
    <n v="8.7006666666666668"/>
  </r>
  <r>
    <s v="EUE"/>
    <s v="Europe de l'Est"/>
    <s v="SVK"/>
    <x v="5"/>
    <x v="1"/>
    <x v="11"/>
    <x v="6"/>
    <d v="2018-06-01T00:00:00"/>
    <x v="71"/>
    <n v="6712.72"/>
    <x v="5"/>
    <s v="bleu"/>
    <n v="8"/>
    <n v="839.09"/>
  </r>
  <r>
    <s v="EUE"/>
    <s v="Europe de l'Est"/>
    <s v="BGR"/>
    <x v="6"/>
    <x v="2"/>
    <x v="20"/>
    <x v="0"/>
    <d v="2018-06-01T00:00:00"/>
    <x v="72"/>
    <n v="264.73"/>
    <x v="4"/>
    <s v="bleu"/>
    <n v="11"/>
    <n v="24.066363636363636"/>
  </r>
  <r>
    <s v="EUE"/>
    <s v="Europe de l'Est"/>
    <s v="MDA"/>
    <x v="3"/>
    <x v="1"/>
    <x v="16"/>
    <x v="1"/>
    <d v="2017-07-01T00:00:00"/>
    <x v="73"/>
    <n v="73.290000000000006"/>
    <x v="9"/>
    <s v="blanc"/>
    <n v="8"/>
    <n v="9.1612500000000008"/>
  </r>
  <r>
    <s v="EUE"/>
    <s v="Europe de l'Est"/>
    <s v="CZE"/>
    <x v="10"/>
    <x v="0"/>
    <x v="1"/>
    <x v="1"/>
    <d v="2017-01-01T00:00:00"/>
    <x v="74"/>
    <n v="2248.66"/>
    <x v="0"/>
    <s v="noir"/>
    <n v="13"/>
    <n v="172.97384615384615"/>
  </r>
  <r>
    <s v="EUE"/>
    <s v="Europe de l'Est"/>
    <s v="CZE"/>
    <x v="10"/>
    <x v="0"/>
    <x v="23"/>
    <x v="0"/>
    <d v="2018-02-01T00:00:00"/>
    <x v="59"/>
    <n v="9351.11"/>
    <x v="0"/>
    <s v="rouge"/>
    <n v="14"/>
    <n v="667.93642857142856"/>
  </r>
  <r>
    <s v="EUE"/>
    <s v="Europe de l'Est"/>
    <s v="ARM"/>
    <x v="8"/>
    <x v="1"/>
    <x v="20"/>
    <x v="0"/>
    <d v="2017-08-01T00:00:00"/>
    <x v="75"/>
    <n v="4034.78"/>
    <x v="7"/>
    <s v="orange"/>
    <n v="10"/>
    <n v="403.47800000000001"/>
  </r>
  <r>
    <s v="EUE"/>
    <s v="Europe de l'Est"/>
    <s v="RUS"/>
    <x v="0"/>
    <x v="2"/>
    <x v="9"/>
    <x v="1"/>
    <d v="2017-04-01T00:00:00"/>
    <x v="76"/>
    <n v="6086.71"/>
    <x v="3"/>
    <s v="rouge"/>
    <n v="6"/>
    <n v="1014.4516666666667"/>
  </r>
  <r>
    <s v="EUE"/>
    <s v="Europe de l'Est"/>
    <s v="SVK"/>
    <x v="5"/>
    <x v="1"/>
    <x v="10"/>
    <x v="7"/>
    <d v="2018-12-01T00:00:00"/>
    <x v="77"/>
    <n v="5128.47"/>
    <x v="14"/>
    <s v="marron"/>
    <n v="13"/>
    <n v="394.49769230769232"/>
  </r>
  <r>
    <s v="EUE"/>
    <s v="Europe de l'Est"/>
    <s v="ROU"/>
    <x v="2"/>
    <x v="1"/>
    <x v="23"/>
    <x v="0"/>
    <d v="2017-05-01T00:00:00"/>
    <x v="78"/>
    <n v="2793.12"/>
    <x v="7"/>
    <s v="orange"/>
    <n v="12"/>
    <n v="232.76"/>
  </r>
  <r>
    <s v="EUE"/>
    <s v="Europe de l'Est"/>
    <s v="RUS"/>
    <x v="0"/>
    <x v="2"/>
    <x v="6"/>
    <x v="6"/>
    <d v="2017-08-01T00:00:00"/>
    <x v="79"/>
    <n v="9609.74"/>
    <x v="10"/>
    <s v="orange"/>
    <n v="12"/>
    <n v="800.81166666666661"/>
  </r>
  <r>
    <s v="EUE"/>
    <s v="Europe de l'Est"/>
    <s v="MDA"/>
    <x v="3"/>
    <x v="1"/>
    <x v="0"/>
    <x v="0"/>
    <d v="2017-10-01T00:00:00"/>
    <x v="80"/>
    <n v="1377.41"/>
    <x v="9"/>
    <s v="rose"/>
    <n v="6"/>
    <n v="229.56833333333336"/>
  </r>
  <r>
    <s v="EUE"/>
    <s v="Europe de l'Est"/>
    <s v="CZE"/>
    <x v="10"/>
    <x v="1"/>
    <x v="8"/>
    <x v="5"/>
    <d v="2018-09-01T00:00:00"/>
    <x v="81"/>
    <n v="9199.8799999999992"/>
    <x v="14"/>
    <s v="rose"/>
    <n v="10"/>
    <n v="919.98799999999994"/>
  </r>
  <r>
    <s v="EUE"/>
    <s v="Europe de l'Est"/>
    <s v="POL"/>
    <x v="9"/>
    <x v="1"/>
    <x v="9"/>
    <x v="1"/>
    <d v="2017-05-01T00:00:00"/>
    <x v="33"/>
    <n v="1071.3499999999999"/>
    <x v="7"/>
    <s v="blanc"/>
    <n v="9"/>
    <n v="119.03888888888888"/>
  </r>
  <r>
    <s v="EUE"/>
    <s v="Europe de l'Est"/>
    <s v="RUS"/>
    <x v="0"/>
    <x v="2"/>
    <x v="20"/>
    <x v="0"/>
    <d v="2017-01-01T00:00:00"/>
    <x v="82"/>
    <n v="6017.46"/>
    <x v="4"/>
    <s v="rouge"/>
    <n v="15"/>
    <n v="401.16399999999999"/>
  </r>
  <r>
    <s v="EUE"/>
    <s v="Europe de l'Est"/>
    <s v="RUS"/>
    <x v="0"/>
    <x v="2"/>
    <x v="4"/>
    <x v="4"/>
    <d v="2017-07-01T00:00:00"/>
    <x v="83"/>
    <n v="3575.98"/>
    <x v="3"/>
    <s v="rose"/>
    <n v="8"/>
    <n v="446.9975"/>
  </r>
  <r>
    <s v="EUE"/>
    <s v="Europe de l'Est"/>
    <s v="POL"/>
    <x v="9"/>
    <x v="0"/>
    <x v="8"/>
    <x v="5"/>
    <d v="2018-04-01T00:00:00"/>
    <x v="84"/>
    <n v="5919.75"/>
    <x v="0"/>
    <s v="blanc"/>
    <n v="15"/>
    <n v="394.65"/>
  </r>
  <r>
    <s v="EUE"/>
    <s v="Europe de l'Est"/>
    <s v="POL"/>
    <x v="9"/>
    <x v="2"/>
    <x v="22"/>
    <x v="5"/>
    <d v="2018-12-01T00:00:00"/>
    <x v="85"/>
    <n v="1004.25"/>
    <x v="11"/>
    <s v="blanc"/>
    <n v="13"/>
    <n v="77.25"/>
  </r>
  <r>
    <s v="EUE"/>
    <s v="Europe de l'Est"/>
    <s v="RUS"/>
    <x v="0"/>
    <x v="0"/>
    <x v="21"/>
    <x v="9"/>
    <d v="2017-01-01T00:00:00"/>
    <x v="74"/>
    <n v="3405.6"/>
    <x v="0"/>
    <s v="noir"/>
    <n v="13"/>
    <n v="261.96923076923076"/>
  </r>
  <r>
    <s v="EUE"/>
    <s v="Europe de l'Est"/>
    <s v="SVK"/>
    <x v="5"/>
    <x v="2"/>
    <x v="14"/>
    <x v="2"/>
    <d v="2018-08-01T00:00:00"/>
    <x v="86"/>
    <n v="3865.85"/>
    <x v="11"/>
    <s v="taupe"/>
    <n v="9"/>
    <n v="429.53888888888889"/>
  </r>
  <r>
    <s v="EUE"/>
    <s v="Europe de l'Est"/>
    <s v="CZE"/>
    <x v="10"/>
    <x v="1"/>
    <x v="3"/>
    <x v="3"/>
    <d v="2017-07-01T00:00:00"/>
    <x v="87"/>
    <n v="4037.14"/>
    <x v="6"/>
    <s v="rose"/>
    <n v="6"/>
    <n v="672.85666666666668"/>
  </r>
  <r>
    <s v="EUE"/>
    <s v="Europe de l'Est"/>
    <s v="UKR"/>
    <x v="4"/>
    <x v="2"/>
    <x v="1"/>
    <x v="1"/>
    <d v="2017-01-01T00:00:00"/>
    <x v="11"/>
    <n v="969.33"/>
    <x v="4"/>
    <s v="rose"/>
    <n v="6"/>
    <n v="161.55500000000001"/>
  </r>
  <r>
    <s v="EUE"/>
    <s v="Europe de l'Est"/>
    <s v="CZE"/>
    <x v="10"/>
    <x v="1"/>
    <x v="6"/>
    <x v="6"/>
    <d v="2017-08-01T00:00:00"/>
    <x v="88"/>
    <n v="208.61"/>
    <x v="7"/>
    <s v="taupe"/>
    <n v="11"/>
    <n v="18.964545454545455"/>
  </r>
  <r>
    <s v="EUE"/>
    <s v="Europe de l'Est"/>
    <s v="BLR"/>
    <x v="1"/>
    <x v="2"/>
    <x v="18"/>
    <x v="7"/>
    <d v="2017-08-01T00:00:00"/>
    <x v="41"/>
    <n v="4437.3599999999997"/>
    <x v="12"/>
    <s v="orange"/>
    <n v="9"/>
    <n v="493.03999999999996"/>
  </r>
  <r>
    <s v="EUE"/>
    <s v="Europe de l'Est"/>
    <s v="BGR"/>
    <x v="6"/>
    <x v="2"/>
    <x v="21"/>
    <x v="9"/>
    <d v="2018-06-01T00:00:00"/>
    <x v="89"/>
    <n v="3732.24"/>
    <x v="4"/>
    <s v="bleu"/>
    <n v="7"/>
    <n v="533.17714285714283"/>
  </r>
  <r>
    <s v="EUE"/>
    <s v="Europe de l'Est"/>
    <s v="SVK"/>
    <x v="5"/>
    <x v="2"/>
    <x v="17"/>
    <x v="6"/>
    <d v="2018-09-01T00:00:00"/>
    <x v="90"/>
    <n v="8703.2999999999993"/>
    <x v="10"/>
    <s v="marron"/>
    <n v="5"/>
    <n v="1740.6599999999999"/>
  </r>
  <r>
    <s v="EUE"/>
    <s v="Europe de l'Est"/>
    <s v="ARM"/>
    <x v="8"/>
    <x v="1"/>
    <x v="19"/>
    <x v="4"/>
    <d v="2018-01-01T00:00:00"/>
    <x v="91"/>
    <n v="5726.86"/>
    <x v="2"/>
    <s v="rouge"/>
    <n v="12"/>
    <n v="477.23833333333329"/>
  </r>
  <r>
    <s v="EUE"/>
    <s v="Europe de l'Est"/>
    <s v="UKR"/>
    <x v="4"/>
    <x v="0"/>
    <x v="16"/>
    <x v="1"/>
    <d v="2018-05-01T00:00:00"/>
    <x v="92"/>
    <n v="8177.59"/>
    <x v="13"/>
    <s v="taupe"/>
    <n v="12"/>
    <n v="681.46583333333331"/>
  </r>
  <r>
    <s v="EUE"/>
    <s v="Europe de l'Est"/>
    <s v="BGR"/>
    <x v="6"/>
    <x v="2"/>
    <x v="9"/>
    <x v="1"/>
    <d v="2017-03-01T00:00:00"/>
    <x v="93"/>
    <n v="464.13"/>
    <x v="3"/>
    <s v="rouge"/>
    <n v="12"/>
    <n v="38.677500000000002"/>
  </r>
  <r>
    <s v="EUE"/>
    <s v="Europe de l'Est"/>
    <s v="ARM"/>
    <x v="8"/>
    <x v="2"/>
    <x v="11"/>
    <x v="6"/>
    <d v="2017-12-01T00:00:00"/>
    <x v="94"/>
    <n v="7978.53"/>
    <x v="4"/>
    <s v="rouge"/>
    <n v="7"/>
    <n v="1139.79"/>
  </r>
  <r>
    <s v="EUE"/>
    <s v="Europe de l'Est"/>
    <s v="CZE"/>
    <x v="10"/>
    <x v="1"/>
    <x v="23"/>
    <x v="0"/>
    <d v="2017-06-01T00:00:00"/>
    <x v="95"/>
    <n v="5951.35"/>
    <x v="6"/>
    <s v="blanc"/>
    <n v="10"/>
    <n v="595.13499999999999"/>
  </r>
  <r>
    <s v="EUE"/>
    <s v="Europe de l'Est"/>
    <s v="RUS"/>
    <x v="0"/>
    <x v="1"/>
    <x v="2"/>
    <x v="2"/>
    <d v="2017-05-01T00:00:00"/>
    <x v="2"/>
    <n v="321.85000000000002"/>
    <x v="2"/>
    <s v="marron"/>
    <n v="14"/>
    <n v="22.989285714285717"/>
  </r>
  <r>
    <s v="EUE"/>
    <s v="Europe de l'Est"/>
    <s v="UKR"/>
    <x v="4"/>
    <x v="2"/>
    <x v="19"/>
    <x v="4"/>
    <d v="2018-05-01T00:00:00"/>
    <x v="51"/>
    <n v="8660.61"/>
    <x v="3"/>
    <s v="taupe"/>
    <n v="8"/>
    <n v="1082.5762500000001"/>
  </r>
  <r>
    <s v="EUE"/>
    <s v="Europe de l'Est"/>
    <s v="HUN"/>
    <x v="7"/>
    <x v="2"/>
    <x v="12"/>
    <x v="2"/>
    <d v="2018-08-01T00:00:00"/>
    <x v="96"/>
    <n v="415.33"/>
    <x v="4"/>
    <s v="vert"/>
    <n v="11"/>
    <n v="37.757272727272728"/>
  </r>
  <r>
    <s v="EUE"/>
    <s v="Europe de l'Est"/>
    <s v="ARM"/>
    <x v="8"/>
    <x v="2"/>
    <x v="14"/>
    <x v="2"/>
    <d v="2018-03-01T00:00:00"/>
    <x v="4"/>
    <n v="8991.91"/>
    <x v="4"/>
    <s v="bleu"/>
    <n v="8"/>
    <n v="1123.98875"/>
  </r>
  <r>
    <s v="EUE"/>
    <s v="Europe de l'Est"/>
    <s v="ROU"/>
    <x v="2"/>
    <x v="2"/>
    <x v="19"/>
    <x v="4"/>
    <d v="2017-10-01T00:00:00"/>
    <x v="97"/>
    <n v="7462.65"/>
    <x v="4"/>
    <s v="rouge"/>
    <n v="13"/>
    <n v="574.04999999999995"/>
  </r>
  <r>
    <s v="EUE"/>
    <s v="Europe de l'Est"/>
    <s v="BLR"/>
    <x v="1"/>
    <x v="2"/>
    <x v="3"/>
    <x v="3"/>
    <d v="2017-08-01T00:00:00"/>
    <x v="98"/>
    <n v="7962.52"/>
    <x v="8"/>
    <s v="orange"/>
    <n v="12"/>
    <n v="663.54333333333341"/>
  </r>
  <r>
    <s v="EUE"/>
    <s v="Europe de l'Est"/>
    <s v="UKR"/>
    <x v="4"/>
    <x v="1"/>
    <x v="16"/>
    <x v="1"/>
    <d v="2018-08-01T00:00:00"/>
    <x v="99"/>
    <n v="3524.19"/>
    <x v="9"/>
    <s v="marron"/>
    <n v="12"/>
    <n v="293.6825"/>
  </r>
  <r>
    <s v="EUE"/>
    <s v="Europe de l'Est"/>
    <s v="BLR"/>
    <x v="1"/>
    <x v="1"/>
    <x v="7"/>
    <x v="3"/>
    <d v="2018-05-01T00:00:00"/>
    <x v="100"/>
    <n v="4388.6400000000003"/>
    <x v="1"/>
    <s v="vert"/>
    <n v="10"/>
    <n v="438.86400000000003"/>
  </r>
  <r>
    <s v="EUE"/>
    <s v="Europe de l'Est"/>
    <s v="BGR"/>
    <x v="6"/>
    <x v="1"/>
    <x v="21"/>
    <x v="9"/>
    <d v="2018-09-01T00:00:00"/>
    <x v="101"/>
    <n v="3098.95"/>
    <x v="5"/>
    <s v="orange"/>
    <n v="9"/>
    <n v="344.32777777777778"/>
  </r>
  <r>
    <s v="EUE"/>
    <s v="Europe de l'Est"/>
    <s v="BLR"/>
    <x v="1"/>
    <x v="1"/>
    <x v="4"/>
    <x v="4"/>
    <d v="2018-10-01T00:00:00"/>
    <x v="102"/>
    <n v="3710.56"/>
    <x v="2"/>
    <s v="noir"/>
    <n v="7"/>
    <n v="530.08000000000004"/>
  </r>
  <r>
    <s v="EUE"/>
    <s v="Europe de l'Est"/>
    <s v="MDA"/>
    <x v="3"/>
    <x v="2"/>
    <x v="21"/>
    <x v="9"/>
    <d v="2017-05-01T00:00:00"/>
    <x v="103"/>
    <n v="3376.89"/>
    <x v="8"/>
    <s v="noir"/>
    <n v="12"/>
    <n v="281.40749999999997"/>
  </r>
  <r>
    <s v="EUE"/>
    <s v="Europe de l'Est"/>
    <s v="ROU"/>
    <x v="2"/>
    <x v="2"/>
    <x v="9"/>
    <x v="1"/>
    <d v="2018-01-01T00:00:00"/>
    <x v="104"/>
    <n v="5121.5600000000004"/>
    <x v="10"/>
    <s v="rose"/>
    <n v="14"/>
    <n v="365.8257142857143"/>
  </r>
  <r>
    <s v="EUE"/>
    <s v="Europe de l'Est"/>
    <s v="HUN"/>
    <x v="7"/>
    <x v="2"/>
    <x v="20"/>
    <x v="0"/>
    <d v="2018-04-01T00:00:00"/>
    <x v="64"/>
    <n v="4880.5200000000004"/>
    <x v="10"/>
    <s v="marron"/>
    <n v="8"/>
    <n v="610.06500000000005"/>
  </r>
  <r>
    <s v="EUE"/>
    <s v="Europe de l'Est"/>
    <s v="RUS"/>
    <x v="0"/>
    <x v="2"/>
    <x v="20"/>
    <x v="0"/>
    <d v="2017-08-01T00:00:00"/>
    <x v="79"/>
    <n v="6874.62"/>
    <x v="10"/>
    <s v="orange"/>
    <n v="12"/>
    <n v="572.88499999999999"/>
  </r>
  <r>
    <s v="EUE"/>
    <s v="Europe de l'Est"/>
    <s v="HUN"/>
    <x v="7"/>
    <x v="2"/>
    <x v="19"/>
    <x v="4"/>
    <d v="2018-05-01T00:00:00"/>
    <x v="105"/>
    <n v="7167.67"/>
    <x v="11"/>
    <s v="orange"/>
    <n v="14"/>
    <n v="511.97642857142858"/>
  </r>
  <r>
    <s v="EUE"/>
    <s v="Europe de l'Est"/>
    <s v="ROU"/>
    <x v="2"/>
    <x v="2"/>
    <x v="18"/>
    <x v="7"/>
    <d v="2018-03-01T00:00:00"/>
    <x v="106"/>
    <n v="7146.66"/>
    <x v="10"/>
    <s v="orange"/>
    <n v="15"/>
    <n v="476.44400000000002"/>
  </r>
  <r>
    <s v="EUE"/>
    <s v="Europe de l'Est"/>
    <s v="BGR"/>
    <x v="6"/>
    <x v="1"/>
    <x v="14"/>
    <x v="2"/>
    <d v="2017-02-01T00:00:00"/>
    <x v="47"/>
    <n v="8970.52"/>
    <x v="6"/>
    <s v="taupe"/>
    <n v="7"/>
    <n v="1281.5028571428572"/>
  </r>
  <r>
    <s v="EUE"/>
    <s v="Europe de l'Est"/>
    <s v="HUN"/>
    <x v="7"/>
    <x v="2"/>
    <x v="10"/>
    <x v="7"/>
    <d v="2017-04-01T00:00:00"/>
    <x v="107"/>
    <n v="9198.35"/>
    <x v="3"/>
    <s v="rose"/>
    <n v="5"/>
    <n v="1839.67"/>
  </r>
  <r>
    <s v="EUE"/>
    <s v="Europe de l'Est"/>
    <s v="RUS"/>
    <x v="0"/>
    <x v="1"/>
    <x v="0"/>
    <x v="0"/>
    <d v="2018-11-01T00:00:00"/>
    <x v="108"/>
    <n v="9860.19"/>
    <x v="14"/>
    <s v="taupe"/>
    <n v="10"/>
    <n v="986.01900000000001"/>
  </r>
  <r>
    <s v="EUE"/>
    <s v="Europe de l'Est"/>
    <s v="RUS"/>
    <x v="0"/>
    <x v="1"/>
    <x v="5"/>
    <x v="5"/>
    <d v="2018-01-01T00:00:00"/>
    <x v="7"/>
    <n v="186.62"/>
    <x v="6"/>
    <s v="orange"/>
    <n v="11"/>
    <n v="16.965454545454545"/>
  </r>
  <r>
    <s v="EUE"/>
    <s v="Europe de l'Est"/>
    <s v="MDA"/>
    <x v="3"/>
    <x v="2"/>
    <x v="2"/>
    <x v="2"/>
    <d v="2018-01-01T00:00:00"/>
    <x v="109"/>
    <n v="3321.77"/>
    <x v="10"/>
    <s v="marron"/>
    <n v="8"/>
    <n v="415.22125"/>
  </r>
  <r>
    <s v="EUE"/>
    <s v="Europe de l'Est"/>
    <s v="SVK"/>
    <x v="5"/>
    <x v="2"/>
    <x v="11"/>
    <x v="6"/>
    <d v="2018-06-01T00:00:00"/>
    <x v="89"/>
    <n v="225.42"/>
    <x v="4"/>
    <s v="bleu"/>
    <n v="7"/>
    <n v="32.202857142857141"/>
  </r>
  <r>
    <s v="EUE"/>
    <s v="Europe de l'Est"/>
    <s v="HUN"/>
    <x v="7"/>
    <x v="1"/>
    <x v="20"/>
    <x v="0"/>
    <d v="2017-01-01T00:00:00"/>
    <x v="110"/>
    <n v="791.91"/>
    <x v="2"/>
    <s v="orange"/>
    <n v="9"/>
    <n v="87.99"/>
  </r>
  <r>
    <s v="EUE"/>
    <s v="Europe de l'Est"/>
    <s v="POL"/>
    <x v="9"/>
    <x v="1"/>
    <x v="15"/>
    <x v="8"/>
    <d v="2017-01-01T00:00:00"/>
    <x v="111"/>
    <n v="4272.22"/>
    <x v="9"/>
    <s v="taupe"/>
    <n v="7"/>
    <n v="610.31714285714293"/>
  </r>
  <r>
    <s v="EUE"/>
    <s v="Europe de l'Est"/>
    <s v="RUS"/>
    <x v="0"/>
    <x v="2"/>
    <x v="23"/>
    <x v="0"/>
    <d v="2018-02-01T00:00:00"/>
    <x v="112"/>
    <n v="1489.35"/>
    <x v="8"/>
    <s v="rose"/>
    <n v="5"/>
    <n v="297.87"/>
  </r>
  <r>
    <s v="EUE"/>
    <s v="Europe de l'Est"/>
    <s v="ROU"/>
    <x v="2"/>
    <x v="2"/>
    <x v="9"/>
    <x v="1"/>
    <d v="2017-01-01T00:00:00"/>
    <x v="113"/>
    <n v="5766.53"/>
    <x v="8"/>
    <s v="orange"/>
    <n v="13"/>
    <n v="443.57923076923078"/>
  </r>
  <r>
    <s v="EUE"/>
    <s v="Europe de l'Est"/>
    <s v="MDA"/>
    <x v="3"/>
    <x v="0"/>
    <x v="1"/>
    <x v="1"/>
    <d v="2018-08-01T00:00:00"/>
    <x v="114"/>
    <n v="8991.6299999999992"/>
    <x v="13"/>
    <s v="bleu"/>
    <n v="12"/>
    <n v="749.3024999999999"/>
  </r>
  <r>
    <s v="EUE"/>
    <s v="Europe de l'Est"/>
    <s v="SVK"/>
    <x v="5"/>
    <x v="2"/>
    <x v="8"/>
    <x v="5"/>
    <d v="2018-04-01T00:00:00"/>
    <x v="115"/>
    <n v="8280.91"/>
    <x v="12"/>
    <s v="vert"/>
    <n v="5"/>
    <n v="1656.182"/>
  </r>
  <r>
    <s v="EUE"/>
    <s v="Europe de l'Est"/>
    <s v="CZE"/>
    <x v="10"/>
    <x v="0"/>
    <x v="4"/>
    <x v="4"/>
    <d v="2018-11-01T00:00:00"/>
    <x v="57"/>
    <n v="5506.84"/>
    <x v="13"/>
    <s v="noir"/>
    <n v="12"/>
    <n v="458.90333333333336"/>
  </r>
  <r>
    <s v="EUE"/>
    <s v="Europe de l'Est"/>
    <s v="MDA"/>
    <x v="3"/>
    <x v="1"/>
    <x v="6"/>
    <x v="6"/>
    <d v="2017-02-01T00:00:00"/>
    <x v="116"/>
    <n v="7564.43"/>
    <x v="2"/>
    <s v="vert"/>
    <n v="10"/>
    <n v="756.44299999999998"/>
  </r>
  <r>
    <s v="EUE"/>
    <s v="Europe de l'Est"/>
    <s v="UKR"/>
    <x v="4"/>
    <x v="1"/>
    <x v="16"/>
    <x v="1"/>
    <d v="2018-05-01T00:00:00"/>
    <x v="52"/>
    <n v="912.72"/>
    <x v="1"/>
    <s v="vert"/>
    <n v="12"/>
    <n v="76.06"/>
  </r>
  <r>
    <s v="EUE"/>
    <s v="Europe de l'Est"/>
    <s v="SVK"/>
    <x v="5"/>
    <x v="2"/>
    <x v="3"/>
    <x v="3"/>
    <d v="2018-12-01T00:00:00"/>
    <x v="117"/>
    <n v="3862.15"/>
    <x v="4"/>
    <s v="noir"/>
    <n v="12"/>
    <n v="321.84583333333336"/>
  </r>
  <r>
    <s v="EUE"/>
    <s v="Europe de l'Est"/>
    <s v="HUN"/>
    <x v="7"/>
    <x v="0"/>
    <x v="15"/>
    <x v="8"/>
    <d v="2017-04-01T00:00:00"/>
    <x v="118"/>
    <n v="7596.66"/>
    <x v="0"/>
    <s v="taupe"/>
    <n v="15"/>
    <n v="506.44400000000002"/>
  </r>
  <r>
    <s v="EUE"/>
    <s v="Europe de l'Est"/>
    <s v="BLR"/>
    <x v="1"/>
    <x v="2"/>
    <x v="16"/>
    <x v="1"/>
    <d v="2017-10-01T00:00:00"/>
    <x v="119"/>
    <n v="8041.18"/>
    <x v="10"/>
    <s v="noir"/>
    <n v="6"/>
    <n v="1340.1966666666667"/>
  </r>
  <r>
    <s v="EUE"/>
    <s v="Europe de l'Est"/>
    <s v="ROU"/>
    <x v="2"/>
    <x v="2"/>
    <x v="7"/>
    <x v="3"/>
    <d v="2017-11-01T00:00:00"/>
    <x v="120"/>
    <n v="9149.7000000000007"/>
    <x v="4"/>
    <s v="taupe"/>
    <n v="10"/>
    <n v="914.97"/>
  </r>
  <r>
    <s v="EUE"/>
    <s v="Europe de l'Est"/>
    <s v="BLR"/>
    <x v="1"/>
    <x v="0"/>
    <x v="14"/>
    <x v="2"/>
    <d v="2017-01-01T00:00:00"/>
    <x v="74"/>
    <n v="5466.95"/>
    <x v="0"/>
    <s v="noir"/>
    <n v="13"/>
    <n v="420.53461538461539"/>
  </r>
  <r>
    <s v="EUE"/>
    <s v="Europe de l'Est"/>
    <s v="HUN"/>
    <x v="7"/>
    <x v="1"/>
    <x v="18"/>
    <x v="7"/>
    <d v="2018-06-01T00:00:00"/>
    <x v="121"/>
    <n v="2076.4699999999998"/>
    <x v="6"/>
    <s v="marron"/>
    <n v="10"/>
    <n v="207.64699999999999"/>
  </r>
  <r>
    <s v="EUE"/>
    <s v="Europe de l'Est"/>
    <s v="HUN"/>
    <x v="7"/>
    <x v="1"/>
    <x v="8"/>
    <x v="5"/>
    <d v="2018-07-01T00:00:00"/>
    <x v="122"/>
    <n v="4333.8599999999997"/>
    <x v="6"/>
    <s v="marron"/>
    <n v="5"/>
    <n v="866.77199999999993"/>
  </r>
  <r>
    <s v="EUE"/>
    <s v="Europe de l'Est"/>
    <s v="BGR"/>
    <x v="6"/>
    <x v="1"/>
    <x v="11"/>
    <x v="6"/>
    <d v="2018-02-01T00:00:00"/>
    <x v="123"/>
    <n v="3038.87"/>
    <x v="9"/>
    <s v="rouge"/>
    <n v="10"/>
    <n v="303.887"/>
  </r>
  <r>
    <s v="EUE"/>
    <s v="Europe de l'Est"/>
    <s v="SVK"/>
    <x v="5"/>
    <x v="2"/>
    <x v="1"/>
    <x v="1"/>
    <d v="2018-04-01T00:00:00"/>
    <x v="124"/>
    <n v="3802.32"/>
    <x v="8"/>
    <s v="taupe"/>
    <n v="13"/>
    <n v="292.48615384615385"/>
  </r>
  <r>
    <s v="EUE"/>
    <s v="Europe de l'Est"/>
    <s v="BGR"/>
    <x v="6"/>
    <x v="2"/>
    <x v="2"/>
    <x v="2"/>
    <d v="2017-05-01T00:00:00"/>
    <x v="125"/>
    <n v="7151.37"/>
    <x v="4"/>
    <s v="rouge"/>
    <n v="6"/>
    <n v="1191.895"/>
  </r>
  <r>
    <s v="EUE"/>
    <s v="Europe de l'Est"/>
    <s v="CZE"/>
    <x v="10"/>
    <x v="1"/>
    <x v="23"/>
    <x v="0"/>
    <d v="2017-01-01T00:00:00"/>
    <x v="126"/>
    <n v="984.97"/>
    <x v="2"/>
    <s v="vert"/>
    <n v="11"/>
    <n v="89.542727272727276"/>
  </r>
  <r>
    <s v="EUE"/>
    <s v="Europe de l'Est"/>
    <s v="ROU"/>
    <x v="2"/>
    <x v="0"/>
    <x v="12"/>
    <x v="2"/>
    <d v="2017-10-01T00:00:00"/>
    <x v="127"/>
    <n v="2819.5"/>
    <x v="0"/>
    <s v="vert"/>
    <n v="8"/>
    <n v="352.4375"/>
  </r>
  <r>
    <s v="EUE"/>
    <s v="Europe de l'Est"/>
    <s v="ROU"/>
    <x v="2"/>
    <x v="0"/>
    <x v="0"/>
    <x v="0"/>
    <d v="2018-02-01T00:00:00"/>
    <x v="128"/>
    <n v="3548.69"/>
    <x v="13"/>
    <s v="taupe"/>
    <n v="7"/>
    <n v="506.95571428571429"/>
  </r>
  <r>
    <s v="EUE"/>
    <s v="Europe de l'Est"/>
    <s v="UKR"/>
    <x v="4"/>
    <x v="2"/>
    <x v="14"/>
    <x v="2"/>
    <d v="2018-06-01T00:00:00"/>
    <x v="89"/>
    <n v="4032.45"/>
    <x v="4"/>
    <s v="bleu"/>
    <n v="7"/>
    <n v="576.06428571428569"/>
  </r>
  <r>
    <s v="EUE"/>
    <s v="Europe de l'Est"/>
    <s v="CZE"/>
    <x v="10"/>
    <x v="2"/>
    <x v="20"/>
    <x v="0"/>
    <d v="2018-06-01T00:00:00"/>
    <x v="72"/>
    <n v="8000.87"/>
    <x v="4"/>
    <s v="bleu"/>
    <n v="11"/>
    <n v="727.3518181818182"/>
  </r>
  <r>
    <s v="EUE"/>
    <s v="Europe de l'Est"/>
    <s v="BGR"/>
    <x v="6"/>
    <x v="2"/>
    <x v="13"/>
    <x v="4"/>
    <d v="2018-09-01T00:00:00"/>
    <x v="90"/>
    <n v="5474.17"/>
    <x v="10"/>
    <s v="marron"/>
    <n v="5"/>
    <n v="1094.8340000000001"/>
  </r>
  <r>
    <s v="EUE"/>
    <s v="Europe de l'Est"/>
    <s v="HUN"/>
    <x v="7"/>
    <x v="1"/>
    <x v="8"/>
    <x v="5"/>
    <d v="2017-03-01T00:00:00"/>
    <x v="129"/>
    <n v="9759.1299999999992"/>
    <x v="9"/>
    <s v="orange"/>
    <n v="11"/>
    <n v="887.1936363636363"/>
  </r>
  <r>
    <s v="EUE"/>
    <s v="Europe de l'Est"/>
    <s v="POL"/>
    <x v="9"/>
    <x v="2"/>
    <x v="8"/>
    <x v="5"/>
    <d v="2017-05-01T00:00:00"/>
    <x v="130"/>
    <n v="6430.63"/>
    <x v="3"/>
    <s v="vert"/>
    <n v="11"/>
    <n v="584.60272727272729"/>
  </r>
  <r>
    <s v="EUE"/>
    <s v="Europe de l'Est"/>
    <s v="CZE"/>
    <x v="10"/>
    <x v="0"/>
    <x v="4"/>
    <x v="4"/>
    <d v="2017-06-01T00:00:00"/>
    <x v="131"/>
    <n v="7011.32"/>
    <x v="13"/>
    <s v="taupe"/>
    <n v="9"/>
    <n v="779.03555555555556"/>
  </r>
  <r>
    <s v="EUE"/>
    <s v="Europe de l'Est"/>
    <s v="ARM"/>
    <x v="8"/>
    <x v="1"/>
    <x v="16"/>
    <x v="1"/>
    <d v="2017-07-01T00:00:00"/>
    <x v="132"/>
    <n v="9953.61"/>
    <x v="7"/>
    <s v="vert"/>
    <n v="5"/>
    <n v="1990.7220000000002"/>
  </r>
  <r>
    <s v="EUE"/>
    <s v="Europe de l'Est"/>
    <s v="UKR"/>
    <x v="4"/>
    <x v="2"/>
    <x v="20"/>
    <x v="0"/>
    <d v="2017-09-01T00:00:00"/>
    <x v="133"/>
    <n v="6918.68"/>
    <x v="11"/>
    <s v="bleu"/>
    <n v="9"/>
    <n v="768.74222222222227"/>
  </r>
  <r>
    <s v="EUE"/>
    <s v="Europe de l'Est"/>
    <s v="RUS"/>
    <x v="0"/>
    <x v="1"/>
    <x v="16"/>
    <x v="1"/>
    <d v="2018-12-01T00:00:00"/>
    <x v="134"/>
    <n v="9757.4599999999991"/>
    <x v="2"/>
    <s v="taupe"/>
    <n v="13"/>
    <n v="750.57384615384603"/>
  </r>
  <r>
    <s v="EUE"/>
    <s v="Europe de l'Est"/>
    <s v="POL"/>
    <x v="9"/>
    <x v="1"/>
    <x v="3"/>
    <x v="3"/>
    <d v="2018-05-01T00:00:00"/>
    <x v="135"/>
    <n v="8253.9"/>
    <x v="6"/>
    <s v="bleu"/>
    <n v="5"/>
    <n v="1650.78"/>
  </r>
  <r>
    <s v="EUE"/>
    <s v="Europe de l'Est"/>
    <s v="BGR"/>
    <x v="6"/>
    <x v="1"/>
    <x v="0"/>
    <x v="0"/>
    <d v="2018-06-01T00:00:00"/>
    <x v="136"/>
    <n v="8715.2199999999993"/>
    <x v="9"/>
    <s v="rose"/>
    <n v="10"/>
    <n v="871.52199999999993"/>
  </r>
  <r>
    <s v="EUE"/>
    <s v="Europe de l'Est"/>
    <s v="CZE"/>
    <x v="10"/>
    <x v="1"/>
    <x v="23"/>
    <x v="0"/>
    <d v="2017-05-01T00:00:00"/>
    <x v="137"/>
    <n v="5795.93"/>
    <x v="6"/>
    <s v="rose"/>
    <n v="5"/>
    <n v="1159.1860000000001"/>
  </r>
  <r>
    <s v="EUE"/>
    <s v="Europe de l'Est"/>
    <s v="CZE"/>
    <x v="10"/>
    <x v="2"/>
    <x v="3"/>
    <x v="3"/>
    <d v="2017-10-01T00:00:00"/>
    <x v="138"/>
    <n v="8143.43"/>
    <x v="3"/>
    <s v="noir"/>
    <n v="13"/>
    <n v="626.41769230769228"/>
  </r>
  <r>
    <s v="EUE"/>
    <s v="Europe de l'Est"/>
    <s v="CZE"/>
    <x v="10"/>
    <x v="2"/>
    <x v="2"/>
    <x v="2"/>
    <d v="2017-09-01T00:00:00"/>
    <x v="139"/>
    <n v="7295.35"/>
    <x v="8"/>
    <s v="bleu"/>
    <n v="8"/>
    <n v="911.91875000000005"/>
  </r>
  <r>
    <s v="EUE"/>
    <s v="Europe de l'Est"/>
    <s v="RUS"/>
    <x v="0"/>
    <x v="1"/>
    <x v="19"/>
    <x v="4"/>
    <d v="2018-10-01T00:00:00"/>
    <x v="140"/>
    <n v="8933.3799999999992"/>
    <x v="2"/>
    <s v="orange"/>
    <n v="13"/>
    <n v="687.1830769230769"/>
  </r>
  <r>
    <s v="EUE"/>
    <s v="Europe de l'Est"/>
    <s v="HUN"/>
    <x v="7"/>
    <x v="2"/>
    <x v="14"/>
    <x v="2"/>
    <d v="2017-01-01T00:00:00"/>
    <x v="113"/>
    <n v="2159.2199999999998"/>
    <x v="8"/>
    <s v="orange"/>
    <n v="13"/>
    <n v="166.09384615384613"/>
  </r>
  <r>
    <s v="EUE"/>
    <s v="Europe de l'Est"/>
    <s v="CZE"/>
    <x v="10"/>
    <x v="1"/>
    <x v="15"/>
    <x v="8"/>
    <d v="2017-02-01T00:00:00"/>
    <x v="141"/>
    <n v="3994.68"/>
    <x v="5"/>
    <s v="rouge"/>
    <n v="5"/>
    <n v="798.93599999999992"/>
  </r>
  <r>
    <s v="EUE"/>
    <s v="Europe de l'Est"/>
    <s v="SVK"/>
    <x v="5"/>
    <x v="2"/>
    <x v="3"/>
    <x v="3"/>
    <d v="2018-02-01T00:00:00"/>
    <x v="142"/>
    <n v="3439.83"/>
    <x v="12"/>
    <s v="noir"/>
    <n v="11"/>
    <n v="312.71181818181816"/>
  </r>
  <r>
    <s v="EUE"/>
    <s v="Europe de l'Est"/>
    <s v="UKR"/>
    <x v="4"/>
    <x v="1"/>
    <x v="9"/>
    <x v="1"/>
    <d v="2018-12-01T00:00:00"/>
    <x v="143"/>
    <n v="1023.24"/>
    <x v="7"/>
    <s v="orange"/>
    <n v="10"/>
    <n v="102.324"/>
  </r>
  <r>
    <s v="EUE"/>
    <s v="Europe de l'Est"/>
    <s v="CZE"/>
    <x v="10"/>
    <x v="1"/>
    <x v="4"/>
    <x v="4"/>
    <d v="2018-06-01T00:00:00"/>
    <x v="144"/>
    <n v="6661.54"/>
    <x v="9"/>
    <s v="noir"/>
    <n v="6"/>
    <n v="1110.2566666666667"/>
  </r>
  <r>
    <s v="EUE"/>
    <s v="Europe de l'Est"/>
    <s v="MDA"/>
    <x v="3"/>
    <x v="1"/>
    <x v="16"/>
    <x v="1"/>
    <d v="2017-10-01T00:00:00"/>
    <x v="145"/>
    <n v="6699.16"/>
    <x v="5"/>
    <s v="rouge"/>
    <n v="8"/>
    <n v="837.39499999999998"/>
  </r>
  <r>
    <s v="EUE"/>
    <s v="Europe de l'Est"/>
    <s v="POL"/>
    <x v="9"/>
    <x v="1"/>
    <x v="11"/>
    <x v="6"/>
    <d v="2018-10-01T00:00:00"/>
    <x v="146"/>
    <n v="1532.34"/>
    <x v="6"/>
    <s v="taupe"/>
    <n v="9"/>
    <n v="170.26"/>
  </r>
  <r>
    <s v="EUE"/>
    <s v="Europe de l'Est"/>
    <s v="RUS"/>
    <x v="0"/>
    <x v="2"/>
    <x v="18"/>
    <x v="7"/>
    <d v="2018-09-01T00:00:00"/>
    <x v="147"/>
    <n v="5018.6000000000004"/>
    <x v="12"/>
    <s v="rose"/>
    <n v="13"/>
    <n v="386.04615384615386"/>
  </r>
  <r>
    <s v="EUE"/>
    <s v="Europe de l'Est"/>
    <s v="ARM"/>
    <x v="8"/>
    <x v="1"/>
    <x v="3"/>
    <x v="3"/>
    <d v="2017-07-01T00:00:00"/>
    <x v="148"/>
    <n v="90.45"/>
    <x v="2"/>
    <s v="vert"/>
    <n v="7"/>
    <n v="12.921428571428573"/>
  </r>
  <r>
    <s v="EUE"/>
    <s v="Europe de l'Est"/>
    <s v="RUS"/>
    <x v="0"/>
    <x v="1"/>
    <x v="6"/>
    <x v="6"/>
    <d v="2017-10-01T00:00:00"/>
    <x v="149"/>
    <n v="1520.41"/>
    <x v="6"/>
    <s v="blanc"/>
    <n v="15"/>
    <n v="101.36066666666667"/>
  </r>
  <r>
    <s v="EUE"/>
    <s v="Europe de l'Est"/>
    <s v="UKR"/>
    <x v="4"/>
    <x v="2"/>
    <x v="15"/>
    <x v="8"/>
    <d v="2018-02-01T00:00:00"/>
    <x v="112"/>
    <n v="3190.43"/>
    <x v="8"/>
    <s v="rose"/>
    <n v="5"/>
    <n v="638.08600000000001"/>
  </r>
  <r>
    <s v="EUE"/>
    <s v="Europe de l'Est"/>
    <s v="HUN"/>
    <x v="7"/>
    <x v="1"/>
    <x v="14"/>
    <x v="2"/>
    <d v="2018-07-01T00:00:00"/>
    <x v="150"/>
    <n v="9858.1200000000008"/>
    <x v="7"/>
    <s v="taupe"/>
    <n v="13"/>
    <n v="758.3169230769231"/>
  </r>
  <r>
    <s v="EUE"/>
    <s v="Europe de l'Est"/>
    <s v="BLR"/>
    <x v="1"/>
    <x v="2"/>
    <x v="6"/>
    <x v="6"/>
    <d v="2017-02-01T00:00:00"/>
    <x v="151"/>
    <n v="8347.19"/>
    <x v="4"/>
    <s v="marron"/>
    <n v="11"/>
    <n v="758.83545454545458"/>
  </r>
  <r>
    <s v="EUE"/>
    <s v="Europe de l'Est"/>
    <s v="CZE"/>
    <x v="10"/>
    <x v="1"/>
    <x v="3"/>
    <x v="3"/>
    <d v="2017-07-01T00:00:00"/>
    <x v="152"/>
    <n v="6091.34"/>
    <x v="14"/>
    <s v="rose"/>
    <n v="12"/>
    <n v="507.61166666666668"/>
  </r>
  <r>
    <s v="EUE"/>
    <s v="Europe de l'Est"/>
    <s v="HUN"/>
    <x v="7"/>
    <x v="1"/>
    <x v="2"/>
    <x v="2"/>
    <d v="2018-06-01T00:00:00"/>
    <x v="55"/>
    <n v="4696.8"/>
    <x v="5"/>
    <s v="rouge"/>
    <n v="15"/>
    <n v="313.12"/>
  </r>
  <r>
    <s v="EUE"/>
    <s v="Europe de l'Est"/>
    <s v="BGR"/>
    <x v="6"/>
    <x v="0"/>
    <x v="5"/>
    <x v="5"/>
    <d v="2018-05-01T00:00:00"/>
    <x v="153"/>
    <n v="1654.29"/>
    <x v="0"/>
    <s v="taupe"/>
    <n v="12"/>
    <n v="137.85749999999999"/>
  </r>
  <r>
    <s v="EUE"/>
    <s v="Europe de l'Est"/>
    <s v="CZE"/>
    <x v="10"/>
    <x v="1"/>
    <x v="14"/>
    <x v="2"/>
    <d v="2017-06-01T00:00:00"/>
    <x v="154"/>
    <n v="2227.7199999999998"/>
    <x v="7"/>
    <s v="noir"/>
    <n v="13"/>
    <n v="171.3630769230769"/>
  </r>
  <r>
    <s v="EUE"/>
    <s v="Europe de l'Est"/>
    <s v="SVK"/>
    <x v="5"/>
    <x v="2"/>
    <x v="3"/>
    <x v="3"/>
    <d v="2018-02-01T00:00:00"/>
    <x v="155"/>
    <n v="3845.45"/>
    <x v="12"/>
    <s v="rose"/>
    <n v="14"/>
    <n v="274.67500000000001"/>
  </r>
  <r>
    <s v="EUE"/>
    <s v="Europe de l'Est"/>
    <s v="ROU"/>
    <x v="2"/>
    <x v="1"/>
    <x v="14"/>
    <x v="2"/>
    <d v="2017-12-01T00:00:00"/>
    <x v="156"/>
    <n v="4812.7700000000004"/>
    <x v="2"/>
    <s v="marron"/>
    <n v="10"/>
    <n v="481.27700000000004"/>
  </r>
  <r>
    <s v="EUE"/>
    <s v="Europe de l'Est"/>
    <s v="HUN"/>
    <x v="7"/>
    <x v="0"/>
    <x v="14"/>
    <x v="2"/>
    <d v="2018-08-01T00:00:00"/>
    <x v="114"/>
    <n v="6032.77"/>
    <x v="13"/>
    <s v="bleu"/>
    <n v="12"/>
    <n v="502.73083333333335"/>
  </r>
  <r>
    <s v="EUE"/>
    <s v="Europe de l'Est"/>
    <s v="SVK"/>
    <x v="5"/>
    <x v="2"/>
    <x v="1"/>
    <x v="1"/>
    <d v="2018-05-01T00:00:00"/>
    <x v="51"/>
    <n v="9492.9699999999993"/>
    <x v="3"/>
    <s v="taupe"/>
    <n v="8"/>
    <n v="1186.6212499999999"/>
  </r>
  <r>
    <s v="EUE"/>
    <s v="Europe de l'Est"/>
    <s v="BGR"/>
    <x v="6"/>
    <x v="2"/>
    <x v="21"/>
    <x v="9"/>
    <d v="2018-04-01T00:00:00"/>
    <x v="124"/>
    <n v="387.82"/>
    <x v="8"/>
    <s v="taupe"/>
    <n v="13"/>
    <n v="29.83230769230769"/>
  </r>
  <r>
    <s v="EUE"/>
    <s v="Europe de l'Est"/>
    <s v="POL"/>
    <x v="9"/>
    <x v="1"/>
    <x v="21"/>
    <x v="9"/>
    <d v="2017-04-01T00:00:00"/>
    <x v="157"/>
    <n v="4332.54"/>
    <x v="5"/>
    <s v="marron"/>
    <n v="8"/>
    <n v="541.5675"/>
  </r>
  <r>
    <s v="EUE"/>
    <s v="Europe de l'Est"/>
    <s v="SVK"/>
    <x v="5"/>
    <x v="2"/>
    <x v="9"/>
    <x v="1"/>
    <d v="2017-01-01T00:00:00"/>
    <x v="158"/>
    <n v="9420.66"/>
    <x v="4"/>
    <s v="noir"/>
    <n v="12"/>
    <n v="785.05499999999995"/>
  </r>
  <r>
    <s v="EUE"/>
    <s v="Europe de l'Est"/>
    <s v="UKR"/>
    <x v="4"/>
    <x v="1"/>
    <x v="6"/>
    <x v="6"/>
    <d v="2017-09-01T00:00:00"/>
    <x v="159"/>
    <n v="1214.79"/>
    <x v="14"/>
    <s v="rose"/>
    <n v="10"/>
    <n v="121.479"/>
  </r>
  <r>
    <s v="EUE"/>
    <s v="Europe de l'Est"/>
    <s v="ARM"/>
    <x v="8"/>
    <x v="1"/>
    <x v="11"/>
    <x v="6"/>
    <d v="2017-08-01T00:00:00"/>
    <x v="160"/>
    <n v="7581.2"/>
    <x v="6"/>
    <s v="vert"/>
    <n v="5"/>
    <n v="1516.24"/>
  </r>
  <r>
    <s v="EUE"/>
    <s v="Europe de l'Est"/>
    <s v="CZE"/>
    <x v="10"/>
    <x v="2"/>
    <x v="6"/>
    <x v="6"/>
    <d v="2018-06-01T00:00:00"/>
    <x v="161"/>
    <n v="2675.58"/>
    <x v="4"/>
    <s v="rose"/>
    <n v="10"/>
    <n v="267.55799999999999"/>
  </r>
  <r>
    <s v="EUE"/>
    <s v="Europe de l'Est"/>
    <s v="ROU"/>
    <x v="2"/>
    <x v="0"/>
    <x v="1"/>
    <x v="1"/>
    <d v="2018-11-01T00:00:00"/>
    <x v="57"/>
    <n v="6945.81"/>
    <x v="13"/>
    <s v="noir"/>
    <n v="12"/>
    <n v="578.8175"/>
  </r>
  <r>
    <s v="EUE"/>
    <s v="Europe de l'Est"/>
    <s v="BLR"/>
    <x v="1"/>
    <x v="1"/>
    <x v="14"/>
    <x v="2"/>
    <d v="2017-03-01T00:00:00"/>
    <x v="162"/>
    <n v="6188.51"/>
    <x v="6"/>
    <s v="marron"/>
    <n v="15"/>
    <n v="412.56733333333335"/>
  </r>
  <r>
    <s v="EUE"/>
    <s v="Europe de l'Est"/>
    <s v="SVK"/>
    <x v="5"/>
    <x v="1"/>
    <x v="19"/>
    <x v="4"/>
    <d v="2017-04-01T00:00:00"/>
    <x v="163"/>
    <n v="8959.7099999999991"/>
    <x v="2"/>
    <s v="vert"/>
    <n v="12"/>
    <n v="746.64249999999993"/>
  </r>
  <r>
    <s v="EUE"/>
    <s v="Europe de l'Est"/>
    <s v="CZE"/>
    <x v="10"/>
    <x v="1"/>
    <x v="21"/>
    <x v="9"/>
    <d v="2017-05-01T00:00:00"/>
    <x v="164"/>
    <n v="4317.6899999999996"/>
    <x v="5"/>
    <s v="rose"/>
    <n v="15"/>
    <n v="287.84599999999995"/>
  </r>
  <r>
    <s v="EUE"/>
    <s v="Europe de l'Est"/>
    <s v="RUS"/>
    <x v="0"/>
    <x v="1"/>
    <x v="20"/>
    <x v="0"/>
    <d v="2017-04-01T00:00:00"/>
    <x v="165"/>
    <n v="8637.7199999999993"/>
    <x v="7"/>
    <s v="taupe"/>
    <n v="13"/>
    <n v="664.43999999999994"/>
  </r>
  <r>
    <s v="EUE"/>
    <s v="Europe de l'Est"/>
    <s v="BGR"/>
    <x v="6"/>
    <x v="0"/>
    <x v="1"/>
    <x v="1"/>
    <d v="2017-10-01T00:00:00"/>
    <x v="166"/>
    <n v="8264.15"/>
    <x v="0"/>
    <s v="rose"/>
    <n v="8"/>
    <n v="1033.01875"/>
  </r>
  <r>
    <s v="EUE"/>
    <s v="Europe de l'Est"/>
    <s v="UKR"/>
    <x v="4"/>
    <x v="2"/>
    <x v="19"/>
    <x v="4"/>
    <d v="2018-11-01T00:00:00"/>
    <x v="167"/>
    <n v="1973.49"/>
    <x v="4"/>
    <s v="rouge"/>
    <n v="10"/>
    <n v="197.34899999999999"/>
  </r>
  <r>
    <s v="EUE"/>
    <s v="Europe de l'Est"/>
    <s v="BLR"/>
    <x v="1"/>
    <x v="0"/>
    <x v="8"/>
    <x v="5"/>
    <d v="2017-01-01T00:00:00"/>
    <x v="168"/>
    <n v="9838.3700000000008"/>
    <x v="0"/>
    <s v="blanc"/>
    <n v="5"/>
    <n v="1967.6740000000002"/>
  </r>
  <r>
    <s v="EUE"/>
    <s v="Europe de l'Est"/>
    <s v="HUN"/>
    <x v="7"/>
    <x v="1"/>
    <x v="20"/>
    <x v="0"/>
    <d v="2018-02-01T00:00:00"/>
    <x v="169"/>
    <n v="2441.29"/>
    <x v="6"/>
    <s v="rose"/>
    <n v="12"/>
    <n v="203.44083333333333"/>
  </r>
  <r>
    <s v="EUE"/>
    <s v="Europe de l'Est"/>
    <s v="CZE"/>
    <x v="10"/>
    <x v="2"/>
    <x v="23"/>
    <x v="0"/>
    <d v="2018-06-01T00:00:00"/>
    <x v="170"/>
    <n v="1795.58"/>
    <x v="11"/>
    <s v="blanc"/>
    <n v="10"/>
    <n v="179.55799999999999"/>
  </r>
  <r>
    <s v="EUE"/>
    <s v="Europe de l'Est"/>
    <s v="CZE"/>
    <x v="10"/>
    <x v="2"/>
    <x v="1"/>
    <x v="1"/>
    <d v="2018-01-01T00:00:00"/>
    <x v="104"/>
    <n v="740.26"/>
    <x v="10"/>
    <s v="rose"/>
    <n v="14"/>
    <n v="52.875714285714288"/>
  </r>
  <r>
    <s v="EUE"/>
    <s v="Europe de l'Est"/>
    <s v="ROU"/>
    <x v="2"/>
    <x v="1"/>
    <x v="23"/>
    <x v="0"/>
    <d v="2018-11-01T00:00:00"/>
    <x v="171"/>
    <n v="4111.67"/>
    <x v="7"/>
    <s v="rouge"/>
    <n v="5"/>
    <n v="822.33400000000006"/>
  </r>
  <r>
    <s v="EUE"/>
    <s v="Europe de l'Est"/>
    <s v="BLR"/>
    <x v="1"/>
    <x v="2"/>
    <x v="7"/>
    <x v="3"/>
    <d v="2017-10-01T00:00:00"/>
    <x v="138"/>
    <n v="4407.3900000000003"/>
    <x v="3"/>
    <s v="noir"/>
    <n v="13"/>
    <n v="339.03000000000003"/>
  </r>
  <r>
    <s v="EUE"/>
    <s v="Europe de l'Est"/>
    <s v="BLR"/>
    <x v="1"/>
    <x v="1"/>
    <x v="19"/>
    <x v="4"/>
    <d v="2018-09-01T00:00:00"/>
    <x v="172"/>
    <n v="885.12"/>
    <x v="6"/>
    <s v="marron"/>
    <n v="9"/>
    <n v="98.346666666666664"/>
  </r>
  <r>
    <s v="EUE"/>
    <s v="Europe de l'Est"/>
    <s v="UKR"/>
    <x v="4"/>
    <x v="1"/>
    <x v="4"/>
    <x v="4"/>
    <d v="2017-02-01T00:00:00"/>
    <x v="173"/>
    <n v="6509.52"/>
    <x v="7"/>
    <s v="rouge"/>
    <n v="10"/>
    <n v="650.952"/>
  </r>
  <r>
    <s v="EUE"/>
    <s v="Europe de l'Est"/>
    <s v="ARM"/>
    <x v="8"/>
    <x v="1"/>
    <x v="17"/>
    <x v="6"/>
    <d v="2018-07-01T00:00:00"/>
    <x v="30"/>
    <n v="7509.83"/>
    <x v="2"/>
    <s v="rouge"/>
    <n v="12"/>
    <n v="625.81916666666666"/>
  </r>
  <r>
    <s v="EUE"/>
    <s v="Europe de l'Est"/>
    <s v="SVK"/>
    <x v="5"/>
    <x v="1"/>
    <x v="0"/>
    <x v="0"/>
    <d v="2017-01-01T00:00:00"/>
    <x v="174"/>
    <n v="1235.3599999999999"/>
    <x v="6"/>
    <s v="rose"/>
    <n v="11"/>
    <n v="112.30545454545454"/>
  </r>
  <r>
    <s v="EUE"/>
    <s v="Europe de l'Est"/>
    <s v="HUN"/>
    <x v="7"/>
    <x v="1"/>
    <x v="2"/>
    <x v="2"/>
    <d v="2017-07-01T00:00:00"/>
    <x v="175"/>
    <n v="3706.3"/>
    <x v="9"/>
    <s v="marron"/>
    <n v="6"/>
    <n v="617.7166666666667"/>
  </r>
  <r>
    <s v="EUE"/>
    <s v="Europe de l'Est"/>
    <s v="BGR"/>
    <x v="6"/>
    <x v="1"/>
    <x v="0"/>
    <x v="0"/>
    <d v="2017-08-01T00:00:00"/>
    <x v="88"/>
    <n v="9448.82"/>
    <x v="7"/>
    <s v="taupe"/>
    <n v="11"/>
    <n v="858.98363636363638"/>
  </r>
  <r>
    <s v="EUE"/>
    <s v="Europe de l'Est"/>
    <s v="CZE"/>
    <x v="10"/>
    <x v="2"/>
    <x v="8"/>
    <x v="5"/>
    <d v="2017-11-01T00:00:00"/>
    <x v="176"/>
    <n v="4270.22"/>
    <x v="4"/>
    <s v="blanc"/>
    <n v="15"/>
    <n v="284.68133333333333"/>
  </r>
  <r>
    <s v="EUE"/>
    <s v="Europe de l'Est"/>
    <s v="BLR"/>
    <x v="1"/>
    <x v="2"/>
    <x v="21"/>
    <x v="9"/>
    <d v="2018-04-01T00:00:00"/>
    <x v="115"/>
    <n v="6427.38"/>
    <x v="12"/>
    <s v="vert"/>
    <n v="5"/>
    <n v="1285.4760000000001"/>
  </r>
  <r>
    <s v="EUE"/>
    <s v="Europe de l'Est"/>
    <s v="MDA"/>
    <x v="3"/>
    <x v="1"/>
    <x v="3"/>
    <x v="3"/>
    <d v="2018-10-01T00:00:00"/>
    <x v="39"/>
    <n v="5525.79"/>
    <x v="7"/>
    <s v="rouge"/>
    <n v="10"/>
    <n v="552.57899999999995"/>
  </r>
  <r>
    <s v="EUE"/>
    <s v="Europe de l'Est"/>
    <s v="CZE"/>
    <x v="10"/>
    <x v="2"/>
    <x v="1"/>
    <x v="1"/>
    <d v="2018-07-01T00:00:00"/>
    <x v="27"/>
    <n v="3485.93"/>
    <x v="11"/>
    <s v="vert"/>
    <n v="15"/>
    <n v="232.39533333333333"/>
  </r>
  <r>
    <s v="EUE"/>
    <s v="Europe de l'Est"/>
    <s v="CZE"/>
    <x v="10"/>
    <x v="1"/>
    <x v="15"/>
    <x v="8"/>
    <d v="2018-10-01T00:00:00"/>
    <x v="177"/>
    <n v="8432.6299999999992"/>
    <x v="5"/>
    <s v="rose"/>
    <n v="15"/>
    <n v="562.17533333333324"/>
  </r>
  <r>
    <s v="EUE"/>
    <s v="Europe de l'Est"/>
    <s v="BGR"/>
    <x v="6"/>
    <x v="0"/>
    <x v="6"/>
    <x v="6"/>
    <d v="2017-10-01T00:00:00"/>
    <x v="178"/>
    <n v="5616.68"/>
    <x v="0"/>
    <s v="bleu"/>
    <n v="7"/>
    <n v="802.38285714285723"/>
  </r>
  <r>
    <s v="EUE"/>
    <s v="Europe de l'Est"/>
    <s v="UKR"/>
    <x v="4"/>
    <x v="2"/>
    <x v="0"/>
    <x v="0"/>
    <d v="2018-03-01T00:00:00"/>
    <x v="12"/>
    <n v="584.19000000000005"/>
    <x v="3"/>
    <s v="vert"/>
    <n v="10"/>
    <n v="58.419000000000004"/>
  </r>
  <r>
    <s v="EUE"/>
    <s v="Europe de l'Est"/>
    <s v="MDA"/>
    <x v="3"/>
    <x v="1"/>
    <x v="11"/>
    <x v="6"/>
    <d v="2017-03-01T00:00:00"/>
    <x v="19"/>
    <n v="2970.32"/>
    <x v="6"/>
    <s v="marron"/>
    <n v="7"/>
    <n v="424.3314285714286"/>
  </r>
  <r>
    <s v="EUE"/>
    <s v="Europe de l'Est"/>
    <s v="RUS"/>
    <x v="0"/>
    <x v="1"/>
    <x v="1"/>
    <x v="1"/>
    <d v="2018-07-01T00:00:00"/>
    <x v="179"/>
    <n v="7895.67"/>
    <x v="6"/>
    <s v="blanc"/>
    <n v="11"/>
    <n v="717.78818181818178"/>
  </r>
  <r>
    <s v="EUE"/>
    <s v="Europe de l'Est"/>
    <s v="UKR"/>
    <x v="4"/>
    <x v="2"/>
    <x v="16"/>
    <x v="1"/>
    <d v="2018-06-01T00:00:00"/>
    <x v="180"/>
    <n v="2966.49"/>
    <x v="3"/>
    <s v="noir"/>
    <n v="15"/>
    <n v="197.76599999999999"/>
  </r>
  <r>
    <s v="EUE"/>
    <s v="Europe de l'Est"/>
    <s v="ARM"/>
    <x v="8"/>
    <x v="2"/>
    <x v="16"/>
    <x v="1"/>
    <d v="2018-02-01T00:00:00"/>
    <x v="181"/>
    <n v="4365.88"/>
    <x v="11"/>
    <s v="bleu"/>
    <n v="12"/>
    <n v="363.82333333333332"/>
  </r>
  <r>
    <s v="EUE"/>
    <s v="Europe de l'Est"/>
    <s v="ROU"/>
    <x v="2"/>
    <x v="1"/>
    <x v="19"/>
    <x v="4"/>
    <d v="2018-07-01T00:00:00"/>
    <x v="150"/>
    <n v="483.68"/>
    <x v="7"/>
    <s v="taupe"/>
    <n v="13"/>
    <n v="37.206153846153846"/>
  </r>
  <r>
    <s v="EUE"/>
    <s v="Europe de l'Est"/>
    <s v="BGR"/>
    <x v="6"/>
    <x v="1"/>
    <x v="6"/>
    <x v="6"/>
    <d v="2017-07-01T00:00:00"/>
    <x v="182"/>
    <n v="1198.9100000000001"/>
    <x v="7"/>
    <s v="bleu"/>
    <n v="14"/>
    <n v="85.636428571428581"/>
  </r>
  <r>
    <s v="EUE"/>
    <s v="Europe de l'Est"/>
    <s v="CZE"/>
    <x v="10"/>
    <x v="2"/>
    <x v="5"/>
    <x v="5"/>
    <d v="2017-12-01T00:00:00"/>
    <x v="183"/>
    <n v="3757.89"/>
    <x v="3"/>
    <s v="orange"/>
    <n v="11"/>
    <n v="341.62636363636364"/>
  </r>
  <r>
    <s v="EUE"/>
    <s v="Europe de l'Est"/>
    <s v="MDA"/>
    <x v="3"/>
    <x v="0"/>
    <x v="0"/>
    <x v="0"/>
    <d v="2018-12-01T00:00:00"/>
    <x v="184"/>
    <n v="7309.96"/>
    <x v="0"/>
    <s v="noir"/>
    <n v="9"/>
    <n v="812.21777777777777"/>
  </r>
  <r>
    <s v="EUE"/>
    <s v="Europe de l'Est"/>
    <s v="UKR"/>
    <x v="4"/>
    <x v="1"/>
    <x v="17"/>
    <x v="6"/>
    <d v="2017-02-01T00:00:00"/>
    <x v="47"/>
    <n v="47.41"/>
    <x v="6"/>
    <s v="taupe"/>
    <n v="7"/>
    <n v="6.7728571428571422"/>
  </r>
  <r>
    <s v="EUE"/>
    <s v="Europe de l'Est"/>
    <s v="HUN"/>
    <x v="7"/>
    <x v="1"/>
    <x v="11"/>
    <x v="6"/>
    <d v="2018-06-01T00:00:00"/>
    <x v="136"/>
    <n v="2644.66"/>
    <x v="9"/>
    <s v="rose"/>
    <n v="10"/>
    <n v="264.46600000000001"/>
  </r>
  <r>
    <s v="EUE"/>
    <s v="Europe de l'Est"/>
    <s v="MDA"/>
    <x v="3"/>
    <x v="2"/>
    <x v="20"/>
    <x v="0"/>
    <d v="2018-04-01T00:00:00"/>
    <x v="185"/>
    <n v="6127.97"/>
    <x v="8"/>
    <s v="rose"/>
    <n v="6"/>
    <n v="1021.3283333333334"/>
  </r>
  <r>
    <s v="EUE"/>
    <s v="Europe de l'Est"/>
    <s v="POL"/>
    <x v="9"/>
    <x v="1"/>
    <x v="9"/>
    <x v="1"/>
    <d v="2018-05-01T00:00:00"/>
    <x v="186"/>
    <n v="4262.24"/>
    <x v="5"/>
    <s v="rouge"/>
    <n v="15"/>
    <n v="284.14933333333335"/>
  </r>
  <r>
    <s v="EUE"/>
    <s v="Europe de l'Est"/>
    <s v="SVK"/>
    <x v="5"/>
    <x v="2"/>
    <x v="6"/>
    <x v="6"/>
    <d v="2018-06-01T00:00:00"/>
    <x v="43"/>
    <n v="8092.78"/>
    <x v="3"/>
    <s v="taupe"/>
    <n v="15"/>
    <n v="539.5186666666666"/>
  </r>
  <r>
    <s v="EUE"/>
    <s v="Europe de l'Est"/>
    <s v="ARM"/>
    <x v="8"/>
    <x v="1"/>
    <x v="14"/>
    <x v="2"/>
    <d v="2018-11-01T00:00:00"/>
    <x v="67"/>
    <n v="4311.3900000000003"/>
    <x v="5"/>
    <s v="vert"/>
    <n v="8"/>
    <n v="538.92375000000004"/>
  </r>
  <r>
    <s v="EUE"/>
    <s v="Europe de l'Est"/>
    <s v="ROU"/>
    <x v="2"/>
    <x v="1"/>
    <x v="23"/>
    <x v="0"/>
    <d v="2017-08-01T00:00:00"/>
    <x v="187"/>
    <n v="1859.35"/>
    <x v="6"/>
    <s v="orange"/>
    <n v="6"/>
    <n v="309.89166666666665"/>
  </r>
  <r>
    <s v="EUE"/>
    <s v="Europe de l'Est"/>
    <s v="RUS"/>
    <x v="0"/>
    <x v="2"/>
    <x v="3"/>
    <x v="3"/>
    <d v="2017-05-01T00:00:00"/>
    <x v="125"/>
    <n v="865.47"/>
    <x v="4"/>
    <s v="rouge"/>
    <n v="6"/>
    <n v="144.245"/>
  </r>
  <r>
    <s v="EUE"/>
    <s v="Europe de l'Est"/>
    <s v="SVK"/>
    <x v="5"/>
    <x v="1"/>
    <x v="17"/>
    <x v="6"/>
    <d v="2017-10-01T00:00:00"/>
    <x v="149"/>
    <n v="9482.43"/>
    <x v="6"/>
    <s v="blanc"/>
    <n v="15"/>
    <n v="632.16200000000003"/>
  </r>
  <r>
    <s v="EUE"/>
    <s v="Europe de l'Est"/>
    <s v="BLR"/>
    <x v="1"/>
    <x v="1"/>
    <x v="7"/>
    <x v="3"/>
    <d v="2018-10-01T00:00:00"/>
    <x v="17"/>
    <n v="9437.83"/>
    <x v="6"/>
    <s v="noir"/>
    <n v="6"/>
    <n v="1572.9716666666666"/>
  </r>
  <r>
    <s v="EUE"/>
    <s v="Europe de l'Est"/>
    <s v="BGR"/>
    <x v="6"/>
    <x v="1"/>
    <x v="4"/>
    <x v="4"/>
    <d v="2017-08-01T00:00:00"/>
    <x v="188"/>
    <n v="2943.74"/>
    <x v="5"/>
    <s v="marron"/>
    <n v="9"/>
    <n v="327.08222222222219"/>
  </r>
  <r>
    <s v="EUE"/>
    <s v="Europe de l'Est"/>
    <s v="POL"/>
    <x v="9"/>
    <x v="0"/>
    <x v="2"/>
    <x v="2"/>
    <d v="2017-11-01T00:00:00"/>
    <x v="189"/>
    <n v="8470.2000000000007"/>
    <x v="0"/>
    <s v="bleu"/>
    <n v="9"/>
    <n v="941.13333333333344"/>
  </r>
  <r>
    <s v="EUE"/>
    <s v="Europe de l'Est"/>
    <s v="HUN"/>
    <x v="7"/>
    <x v="2"/>
    <x v="7"/>
    <x v="3"/>
    <d v="2017-03-01T00:00:00"/>
    <x v="93"/>
    <n v="8678.65"/>
    <x v="3"/>
    <s v="rouge"/>
    <n v="12"/>
    <n v="723.2208333333333"/>
  </r>
  <r>
    <s v="EUE"/>
    <s v="Europe de l'Est"/>
    <s v="HUN"/>
    <x v="7"/>
    <x v="1"/>
    <x v="15"/>
    <x v="8"/>
    <d v="2017-02-01T00:00:00"/>
    <x v="190"/>
    <n v="2790.54"/>
    <x v="1"/>
    <s v="marron"/>
    <n v="8"/>
    <n v="348.8175"/>
  </r>
  <r>
    <s v="EUE"/>
    <s v="Europe de l'Est"/>
    <s v="CZE"/>
    <x v="10"/>
    <x v="2"/>
    <x v="9"/>
    <x v="1"/>
    <d v="2018-06-01T00:00:00"/>
    <x v="72"/>
    <n v="8060.58"/>
    <x v="4"/>
    <s v="bleu"/>
    <n v="11"/>
    <n v="732.78"/>
  </r>
  <r>
    <s v="EUE"/>
    <s v="Europe de l'Est"/>
    <s v="ROU"/>
    <x v="2"/>
    <x v="1"/>
    <x v="15"/>
    <x v="8"/>
    <d v="2017-08-01T00:00:00"/>
    <x v="191"/>
    <n v="3051.31"/>
    <x v="5"/>
    <s v="vert"/>
    <n v="12"/>
    <n v="254.27583333333334"/>
  </r>
  <r>
    <s v="EUE"/>
    <s v="Europe de l'Est"/>
    <s v="SVK"/>
    <x v="5"/>
    <x v="2"/>
    <x v="10"/>
    <x v="7"/>
    <d v="2018-09-01T00:00:00"/>
    <x v="192"/>
    <n v="9496.52"/>
    <x v="3"/>
    <s v="taupe"/>
    <n v="10"/>
    <n v="949.65200000000004"/>
  </r>
  <r>
    <s v="EUE"/>
    <s v="Europe de l'Est"/>
    <s v="POL"/>
    <x v="9"/>
    <x v="2"/>
    <x v="3"/>
    <x v="3"/>
    <d v="2018-12-01T00:00:00"/>
    <x v="193"/>
    <n v="8863.84"/>
    <x v="11"/>
    <s v="vert"/>
    <n v="12"/>
    <n v="738.65333333333331"/>
  </r>
  <r>
    <s v="EUE"/>
    <s v="Europe de l'Est"/>
    <s v="UKR"/>
    <x v="4"/>
    <x v="1"/>
    <x v="17"/>
    <x v="6"/>
    <d v="2018-01-01T00:00:00"/>
    <x v="91"/>
    <n v="1858.22"/>
    <x v="2"/>
    <s v="rouge"/>
    <n v="12"/>
    <n v="154.85166666666666"/>
  </r>
  <r>
    <s v="EUE"/>
    <s v="Europe de l'Est"/>
    <s v="RUS"/>
    <x v="0"/>
    <x v="2"/>
    <x v="18"/>
    <x v="7"/>
    <d v="2018-12-01T00:00:00"/>
    <x v="194"/>
    <n v="3351.94"/>
    <x v="10"/>
    <s v="blanc"/>
    <n v="11"/>
    <n v="304.72181818181821"/>
  </r>
  <r>
    <s v="EUE"/>
    <s v="Europe de l'Est"/>
    <s v="BLR"/>
    <x v="1"/>
    <x v="2"/>
    <x v="18"/>
    <x v="7"/>
    <d v="2018-08-01T00:00:00"/>
    <x v="195"/>
    <n v="3775.21"/>
    <x v="8"/>
    <s v="bleu"/>
    <n v="14"/>
    <n v="269.65785714285715"/>
  </r>
  <r>
    <s v="EUE"/>
    <s v="Europe de l'Est"/>
    <s v="UKR"/>
    <x v="4"/>
    <x v="1"/>
    <x v="4"/>
    <x v="4"/>
    <d v="2018-03-01T00:00:00"/>
    <x v="196"/>
    <n v="5094.79"/>
    <x v="1"/>
    <s v="marron"/>
    <n v="15"/>
    <n v="339.65266666666668"/>
  </r>
  <r>
    <s v="EUE"/>
    <s v="Europe de l'Est"/>
    <s v="MDA"/>
    <x v="3"/>
    <x v="2"/>
    <x v="5"/>
    <x v="5"/>
    <d v="2017-04-01T00:00:00"/>
    <x v="76"/>
    <n v="7834.86"/>
    <x v="3"/>
    <s v="rouge"/>
    <n v="6"/>
    <n v="1305.81"/>
  </r>
  <r>
    <s v="EUE"/>
    <s v="Europe de l'Est"/>
    <s v="RUS"/>
    <x v="0"/>
    <x v="1"/>
    <x v="23"/>
    <x v="0"/>
    <d v="2017-12-01T00:00:00"/>
    <x v="156"/>
    <n v="616.72"/>
    <x v="2"/>
    <s v="marron"/>
    <n v="10"/>
    <n v="61.672000000000004"/>
  </r>
  <r>
    <s v="EUE"/>
    <s v="Europe de l'Est"/>
    <s v="CZE"/>
    <x v="10"/>
    <x v="0"/>
    <x v="2"/>
    <x v="2"/>
    <d v="2018-09-01T00:00:00"/>
    <x v="9"/>
    <n v="1261.8900000000001"/>
    <x v="0"/>
    <s v="noir"/>
    <n v="9"/>
    <n v="140.21"/>
  </r>
  <r>
    <s v="EUE"/>
    <s v="Europe de l'Est"/>
    <s v="ROU"/>
    <x v="2"/>
    <x v="1"/>
    <x v="10"/>
    <x v="7"/>
    <d v="2017-08-01T00:00:00"/>
    <x v="187"/>
    <n v="2003.16"/>
    <x v="6"/>
    <s v="orange"/>
    <n v="6"/>
    <n v="333.86"/>
  </r>
  <r>
    <s v="EUE"/>
    <s v="Europe de l'Est"/>
    <s v="ARM"/>
    <x v="8"/>
    <x v="2"/>
    <x v="15"/>
    <x v="8"/>
    <d v="2017-04-01T00:00:00"/>
    <x v="76"/>
    <n v="8638.8700000000008"/>
    <x v="3"/>
    <s v="rouge"/>
    <n v="6"/>
    <n v="1439.8116666666667"/>
  </r>
  <r>
    <s v="EUE"/>
    <s v="Europe de l'Est"/>
    <s v="RUS"/>
    <x v="0"/>
    <x v="1"/>
    <x v="11"/>
    <x v="6"/>
    <d v="2018-01-01T00:00:00"/>
    <x v="25"/>
    <n v="3829.84"/>
    <x v="5"/>
    <s v="vert"/>
    <n v="10"/>
    <n v="382.98400000000004"/>
  </r>
  <r>
    <s v="EUE"/>
    <s v="Europe de l'Est"/>
    <s v="SVK"/>
    <x v="5"/>
    <x v="2"/>
    <x v="0"/>
    <x v="0"/>
    <d v="2017-03-01T00:00:00"/>
    <x v="197"/>
    <n v="9561.41"/>
    <x v="4"/>
    <s v="marron"/>
    <n v="14"/>
    <n v="682.95785714285716"/>
  </r>
  <r>
    <s v="EUE"/>
    <s v="Europe de l'Est"/>
    <s v="BLR"/>
    <x v="1"/>
    <x v="1"/>
    <x v="0"/>
    <x v="0"/>
    <d v="2018-08-01T00:00:00"/>
    <x v="99"/>
    <n v="5955.95"/>
    <x v="9"/>
    <s v="marron"/>
    <n v="12"/>
    <n v="496.32916666666665"/>
  </r>
  <r>
    <s v="EUE"/>
    <s v="Europe de l'Est"/>
    <s v="ARM"/>
    <x v="8"/>
    <x v="1"/>
    <x v="1"/>
    <x v="1"/>
    <d v="2017-12-01T00:00:00"/>
    <x v="198"/>
    <n v="7285.8"/>
    <x v="7"/>
    <s v="rouge"/>
    <n v="12"/>
    <n v="607.15"/>
  </r>
  <r>
    <s v="EUE"/>
    <s v="Europe de l'Est"/>
    <s v="BLR"/>
    <x v="1"/>
    <x v="1"/>
    <x v="22"/>
    <x v="5"/>
    <d v="2018-02-01T00:00:00"/>
    <x v="199"/>
    <n v="229.63"/>
    <x v="14"/>
    <s v="vert"/>
    <n v="5"/>
    <n v="45.926000000000002"/>
  </r>
  <r>
    <s v="EUE"/>
    <s v="Europe de l'Est"/>
    <s v="ARM"/>
    <x v="8"/>
    <x v="2"/>
    <x v="10"/>
    <x v="7"/>
    <d v="2017-11-01T00:00:00"/>
    <x v="200"/>
    <n v="4244.6499999999996"/>
    <x v="4"/>
    <s v="bleu"/>
    <n v="5"/>
    <n v="848.93"/>
  </r>
  <r>
    <s v="EUE"/>
    <s v="Europe de l'Est"/>
    <s v="BGR"/>
    <x v="6"/>
    <x v="1"/>
    <x v="18"/>
    <x v="7"/>
    <d v="2017-07-01T00:00:00"/>
    <x v="132"/>
    <n v="1680.15"/>
    <x v="7"/>
    <s v="vert"/>
    <n v="5"/>
    <n v="336.03000000000003"/>
  </r>
  <r>
    <s v="EUE"/>
    <s v="Europe de l'Est"/>
    <s v="HUN"/>
    <x v="7"/>
    <x v="1"/>
    <x v="4"/>
    <x v="4"/>
    <d v="2017-01-01T00:00:00"/>
    <x v="201"/>
    <n v="5583.27"/>
    <x v="5"/>
    <s v="orange"/>
    <n v="8"/>
    <n v="697.90875000000005"/>
  </r>
  <r>
    <s v="EUE"/>
    <s v="Europe de l'Est"/>
    <s v="UKR"/>
    <x v="4"/>
    <x v="1"/>
    <x v="2"/>
    <x v="2"/>
    <d v="2018-06-01T00:00:00"/>
    <x v="202"/>
    <n v="1819.23"/>
    <x v="5"/>
    <s v="vert"/>
    <n v="9"/>
    <n v="202.13666666666666"/>
  </r>
  <r>
    <s v="EUE"/>
    <s v="Europe de l'Est"/>
    <s v="HUN"/>
    <x v="7"/>
    <x v="2"/>
    <x v="18"/>
    <x v="7"/>
    <d v="2017-09-01T00:00:00"/>
    <x v="66"/>
    <n v="5054.76"/>
    <x v="11"/>
    <s v="blanc"/>
    <n v="6"/>
    <n v="842.46"/>
  </r>
  <r>
    <s v="EUE"/>
    <s v="Europe de l'Est"/>
    <s v="ROU"/>
    <x v="2"/>
    <x v="0"/>
    <x v="11"/>
    <x v="6"/>
    <d v="2017-04-01T00:00:00"/>
    <x v="118"/>
    <n v="9948.66"/>
    <x v="0"/>
    <s v="taupe"/>
    <n v="15"/>
    <n v="663.24400000000003"/>
  </r>
  <r>
    <s v="EUE"/>
    <s v="Europe de l'Est"/>
    <s v="SVK"/>
    <x v="5"/>
    <x v="1"/>
    <x v="23"/>
    <x v="0"/>
    <d v="2017-10-01T00:00:00"/>
    <x v="149"/>
    <n v="4123.59"/>
    <x v="6"/>
    <s v="blanc"/>
    <n v="15"/>
    <n v="274.90600000000001"/>
  </r>
  <r>
    <s v="EUE"/>
    <s v="Europe de l'Est"/>
    <s v="HUN"/>
    <x v="7"/>
    <x v="2"/>
    <x v="9"/>
    <x v="1"/>
    <d v="2017-03-01T00:00:00"/>
    <x v="203"/>
    <n v="3194.74"/>
    <x v="8"/>
    <s v="vert"/>
    <n v="14"/>
    <n v="228.19571428571427"/>
  </r>
  <r>
    <s v="EUE"/>
    <s v="Europe de l'Est"/>
    <s v="RUS"/>
    <x v="0"/>
    <x v="2"/>
    <x v="22"/>
    <x v="5"/>
    <d v="2017-07-01T00:00:00"/>
    <x v="3"/>
    <n v="2938.5"/>
    <x v="3"/>
    <s v="taupe"/>
    <n v="11"/>
    <n v="267.13636363636363"/>
  </r>
  <r>
    <s v="EUE"/>
    <s v="Europe de l'Est"/>
    <s v="ROU"/>
    <x v="2"/>
    <x v="1"/>
    <x v="15"/>
    <x v="8"/>
    <d v="2018-10-01T00:00:00"/>
    <x v="102"/>
    <n v="523.66999999999996"/>
    <x v="2"/>
    <s v="noir"/>
    <n v="7"/>
    <n v="74.809999999999988"/>
  </r>
  <r>
    <s v="EUE"/>
    <s v="Europe de l'Est"/>
    <s v="BGR"/>
    <x v="6"/>
    <x v="2"/>
    <x v="22"/>
    <x v="5"/>
    <d v="2017-04-01T00:00:00"/>
    <x v="204"/>
    <n v="8058.47"/>
    <x v="12"/>
    <s v="taupe"/>
    <n v="5"/>
    <n v="1611.694"/>
  </r>
  <r>
    <s v="EUE"/>
    <s v="Europe de l'Est"/>
    <s v="ROU"/>
    <x v="2"/>
    <x v="1"/>
    <x v="12"/>
    <x v="2"/>
    <d v="2017-12-01T00:00:00"/>
    <x v="20"/>
    <n v="1360.62"/>
    <x v="5"/>
    <s v="vert"/>
    <n v="10"/>
    <n v="136.06199999999998"/>
  </r>
  <r>
    <s v="EUE"/>
    <s v="Europe de l'Est"/>
    <s v="ROU"/>
    <x v="2"/>
    <x v="2"/>
    <x v="16"/>
    <x v="1"/>
    <d v="2017-11-01T00:00:00"/>
    <x v="176"/>
    <n v="6027.5"/>
    <x v="4"/>
    <s v="blanc"/>
    <n v="15"/>
    <n v="401.83333333333331"/>
  </r>
  <r>
    <s v="EUE"/>
    <s v="Europe de l'Est"/>
    <s v="RUS"/>
    <x v="0"/>
    <x v="1"/>
    <x v="19"/>
    <x v="4"/>
    <d v="2018-02-01T00:00:00"/>
    <x v="199"/>
    <n v="8929.4500000000007"/>
    <x v="14"/>
    <s v="vert"/>
    <n v="5"/>
    <n v="1785.89"/>
  </r>
  <r>
    <s v="EUE"/>
    <s v="Europe de l'Est"/>
    <s v="POL"/>
    <x v="9"/>
    <x v="1"/>
    <x v="7"/>
    <x v="3"/>
    <d v="2018-10-01T00:00:00"/>
    <x v="205"/>
    <n v="838.16"/>
    <x v="7"/>
    <s v="vert"/>
    <n v="7"/>
    <n v="119.73714285714286"/>
  </r>
  <r>
    <s v="EUE"/>
    <s v="Europe de l'Est"/>
    <s v="SVK"/>
    <x v="5"/>
    <x v="1"/>
    <x v="11"/>
    <x v="6"/>
    <d v="2017-06-01T00:00:00"/>
    <x v="49"/>
    <n v="8408.84"/>
    <x v="5"/>
    <s v="rose"/>
    <n v="8"/>
    <n v="1051.105"/>
  </r>
  <r>
    <s v="EUE"/>
    <s v="Europe de l'Est"/>
    <s v="SVK"/>
    <x v="5"/>
    <x v="1"/>
    <x v="19"/>
    <x v="4"/>
    <d v="2017-10-01T00:00:00"/>
    <x v="80"/>
    <n v="8335.67"/>
    <x v="9"/>
    <s v="rose"/>
    <n v="6"/>
    <n v="1389.2783333333334"/>
  </r>
  <r>
    <s v="EUE"/>
    <s v="Europe de l'Est"/>
    <s v="RUS"/>
    <x v="0"/>
    <x v="2"/>
    <x v="16"/>
    <x v="1"/>
    <d v="2018-09-01T00:00:00"/>
    <x v="147"/>
    <n v="629.57000000000005"/>
    <x v="12"/>
    <s v="rose"/>
    <n v="13"/>
    <n v="48.428461538461541"/>
  </r>
  <r>
    <s v="EUE"/>
    <s v="Europe de l'Est"/>
    <s v="ROU"/>
    <x v="2"/>
    <x v="0"/>
    <x v="18"/>
    <x v="7"/>
    <d v="2017-12-01T00:00:00"/>
    <x v="206"/>
    <n v="4768.3599999999997"/>
    <x v="13"/>
    <s v="marron"/>
    <n v="7"/>
    <n v="681.19428571428568"/>
  </r>
  <r>
    <s v="EUE"/>
    <s v="Europe de l'Est"/>
    <s v="RUS"/>
    <x v="0"/>
    <x v="1"/>
    <x v="6"/>
    <x v="6"/>
    <d v="2018-11-01T00:00:00"/>
    <x v="32"/>
    <n v="6123.92"/>
    <x v="5"/>
    <s v="rouge"/>
    <n v="12"/>
    <n v="510.32666666666665"/>
  </r>
  <r>
    <s v="EUE"/>
    <s v="Europe de l'Est"/>
    <s v="ROU"/>
    <x v="2"/>
    <x v="0"/>
    <x v="12"/>
    <x v="2"/>
    <d v="2018-12-01T00:00:00"/>
    <x v="46"/>
    <n v="1829.66"/>
    <x v="13"/>
    <s v="blanc"/>
    <n v="7"/>
    <n v="261.38"/>
  </r>
  <r>
    <s v="EUE"/>
    <s v="Europe de l'Est"/>
    <s v="BLR"/>
    <x v="1"/>
    <x v="1"/>
    <x v="7"/>
    <x v="3"/>
    <d v="2018-06-01T00:00:00"/>
    <x v="144"/>
    <n v="7018.57"/>
    <x v="9"/>
    <s v="noir"/>
    <n v="6"/>
    <n v="1169.7616666666665"/>
  </r>
  <r>
    <s v="EUE"/>
    <s v="Europe de l'Est"/>
    <s v="BGR"/>
    <x v="6"/>
    <x v="1"/>
    <x v="23"/>
    <x v="0"/>
    <d v="2017-09-01T00:00:00"/>
    <x v="207"/>
    <n v="9289.5300000000007"/>
    <x v="14"/>
    <s v="orange"/>
    <n v="11"/>
    <n v="844.50272727272738"/>
  </r>
  <r>
    <s v="EUE"/>
    <s v="Europe de l'Est"/>
    <s v="POL"/>
    <x v="9"/>
    <x v="1"/>
    <x v="2"/>
    <x v="2"/>
    <d v="2017-03-01T00:00:00"/>
    <x v="19"/>
    <n v="7397.59"/>
    <x v="6"/>
    <s v="marron"/>
    <n v="7"/>
    <n v="1056.7985714285714"/>
  </r>
  <r>
    <s v="EUE"/>
    <s v="Europe de l'Est"/>
    <s v="ARM"/>
    <x v="8"/>
    <x v="2"/>
    <x v="16"/>
    <x v="1"/>
    <d v="2018-05-01T00:00:00"/>
    <x v="105"/>
    <n v="9244.7800000000007"/>
    <x v="11"/>
    <s v="orange"/>
    <n v="14"/>
    <n v="660.34142857142865"/>
  </r>
  <r>
    <s v="EUE"/>
    <s v="Europe de l'Est"/>
    <s v="CZE"/>
    <x v="10"/>
    <x v="0"/>
    <x v="20"/>
    <x v="0"/>
    <d v="2017-06-01T00:00:00"/>
    <x v="208"/>
    <n v="3890.89"/>
    <x v="0"/>
    <s v="taupe"/>
    <n v="8"/>
    <n v="486.36124999999998"/>
  </r>
  <r>
    <s v="EUE"/>
    <s v="Europe de l'Est"/>
    <s v="HUN"/>
    <x v="7"/>
    <x v="2"/>
    <x v="23"/>
    <x v="0"/>
    <d v="2017-02-01T00:00:00"/>
    <x v="151"/>
    <n v="545.58000000000004"/>
    <x v="4"/>
    <s v="marron"/>
    <n v="11"/>
    <n v="49.598181818181821"/>
  </r>
  <r>
    <s v="EUE"/>
    <s v="Europe de l'Est"/>
    <s v="RUS"/>
    <x v="0"/>
    <x v="0"/>
    <x v="12"/>
    <x v="2"/>
    <d v="2017-12-01T00:00:00"/>
    <x v="206"/>
    <n v="5617.38"/>
    <x v="13"/>
    <s v="marron"/>
    <n v="7"/>
    <n v="802.48285714285714"/>
  </r>
  <r>
    <s v="EUE"/>
    <s v="Europe de l'Est"/>
    <s v="ROU"/>
    <x v="2"/>
    <x v="2"/>
    <x v="16"/>
    <x v="1"/>
    <d v="2018-08-01T00:00:00"/>
    <x v="54"/>
    <n v="7851.49"/>
    <x v="12"/>
    <s v="noir"/>
    <n v="12"/>
    <n v="654.29083333333335"/>
  </r>
  <r>
    <s v="EUE"/>
    <s v="Europe de l'Est"/>
    <s v="POL"/>
    <x v="9"/>
    <x v="1"/>
    <x v="11"/>
    <x v="6"/>
    <d v="2018-03-01T00:00:00"/>
    <x v="209"/>
    <n v="7717.71"/>
    <x v="7"/>
    <s v="rose"/>
    <n v="6"/>
    <n v="1286.2850000000001"/>
  </r>
  <r>
    <s v="EUE"/>
    <s v="Europe de l'Est"/>
    <s v="ARM"/>
    <x v="8"/>
    <x v="1"/>
    <x v="6"/>
    <x v="6"/>
    <d v="2018-08-01T00:00:00"/>
    <x v="210"/>
    <n v="952.28"/>
    <x v="2"/>
    <s v="bleu"/>
    <n v="10"/>
    <n v="95.227999999999994"/>
  </r>
  <r>
    <s v="EUE"/>
    <s v="Europe de l'Est"/>
    <s v="UKR"/>
    <x v="4"/>
    <x v="2"/>
    <x v="7"/>
    <x v="3"/>
    <d v="2018-02-01T00:00:00"/>
    <x v="211"/>
    <n v="1185.56"/>
    <x v="4"/>
    <s v="blanc"/>
    <n v="11"/>
    <n v="107.77818181818181"/>
  </r>
  <r>
    <s v="EUE"/>
    <s v="Europe de l'Est"/>
    <s v="BGR"/>
    <x v="6"/>
    <x v="1"/>
    <x v="17"/>
    <x v="6"/>
    <d v="2017-05-01T00:00:00"/>
    <x v="6"/>
    <n v="283.89"/>
    <x v="1"/>
    <s v="orange"/>
    <n v="11"/>
    <n v="25.808181818181819"/>
  </r>
  <r>
    <s v="EUE"/>
    <s v="Europe de l'Est"/>
    <s v="RUS"/>
    <x v="0"/>
    <x v="1"/>
    <x v="14"/>
    <x v="2"/>
    <d v="2017-04-01T00:00:00"/>
    <x v="212"/>
    <n v="1873.9"/>
    <x v="7"/>
    <s v="blanc"/>
    <n v="5"/>
    <n v="374.78000000000003"/>
  </r>
  <r>
    <s v="EUE"/>
    <s v="Europe de l'Est"/>
    <s v="CZE"/>
    <x v="10"/>
    <x v="1"/>
    <x v="9"/>
    <x v="1"/>
    <d v="2018-11-01T00:00:00"/>
    <x v="67"/>
    <n v="260.77"/>
    <x v="5"/>
    <s v="vert"/>
    <n v="8"/>
    <n v="32.596249999999998"/>
  </r>
  <r>
    <s v="EUE"/>
    <s v="Europe de l'Est"/>
    <s v="CZE"/>
    <x v="10"/>
    <x v="1"/>
    <x v="13"/>
    <x v="4"/>
    <d v="2017-12-01T00:00:00"/>
    <x v="213"/>
    <n v="16.34"/>
    <x v="1"/>
    <s v="blanc"/>
    <n v="12"/>
    <n v="1.3616666666666666"/>
  </r>
  <r>
    <s v="EUE"/>
    <s v="Europe de l'Est"/>
    <s v="ROU"/>
    <x v="2"/>
    <x v="0"/>
    <x v="6"/>
    <x v="6"/>
    <d v="2018-05-01T00:00:00"/>
    <x v="92"/>
    <n v="4915.74"/>
    <x v="13"/>
    <s v="taupe"/>
    <n v="12"/>
    <n v="409.64499999999998"/>
  </r>
  <r>
    <s v="EUE"/>
    <s v="Europe de l'Est"/>
    <s v="BLR"/>
    <x v="1"/>
    <x v="0"/>
    <x v="2"/>
    <x v="2"/>
    <d v="2017-10-01T00:00:00"/>
    <x v="178"/>
    <n v="6535.34"/>
    <x v="0"/>
    <s v="bleu"/>
    <n v="7"/>
    <n v="933.62"/>
  </r>
  <r>
    <s v="EUE"/>
    <s v="Europe de l'Est"/>
    <s v="HUN"/>
    <x v="7"/>
    <x v="1"/>
    <x v="8"/>
    <x v="5"/>
    <d v="2018-01-01T00:00:00"/>
    <x v="214"/>
    <n v="994.21"/>
    <x v="5"/>
    <s v="vert"/>
    <n v="13"/>
    <n v="76.477692307692308"/>
  </r>
  <r>
    <s v="EUE"/>
    <s v="Europe de l'Est"/>
    <s v="BGR"/>
    <x v="6"/>
    <x v="2"/>
    <x v="23"/>
    <x v="0"/>
    <d v="2018-04-01T00:00:00"/>
    <x v="124"/>
    <n v="2249.9"/>
    <x v="8"/>
    <s v="taupe"/>
    <n v="13"/>
    <n v="173.06923076923078"/>
  </r>
  <r>
    <s v="EUE"/>
    <s v="Europe de l'Est"/>
    <s v="BGR"/>
    <x v="6"/>
    <x v="1"/>
    <x v="0"/>
    <x v="0"/>
    <d v="2018-11-01T00:00:00"/>
    <x v="29"/>
    <n v="8649.92"/>
    <x v="1"/>
    <s v="vert"/>
    <n v="10"/>
    <n v="864.99199999999996"/>
  </r>
  <r>
    <s v="EUE"/>
    <s v="Europe de l'Est"/>
    <s v="MDA"/>
    <x v="3"/>
    <x v="2"/>
    <x v="14"/>
    <x v="2"/>
    <d v="2017-02-01T00:00:00"/>
    <x v="215"/>
    <n v="5326.62"/>
    <x v="12"/>
    <s v="orange"/>
    <n v="13"/>
    <n v="409.74"/>
  </r>
  <r>
    <s v="EUE"/>
    <s v="Europe de l'Est"/>
    <s v="SVK"/>
    <x v="5"/>
    <x v="2"/>
    <x v="5"/>
    <x v="5"/>
    <d v="2018-06-01T00:00:00"/>
    <x v="72"/>
    <n v="496.26"/>
    <x v="4"/>
    <s v="bleu"/>
    <n v="11"/>
    <n v="45.114545454545457"/>
  </r>
  <r>
    <s v="EUE"/>
    <s v="Europe de l'Est"/>
    <s v="RUS"/>
    <x v="0"/>
    <x v="2"/>
    <x v="2"/>
    <x v="2"/>
    <d v="2018-09-01T00:00:00"/>
    <x v="65"/>
    <n v="5907.14"/>
    <x v="4"/>
    <s v="blanc"/>
    <n v="6"/>
    <n v="984.52333333333343"/>
  </r>
  <r>
    <s v="EUE"/>
    <s v="Europe de l'Est"/>
    <s v="POL"/>
    <x v="9"/>
    <x v="1"/>
    <x v="13"/>
    <x v="4"/>
    <d v="2017-11-01T00:00:00"/>
    <x v="63"/>
    <n v="5065.45"/>
    <x v="7"/>
    <s v="taupe"/>
    <n v="9"/>
    <n v="562.82777777777778"/>
  </r>
  <r>
    <s v="EUE"/>
    <s v="Europe de l'Est"/>
    <s v="UKR"/>
    <x v="4"/>
    <x v="0"/>
    <x v="18"/>
    <x v="7"/>
    <d v="2017-03-01T00:00:00"/>
    <x v="60"/>
    <n v="4013.18"/>
    <x v="0"/>
    <s v="marron"/>
    <n v="9"/>
    <n v="445.9088888888889"/>
  </r>
  <r>
    <s v="EUE"/>
    <s v="Europe de l'Est"/>
    <s v="ARM"/>
    <x v="8"/>
    <x v="0"/>
    <x v="2"/>
    <x v="2"/>
    <d v="2018-02-01T00:00:00"/>
    <x v="59"/>
    <n v="2082.4499999999998"/>
    <x v="0"/>
    <s v="rouge"/>
    <n v="14"/>
    <n v="148.74642857142857"/>
  </r>
  <r>
    <s v="EUE"/>
    <s v="Europe de l'Est"/>
    <s v="POL"/>
    <x v="9"/>
    <x v="1"/>
    <x v="3"/>
    <x v="3"/>
    <d v="2017-02-01T00:00:00"/>
    <x v="116"/>
    <n v="7179.11"/>
    <x v="2"/>
    <s v="vert"/>
    <n v="10"/>
    <n v="717.91099999999994"/>
  </r>
  <r>
    <s v="EUE"/>
    <s v="Europe de l'Est"/>
    <s v="MDA"/>
    <x v="3"/>
    <x v="2"/>
    <x v="15"/>
    <x v="8"/>
    <d v="2017-04-01T00:00:00"/>
    <x v="216"/>
    <n v="7348.16"/>
    <x v="11"/>
    <s v="rouge"/>
    <n v="5"/>
    <n v="1469.6320000000001"/>
  </r>
  <r>
    <s v="EUE"/>
    <s v="Europe de l'Est"/>
    <s v="UKR"/>
    <x v="4"/>
    <x v="2"/>
    <x v="8"/>
    <x v="5"/>
    <d v="2018-11-01T00:00:00"/>
    <x v="56"/>
    <n v="9411.42"/>
    <x v="3"/>
    <s v="vert"/>
    <n v="6"/>
    <n v="1568.57"/>
  </r>
  <r>
    <s v="EUE"/>
    <s v="Europe de l'Est"/>
    <s v="RUS"/>
    <x v="0"/>
    <x v="1"/>
    <x v="13"/>
    <x v="4"/>
    <d v="2017-07-01T00:00:00"/>
    <x v="217"/>
    <n v="1773.1"/>
    <x v="2"/>
    <s v="rose"/>
    <n v="7"/>
    <n v="253.29999999999998"/>
  </r>
  <r>
    <s v="EUE"/>
    <s v="Europe de l'Est"/>
    <s v="UKR"/>
    <x v="4"/>
    <x v="1"/>
    <x v="9"/>
    <x v="1"/>
    <d v="2017-05-01T00:00:00"/>
    <x v="78"/>
    <n v="4593.6899999999996"/>
    <x v="7"/>
    <s v="orange"/>
    <n v="12"/>
    <n v="382.80749999999995"/>
  </r>
  <r>
    <s v="EUE"/>
    <s v="Europe de l'Est"/>
    <s v="ARM"/>
    <x v="8"/>
    <x v="2"/>
    <x v="22"/>
    <x v="5"/>
    <d v="2018-12-01T00:00:00"/>
    <x v="218"/>
    <n v="8079.36"/>
    <x v="11"/>
    <s v="rouge"/>
    <n v="15"/>
    <n v="538.62400000000002"/>
  </r>
  <r>
    <s v="EUE"/>
    <s v="Europe de l'Est"/>
    <s v="ROU"/>
    <x v="2"/>
    <x v="0"/>
    <x v="3"/>
    <x v="3"/>
    <d v="2017-07-01T00:00:00"/>
    <x v="219"/>
    <n v="2125.17"/>
    <x v="0"/>
    <s v="marron"/>
    <n v="9"/>
    <n v="236.13"/>
  </r>
  <r>
    <s v="EUE"/>
    <s v="Europe de l'Est"/>
    <s v="RUS"/>
    <x v="0"/>
    <x v="1"/>
    <x v="5"/>
    <x v="5"/>
    <d v="2017-05-01T00:00:00"/>
    <x v="2"/>
    <n v="9172.4"/>
    <x v="2"/>
    <s v="marron"/>
    <n v="14"/>
    <n v="655.17142857142858"/>
  </r>
  <r>
    <s v="EUE"/>
    <s v="Europe de l'Est"/>
    <s v="CZE"/>
    <x v="10"/>
    <x v="2"/>
    <x v="5"/>
    <x v="5"/>
    <d v="2018-12-01T00:00:00"/>
    <x v="194"/>
    <n v="1830.53"/>
    <x v="10"/>
    <s v="blanc"/>
    <n v="11"/>
    <n v="166.41181818181818"/>
  </r>
  <r>
    <s v="EUE"/>
    <s v="Europe de l'Est"/>
    <s v="HUN"/>
    <x v="7"/>
    <x v="1"/>
    <x v="12"/>
    <x v="2"/>
    <d v="2018-11-01T00:00:00"/>
    <x v="36"/>
    <n v="8264.6200000000008"/>
    <x v="6"/>
    <s v="vert"/>
    <n v="12"/>
    <n v="688.71833333333336"/>
  </r>
  <r>
    <s v="EUE"/>
    <s v="Europe de l'Est"/>
    <s v="BGR"/>
    <x v="6"/>
    <x v="2"/>
    <x v="0"/>
    <x v="0"/>
    <d v="2017-09-01T00:00:00"/>
    <x v="139"/>
    <n v="4276.66"/>
    <x v="8"/>
    <s v="bleu"/>
    <n v="8"/>
    <n v="534.58249999999998"/>
  </r>
  <r>
    <s v="EUE"/>
    <s v="Europe de l'Est"/>
    <s v="RUS"/>
    <x v="0"/>
    <x v="1"/>
    <x v="5"/>
    <x v="5"/>
    <d v="2018-02-01T00:00:00"/>
    <x v="199"/>
    <n v="932.99"/>
    <x v="14"/>
    <s v="vert"/>
    <n v="5"/>
    <n v="186.59800000000001"/>
  </r>
  <r>
    <s v="EUE"/>
    <s v="Europe de l'Est"/>
    <s v="HUN"/>
    <x v="7"/>
    <x v="1"/>
    <x v="19"/>
    <x v="4"/>
    <d v="2018-05-01T00:00:00"/>
    <x v="220"/>
    <n v="7896.74"/>
    <x v="6"/>
    <s v="bleu"/>
    <n v="13"/>
    <n v="607.44153846153847"/>
  </r>
  <r>
    <s v="EUE"/>
    <s v="Europe de l'Est"/>
    <s v="ROU"/>
    <x v="2"/>
    <x v="1"/>
    <x v="10"/>
    <x v="7"/>
    <d v="2017-12-01T00:00:00"/>
    <x v="221"/>
    <n v="518.42999999999995"/>
    <x v="6"/>
    <s v="marron"/>
    <n v="11"/>
    <n v="47.129999999999995"/>
  </r>
  <r>
    <s v="EUE"/>
    <s v="Europe de l'Est"/>
    <s v="HUN"/>
    <x v="7"/>
    <x v="2"/>
    <x v="22"/>
    <x v="5"/>
    <d v="2018-08-01T00:00:00"/>
    <x v="222"/>
    <n v="8023.44"/>
    <x v="11"/>
    <s v="noir"/>
    <n v="8"/>
    <n v="1002.93"/>
  </r>
  <r>
    <s v="EUE"/>
    <s v="Europe de l'Est"/>
    <s v="BLR"/>
    <x v="1"/>
    <x v="2"/>
    <x v="22"/>
    <x v="5"/>
    <d v="2018-06-01T00:00:00"/>
    <x v="161"/>
    <n v="772.97"/>
    <x v="4"/>
    <s v="rose"/>
    <n v="10"/>
    <n v="77.296999999999997"/>
  </r>
  <r>
    <s v="EUE"/>
    <s v="Europe de l'Est"/>
    <s v="MDA"/>
    <x v="3"/>
    <x v="2"/>
    <x v="20"/>
    <x v="0"/>
    <d v="2017-03-01T00:00:00"/>
    <x v="203"/>
    <n v="4168.87"/>
    <x v="8"/>
    <s v="vert"/>
    <n v="14"/>
    <n v="297.77642857142854"/>
  </r>
  <r>
    <s v="EUE"/>
    <s v="Europe de l'Est"/>
    <s v="BGR"/>
    <x v="6"/>
    <x v="2"/>
    <x v="8"/>
    <x v="5"/>
    <d v="2017-11-01T00:00:00"/>
    <x v="176"/>
    <n v="4739.6000000000004"/>
    <x v="4"/>
    <s v="blanc"/>
    <n v="15"/>
    <n v="315.97333333333336"/>
  </r>
  <r>
    <s v="EUE"/>
    <s v="Europe de l'Est"/>
    <s v="HUN"/>
    <x v="7"/>
    <x v="2"/>
    <x v="21"/>
    <x v="9"/>
    <d v="2017-01-01T00:00:00"/>
    <x v="223"/>
    <n v="3056.66"/>
    <x v="8"/>
    <s v="rose"/>
    <n v="15"/>
    <n v="203.77733333333333"/>
  </r>
  <r>
    <s v="EUE"/>
    <s v="Europe de l'Est"/>
    <s v="ARM"/>
    <x v="8"/>
    <x v="2"/>
    <x v="3"/>
    <x v="3"/>
    <d v="2018-08-01T00:00:00"/>
    <x v="224"/>
    <n v="9588.5499999999993"/>
    <x v="12"/>
    <s v="blanc"/>
    <n v="10"/>
    <n v="958.8549999999999"/>
  </r>
  <r>
    <s v="EUE"/>
    <s v="Europe de l'Est"/>
    <s v="CZE"/>
    <x v="10"/>
    <x v="0"/>
    <x v="9"/>
    <x v="1"/>
    <d v="2017-06-01T00:00:00"/>
    <x v="225"/>
    <n v="7009.79"/>
    <x v="0"/>
    <s v="rouge"/>
    <n v="11"/>
    <n v="637.25363636363636"/>
  </r>
  <r>
    <s v="EUE"/>
    <s v="Europe de l'Est"/>
    <s v="ARM"/>
    <x v="8"/>
    <x v="2"/>
    <x v="22"/>
    <x v="5"/>
    <d v="2017-02-01T00:00:00"/>
    <x v="215"/>
    <n v="7581.1"/>
    <x v="12"/>
    <s v="orange"/>
    <n v="13"/>
    <n v="583.1615384615385"/>
  </r>
  <r>
    <s v="EUE"/>
    <s v="Europe de l'Est"/>
    <s v="ARM"/>
    <x v="8"/>
    <x v="1"/>
    <x v="14"/>
    <x v="2"/>
    <d v="2018-02-01T00:00:00"/>
    <x v="226"/>
    <n v="8487.56"/>
    <x v="9"/>
    <s v="taupe"/>
    <n v="6"/>
    <n v="1414.5933333333332"/>
  </r>
  <r>
    <s v="EUE"/>
    <s v="Europe de l'Est"/>
    <s v="MDA"/>
    <x v="3"/>
    <x v="1"/>
    <x v="23"/>
    <x v="0"/>
    <d v="2018-10-01T00:00:00"/>
    <x v="146"/>
    <n v="9777.27"/>
    <x v="6"/>
    <s v="taupe"/>
    <n v="9"/>
    <n v="1086.3633333333335"/>
  </r>
  <r>
    <s v="EUE"/>
    <s v="Europe de l'Est"/>
    <s v="MDA"/>
    <x v="3"/>
    <x v="2"/>
    <x v="16"/>
    <x v="1"/>
    <d v="2017-11-01T00:00:00"/>
    <x v="227"/>
    <n v="9364.7099999999991"/>
    <x v="3"/>
    <s v="rouge"/>
    <n v="15"/>
    <n v="624.31399999999996"/>
  </r>
  <r>
    <s v="EUE"/>
    <s v="Europe de l'Est"/>
    <s v="SVK"/>
    <x v="5"/>
    <x v="1"/>
    <x v="19"/>
    <x v="4"/>
    <d v="2017-11-01T00:00:00"/>
    <x v="228"/>
    <n v="5204.5"/>
    <x v="14"/>
    <s v="taupe"/>
    <n v="11"/>
    <n v="473.13636363636363"/>
  </r>
  <r>
    <s v="EUE"/>
    <s v="Europe de l'Est"/>
    <s v="ROU"/>
    <x v="2"/>
    <x v="2"/>
    <x v="17"/>
    <x v="6"/>
    <d v="2017-12-01T00:00:00"/>
    <x v="94"/>
    <n v="4453.99"/>
    <x v="4"/>
    <s v="rouge"/>
    <n v="7"/>
    <n v="636.28428571428572"/>
  </r>
  <r>
    <s v="EUE"/>
    <s v="Europe de l'Est"/>
    <s v="BLR"/>
    <x v="1"/>
    <x v="1"/>
    <x v="1"/>
    <x v="1"/>
    <d v="2017-02-01T00:00:00"/>
    <x v="47"/>
    <n v="5308.2"/>
    <x v="6"/>
    <s v="taupe"/>
    <n v="7"/>
    <n v="758.31428571428569"/>
  </r>
  <r>
    <s v="EUE"/>
    <s v="Europe de l'Est"/>
    <s v="BGR"/>
    <x v="6"/>
    <x v="0"/>
    <x v="6"/>
    <x v="6"/>
    <d v="2017-02-01T00:00:00"/>
    <x v="229"/>
    <n v="412.69"/>
    <x v="0"/>
    <s v="marron"/>
    <n v="13"/>
    <n v="31.745384615384616"/>
  </r>
  <r>
    <s v="EUE"/>
    <s v="Europe de l'Est"/>
    <s v="BGR"/>
    <x v="6"/>
    <x v="1"/>
    <x v="18"/>
    <x v="7"/>
    <d v="2017-02-01T00:00:00"/>
    <x v="230"/>
    <n v="3297.73"/>
    <x v="5"/>
    <s v="taupe"/>
    <n v="12"/>
    <n v="274.81083333333333"/>
  </r>
  <r>
    <s v="EUE"/>
    <s v="Europe de l'Est"/>
    <s v="RUS"/>
    <x v="0"/>
    <x v="1"/>
    <x v="18"/>
    <x v="7"/>
    <d v="2018-02-01T00:00:00"/>
    <x v="199"/>
    <n v="3560.44"/>
    <x v="14"/>
    <s v="vert"/>
    <n v="5"/>
    <n v="712.08799999999997"/>
  </r>
  <r>
    <s v="EUE"/>
    <s v="Europe de l'Est"/>
    <s v="POL"/>
    <x v="9"/>
    <x v="2"/>
    <x v="8"/>
    <x v="5"/>
    <d v="2018-08-01T00:00:00"/>
    <x v="231"/>
    <n v="2751.87"/>
    <x v="12"/>
    <s v="marron"/>
    <n v="7"/>
    <n v="393.12428571428569"/>
  </r>
  <r>
    <s v="EUE"/>
    <s v="Europe de l'Est"/>
    <s v="RUS"/>
    <x v="0"/>
    <x v="2"/>
    <x v="8"/>
    <x v="5"/>
    <d v="2017-12-01T00:00:00"/>
    <x v="232"/>
    <n v="8906.2900000000009"/>
    <x v="4"/>
    <s v="blanc"/>
    <n v="11"/>
    <n v="809.66272727272735"/>
  </r>
  <r>
    <s v="EUE"/>
    <s v="Europe de l'Est"/>
    <s v="SVK"/>
    <x v="5"/>
    <x v="0"/>
    <x v="5"/>
    <x v="5"/>
    <d v="2017-06-01T00:00:00"/>
    <x v="208"/>
    <n v="23.99"/>
    <x v="0"/>
    <s v="taupe"/>
    <n v="8"/>
    <n v="2.9987499999999998"/>
  </r>
  <r>
    <s v="EUE"/>
    <s v="Europe de l'Est"/>
    <s v="UKR"/>
    <x v="4"/>
    <x v="0"/>
    <x v="15"/>
    <x v="8"/>
    <d v="2018-11-01T00:00:00"/>
    <x v="233"/>
    <n v="1155.6300000000001"/>
    <x v="13"/>
    <s v="orange"/>
    <n v="10"/>
    <n v="115.56300000000002"/>
  </r>
  <r>
    <s v="EUE"/>
    <s v="Europe de l'Est"/>
    <s v="ROU"/>
    <x v="2"/>
    <x v="0"/>
    <x v="9"/>
    <x v="1"/>
    <d v="2017-11-01T00:00:00"/>
    <x v="234"/>
    <n v="4617.7299999999996"/>
    <x v="13"/>
    <s v="vert"/>
    <n v="5"/>
    <n v="923.54599999999994"/>
  </r>
  <r>
    <s v="EUE"/>
    <s v="Europe de l'Est"/>
    <s v="HUN"/>
    <x v="7"/>
    <x v="1"/>
    <x v="18"/>
    <x v="7"/>
    <d v="2017-01-01T00:00:00"/>
    <x v="235"/>
    <n v="7982.17"/>
    <x v="6"/>
    <s v="orange"/>
    <n v="6"/>
    <n v="1330.3616666666667"/>
  </r>
  <r>
    <s v="EUE"/>
    <s v="Europe de l'Est"/>
    <s v="BGR"/>
    <x v="6"/>
    <x v="0"/>
    <x v="4"/>
    <x v="4"/>
    <d v="2017-05-01T00:00:00"/>
    <x v="236"/>
    <n v="6161.18"/>
    <x v="0"/>
    <s v="rose"/>
    <n v="14"/>
    <n v="440.08428571428573"/>
  </r>
  <r>
    <s v="EUE"/>
    <s v="Europe de l'Est"/>
    <s v="SVK"/>
    <x v="5"/>
    <x v="2"/>
    <x v="1"/>
    <x v="1"/>
    <d v="2018-07-01T00:00:00"/>
    <x v="237"/>
    <n v="5622.64"/>
    <x v="3"/>
    <s v="rose"/>
    <n v="7"/>
    <n v="803.23428571428576"/>
  </r>
  <r>
    <s v="EUE"/>
    <s v="Europe de l'Est"/>
    <s v="CZE"/>
    <x v="10"/>
    <x v="1"/>
    <x v="16"/>
    <x v="1"/>
    <d v="2018-10-01T00:00:00"/>
    <x v="238"/>
    <n v="5945.47"/>
    <x v="6"/>
    <s v="vert"/>
    <n v="5"/>
    <n v="1189.0940000000001"/>
  </r>
  <r>
    <s v="EUE"/>
    <s v="Europe de l'Est"/>
    <s v="SVK"/>
    <x v="5"/>
    <x v="1"/>
    <x v="7"/>
    <x v="3"/>
    <d v="2017-06-01T00:00:00"/>
    <x v="95"/>
    <n v="8716.1200000000008"/>
    <x v="6"/>
    <s v="blanc"/>
    <n v="10"/>
    <n v="871.61200000000008"/>
  </r>
  <r>
    <s v="EUE"/>
    <s v="Europe de l'Est"/>
    <s v="BLR"/>
    <x v="1"/>
    <x v="0"/>
    <x v="1"/>
    <x v="1"/>
    <d v="2018-03-01T00:00:00"/>
    <x v="58"/>
    <n v="6230.43"/>
    <x v="0"/>
    <s v="orange"/>
    <n v="5"/>
    <n v="1246.086"/>
  </r>
  <r>
    <s v="EUE"/>
    <s v="Europe de l'Est"/>
    <s v="POL"/>
    <x v="9"/>
    <x v="1"/>
    <x v="4"/>
    <x v="4"/>
    <d v="2018-03-01T00:00:00"/>
    <x v="196"/>
    <n v="9829.77"/>
    <x v="1"/>
    <s v="marron"/>
    <n v="15"/>
    <n v="655.31799999999998"/>
  </r>
  <r>
    <s v="EUE"/>
    <s v="Europe de l'Est"/>
    <s v="SVK"/>
    <x v="5"/>
    <x v="1"/>
    <x v="16"/>
    <x v="1"/>
    <d v="2017-08-01T00:00:00"/>
    <x v="75"/>
    <n v="2330.65"/>
    <x v="7"/>
    <s v="orange"/>
    <n v="10"/>
    <n v="233.065"/>
  </r>
  <r>
    <s v="EUE"/>
    <s v="Europe de l'Est"/>
    <s v="MDA"/>
    <x v="3"/>
    <x v="2"/>
    <x v="10"/>
    <x v="7"/>
    <d v="2017-03-01T00:00:00"/>
    <x v="203"/>
    <n v="6962.89"/>
    <x v="8"/>
    <s v="vert"/>
    <n v="14"/>
    <n v="497.34928571428571"/>
  </r>
  <r>
    <s v="EUE"/>
    <s v="Europe de l'Est"/>
    <s v="POL"/>
    <x v="9"/>
    <x v="2"/>
    <x v="4"/>
    <x v="4"/>
    <d v="2018-08-01T00:00:00"/>
    <x v="239"/>
    <n v="5537.2"/>
    <x v="8"/>
    <s v="blanc"/>
    <n v="8"/>
    <n v="692.15"/>
  </r>
  <r>
    <s v="EUE"/>
    <s v="Europe de l'Est"/>
    <s v="ARM"/>
    <x v="8"/>
    <x v="1"/>
    <x v="9"/>
    <x v="1"/>
    <d v="2017-03-01T00:00:00"/>
    <x v="19"/>
    <n v="7145.63"/>
    <x v="6"/>
    <s v="marron"/>
    <n v="7"/>
    <n v="1020.8042857142857"/>
  </r>
  <r>
    <s v="EUE"/>
    <s v="Europe de l'Est"/>
    <s v="ARM"/>
    <x v="8"/>
    <x v="2"/>
    <x v="4"/>
    <x v="4"/>
    <d v="2017-01-01T00:00:00"/>
    <x v="240"/>
    <n v="753.15"/>
    <x v="3"/>
    <s v="rose"/>
    <n v="10"/>
    <n v="75.314999999999998"/>
  </r>
  <r>
    <s v="EUE"/>
    <s v="Europe de l'Est"/>
    <s v="ROU"/>
    <x v="2"/>
    <x v="1"/>
    <x v="6"/>
    <x v="6"/>
    <d v="2018-10-01T00:00:00"/>
    <x v="238"/>
    <n v="4197.84"/>
    <x v="6"/>
    <s v="vert"/>
    <n v="5"/>
    <n v="839.56799999999998"/>
  </r>
  <r>
    <s v="EUE"/>
    <s v="Europe de l'Est"/>
    <s v="BGR"/>
    <x v="6"/>
    <x v="1"/>
    <x v="11"/>
    <x v="6"/>
    <d v="2017-01-01T00:00:00"/>
    <x v="241"/>
    <n v="208.58"/>
    <x v="2"/>
    <s v="taupe"/>
    <n v="7"/>
    <n v="29.797142857142859"/>
  </r>
  <r>
    <s v="EUE"/>
    <s v="Europe de l'Est"/>
    <s v="POL"/>
    <x v="9"/>
    <x v="1"/>
    <x v="0"/>
    <x v="0"/>
    <d v="2018-06-01T00:00:00"/>
    <x v="242"/>
    <n v="5551.92"/>
    <x v="7"/>
    <s v="orange"/>
    <n v="5"/>
    <n v="1110.384"/>
  </r>
  <r>
    <s v="EUE"/>
    <s v="Europe de l'Est"/>
    <s v="SVK"/>
    <x v="5"/>
    <x v="0"/>
    <x v="13"/>
    <x v="4"/>
    <d v="2018-05-01T00:00:00"/>
    <x v="92"/>
    <n v="9523.89"/>
    <x v="13"/>
    <s v="taupe"/>
    <n v="12"/>
    <n v="793.65749999999991"/>
  </r>
  <r>
    <s v="EUE"/>
    <s v="Europe de l'Est"/>
    <s v="UKR"/>
    <x v="4"/>
    <x v="1"/>
    <x v="23"/>
    <x v="0"/>
    <d v="2017-03-01T00:00:00"/>
    <x v="162"/>
    <n v="2346.7199999999998"/>
    <x v="6"/>
    <s v="marron"/>
    <n v="15"/>
    <n v="156.44799999999998"/>
  </r>
  <r>
    <s v="EUE"/>
    <s v="Europe de l'Est"/>
    <s v="MDA"/>
    <x v="3"/>
    <x v="2"/>
    <x v="8"/>
    <x v="5"/>
    <d v="2018-09-01T00:00:00"/>
    <x v="147"/>
    <n v="6425.49"/>
    <x v="12"/>
    <s v="rose"/>
    <n v="13"/>
    <n v="494.26846153846151"/>
  </r>
  <r>
    <s v="EUE"/>
    <s v="Europe de l'Est"/>
    <s v="BGR"/>
    <x v="6"/>
    <x v="1"/>
    <x v="8"/>
    <x v="5"/>
    <d v="2017-12-01T00:00:00"/>
    <x v="213"/>
    <n v="337.81"/>
    <x v="1"/>
    <s v="blanc"/>
    <n v="12"/>
    <n v="28.150833333333335"/>
  </r>
  <r>
    <s v="EUE"/>
    <s v="Europe de l'Est"/>
    <s v="CZE"/>
    <x v="10"/>
    <x v="2"/>
    <x v="6"/>
    <x v="6"/>
    <d v="2017-01-01T00:00:00"/>
    <x v="243"/>
    <n v="4635.59"/>
    <x v="10"/>
    <s v="taupe"/>
    <n v="13"/>
    <n v="356.58384615384614"/>
  </r>
  <r>
    <s v="EUE"/>
    <s v="Europe de l'Est"/>
    <s v="RUS"/>
    <x v="0"/>
    <x v="1"/>
    <x v="2"/>
    <x v="2"/>
    <d v="2017-05-01T00:00:00"/>
    <x v="244"/>
    <n v="8143.68"/>
    <x v="9"/>
    <s v="rose"/>
    <n v="14"/>
    <n v="581.69142857142856"/>
  </r>
  <r>
    <s v="EUE"/>
    <s v="Europe de l'Est"/>
    <s v="ARM"/>
    <x v="8"/>
    <x v="1"/>
    <x v="20"/>
    <x v="0"/>
    <d v="2018-11-01T00:00:00"/>
    <x v="245"/>
    <n v="6874.88"/>
    <x v="1"/>
    <s v="noir"/>
    <n v="11"/>
    <n v="624.98909090909092"/>
  </r>
  <r>
    <s v="EUE"/>
    <s v="Europe de l'Est"/>
    <s v="MDA"/>
    <x v="3"/>
    <x v="2"/>
    <x v="16"/>
    <x v="1"/>
    <d v="2018-03-01T00:00:00"/>
    <x v="246"/>
    <n v="124.68"/>
    <x v="3"/>
    <s v="bleu"/>
    <n v="6"/>
    <n v="20.78"/>
  </r>
  <r>
    <s v="EUE"/>
    <s v="Europe de l'Est"/>
    <s v="UKR"/>
    <x v="4"/>
    <x v="2"/>
    <x v="5"/>
    <x v="5"/>
    <d v="2018-06-01T00:00:00"/>
    <x v="161"/>
    <n v="3537.96"/>
    <x v="4"/>
    <s v="rose"/>
    <n v="10"/>
    <n v="353.79599999999999"/>
  </r>
  <r>
    <s v="EUE"/>
    <s v="Europe de l'Est"/>
    <s v="SVK"/>
    <x v="5"/>
    <x v="1"/>
    <x v="0"/>
    <x v="0"/>
    <d v="2018-08-01T00:00:00"/>
    <x v="247"/>
    <n v="789.77"/>
    <x v="2"/>
    <s v="vert"/>
    <n v="11"/>
    <n v="71.797272727272727"/>
  </r>
  <r>
    <s v="EUE"/>
    <s v="Europe de l'Est"/>
    <s v="CZE"/>
    <x v="10"/>
    <x v="0"/>
    <x v="14"/>
    <x v="2"/>
    <d v="2018-02-01T00:00:00"/>
    <x v="248"/>
    <n v="207.43"/>
    <x v="0"/>
    <s v="blanc"/>
    <n v="11"/>
    <n v="18.857272727272729"/>
  </r>
  <r>
    <s v="EUE"/>
    <s v="Europe de l'Est"/>
    <s v="ARM"/>
    <x v="8"/>
    <x v="1"/>
    <x v="18"/>
    <x v="7"/>
    <d v="2018-08-01T00:00:00"/>
    <x v="249"/>
    <n v="7634.77"/>
    <x v="6"/>
    <s v="rose"/>
    <n v="6"/>
    <n v="1272.4616666666668"/>
  </r>
  <r>
    <s v="EUE"/>
    <s v="Europe de l'Est"/>
    <s v="ROU"/>
    <x v="2"/>
    <x v="1"/>
    <x v="10"/>
    <x v="7"/>
    <d v="2017-01-01T00:00:00"/>
    <x v="250"/>
    <n v="7082.81"/>
    <x v="6"/>
    <s v="vert"/>
    <n v="6"/>
    <n v="1180.4683333333335"/>
  </r>
  <r>
    <s v="EUE"/>
    <s v="Europe de l'Est"/>
    <s v="ARM"/>
    <x v="8"/>
    <x v="0"/>
    <x v="6"/>
    <x v="6"/>
    <d v="2018-08-01T00:00:00"/>
    <x v="114"/>
    <n v="5958.87"/>
    <x v="13"/>
    <s v="bleu"/>
    <n v="12"/>
    <n v="496.57249999999999"/>
  </r>
  <r>
    <s v="EUE"/>
    <s v="Europe de l'Est"/>
    <s v="BGR"/>
    <x v="6"/>
    <x v="1"/>
    <x v="22"/>
    <x v="5"/>
    <d v="2018-03-01T00:00:00"/>
    <x v="196"/>
    <n v="3411.14"/>
    <x v="1"/>
    <s v="marron"/>
    <n v="15"/>
    <n v="227.40933333333334"/>
  </r>
  <r>
    <s v="EUE"/>
    <s v="Europe de l'Est"/>
    <s v="CZE"/>
    <x v="10"/>
    <x v="1"/>
    <x v="3"/>
    <x v="3"/>
    <d v="2017-08-01T00:00:00"/>
    <x v="191"/>
    <n v="3093.99"/>
    <x v="5"/>
    <s v="vert"/>
    <n v="12"/>
    <n v="257.83249999999998"/>
  </r>
  <r>
    <s v="EUE"/>
    <s v="Europe de l'Est"/>
    <s v="BGR"/>
    <x v="6"/>
    <x v="2"/>
    <x v="4"/>
    <x v="4"/>
    <d v="2017-04-01T00:00:00"/>
    <x v="216"/>
    <n v="9541.5"/>
    <x v="11"/>
    <s v="rouge"/>
    <n v="5"/>
    <n v="1908.3"/>
  </r>
  <r>
    <s v="EUE"/>
    <s v="Europe de l'Est"/>
    <s v="SVK"/>
    <x v="5"/>
    <x v="2"/>
    <x v="22"/>
    <x v="5"/>
    <d v="2017-02-01T00:00:00"/>
    <x v="215"/>
    <n v="9762.51"/>
    <x v="12"/>
    <s v="orange"/>
    <n v="13"/>
    <n v="750.96230769230772"/>
  </r>
  <r>
    <s v="EUE"/>
    <s v="Europe de l'Est"/>
    <s v="BGR"/>
    <x v="6"/>
    <x v="2"/>
    <x v="22"/>
    <x v="5"/>
    <d v="2017-05-01T00:00:00"/>
    <x v="130"/>
    <n v="8057.51"/>
    <x v="3"/>
    <s v="vert"/>
    <n v="11"/>
    <n v="732.50090909090909"/>
  </r>
  <r>
    <s v="EUE"/>
    <s v="Europe de l'Est"/>
    <s v="ARM"/>
    <x v="8"/>
    <x v="2"/>
    <x v="16"/>
    <x v="1"/>
    <d v="2017-07-01T00:00:00"/>
    <x v="251"/>
    <n v="8221.92"/>
    <x v="4"/>
    <s v="bleu"/>
    <n v="15"/>
    <n v="548.12800000000004"/>
  </r>
  <r>
    <s v="EUE"/>
    <s v="Europe de l'Est"/>
    <s v="RUS"/>
    <x v="0"/>
    <x v="0"/>
    <x v="13"/>
    <x v="4"/>
    <d v="2018-04-01T00:00:00"/>
    <x v="84"/>
    <n v="5580.36"/>
    <x v="0"/>
    <s v="blanc"/>
    <n v="15"/>
    <n v="372.024"/>
  </r>
  <r>
    <s v="EUE"/>
    <s v="Europe de l'Est"/>
    <s v="UKR"/>
    <x v="4"/>
    <x v="1"/>
    <x v="8"/>
    <x v="5"/>
    <d v="2017-10-01T00:00:00"/>
    <x v="149"/>
    <n v="5689.44"/>
    <x v="6"/>
    <s v="blanc"/>
    <n v="15"/>
    <n v="379.29599999999999"/>
  </r>
  <r>
    <s v="EUE"/>
    <s v="Europe de l'Est"/>
    <s v="MDA"/>
    <x v="3"/>
    <x v="2"/>
    <x v="8"/>
    <x v="5"/>
    <d v="2018-06-01T00:00:00"/>
    <x v="161"/>
    <n v="2812.9"/>
    <x v="4"/>
    <s v="rose"/>
    <n v="10"/>
    <n v="281.29000000000002"/>
  </r>
  <r>
    <s v="EUE"/>
    <s v="Europe de l'Est"/>
    <s v="BLR"/>
    <x v="1"/>
    <x v="2"/>
    <x v="17"/>
    <x v="6"/>
    <d v="2018-03-01T00:00:00"/>
    <x v="4"/>
    <n v="7595.49"/>
    <x v="4"/>
    <s v="bleu"/>
    <n v="8"/>
    <n v="949.43624999999997"/>
  </r>
  <r>
    <s v="EUE"/>
    <s v="Europe de l'Est"/>
    <s v="BLR"/>
    <x v="1"/>
    <x v="2"/>
    <x v="21"/>
    <x v="9"/>
    <d v="2017-11-01T00:00:00"/>
    <x v="252"/>
    <n v="4459.41"/>
    <x v="4"/>
    <s v="rose"/>
    <n v="15"/>
    <n v="297.29399999999998"/>
  </r>
  <r>
    <s v="EUE"/>
    <s v="Europe de l'Est"/>
    <s v="BGR"/>
    <x v="6"/>
    <x v="2"/>
    <x v="23"/>
    <x v="0"/>
    <d v="2017-01-01T00:00:00"/>
    <x v="253"/>
    <n v="4795.38"/>
    <x v="11"/>
    <s v="vert"/>
    <n v="15"/>
    <n v="319.69200000000001"/>
  </r>
  <r>
    <s v="EUE"/>
    <s v="Europe de l'Est"/>
    <s v="RUS"/>
    <x v="0"/>
    <x v="2"/>
    <x v="17"/>
    <x v="6"/>
    <d v="2018-12-01T00:00:00"/>
    <x v="18"/>
    <n v="9059.9"/>
    <x v="10"/>
    <s v="bleu"/>
    <n v="14"/>
    <n v="647.13571428571424"/>
  </r>
  <r>
    <s v="EUE"/>
    <s v="Europe de l'Est"/>
    <s v="BLR"/>
    <x v="1"/>
    <x v="2"/>
    <x v="15"/>
    <x v="8"/>
    <d v="2017-05-01T00:00:00"/>
    <x v="130"/>
    <n v="3450.57"/>
    <x v="3"/>
    <s v="vert"/>
    <n v="11"/>
    <n v="313.68818181818182"/>
  </r>
  <r>
    <s v="EUE"/>
    <s v="Europe de l'Est"/>
    <s v="UKR"/>
    <x v="4"/>
    <x v="0"/>
    <x v="14"/>
    <x v="2"/>
    <d v="2018-04-01T00:00:00"/>
    <x v="254"/>
    <n v="7193.28"/>
    <x v="0"/>
    <s v="noir"/>
    <n v="13"/>
    <n v="553.32923076923078"/>
  </r>
  <r>
    <s v="EUE"/>
    <s v="Europe de l'Est"/>
    <s v="ROU"/>
    <x v="2"/>
    <x v="1"/>
    <x v="1"/>
    <x v="1"/>
    <d v="2018-02-01T00:00:00"/>
    <x v="199"/>
    <n v="4206.1000000000004"/>
    <x v="14"/>
    <s v="vert"/>
    <n v="5"/>
    <n v="841.22"/>
  </r>
  <r>
    <s v="EUE"/>
    <s v="Europe de l'Est"/>
    <s v="CZE"/>
    <x v="10"/>
    <x v="2"/>
    <x v="10"/>
    <x v="7"/>
    <d v="2018-03-01T00:00:00"/>
    <x v="255"/>
    <n v="8334.51"/>
    <x v="3"/>
    <s v="orange"/>
    <n v="15"/>
    <n v="555.63400000000001"/>
  </r>
  <r>
    <s v="EUE"/>
    <s v="Europe de l'Est"/>
    <s v="CZE"/>
    <x v="10"/>
    <x v="0"/>
    <x v="22"/>
    <x v="5"/>
    <d v="2018-10-01T00:00:00"/>
    <x v="256"/>
    <n v="1485.15"/>
    <x v="13"/>
    <s v="noir"/>
    <n v="10"/>
    <n v="148.51500000000001"/>
  </r>
  <r>
    <s v="EUE"/>
    <s v="Europe de l'Est"/>
    <s v="HUN"/>
    <x v="7"/>
    <x v="2"/>
    <x v="20"/>
    <x v="0"/>
    <d v="2017-08-01T00:00:00"/>
    <x v="257"/>
    <n v="3140.85"/>
    <x v="3"/>
    <s v="noir"/>
    <n v="11"/>
    <n v="285.53181818181815"/>
  </r>
  <r>
    <s v="EUE"/>
    <s v="Europe de l'Est"/>
    <s v="POL"/>
    <x v="9"/>
    <x v="1"/>
    <x v="10"/>
    <x v="7"/>
    <d v="2018-03-01T00:00:00"/>
    <x v="37"/>
    <n v="8287.61"/>
    <x v="9"/>
    <s v="vert"/>
    <n v="8"/>
    <n v="1035.9512500000001"/>
  </r>
  <r>
    <s v="EUE"/>
    <s v="Europe de l'Est"/>
    <s v="CZE"/>
    <x v="10"/>
    <x v="1"/>
    <x v="12"/>
    <x v="2"/>
    <d v="2017-12-01T00:00:00"/>
    <x v="258"/>
    <n v="8974.2099999999991"/>
    <x v="6"/>
    <s v="noir"/>
    <n v="5"/>
    <n v="1794.8419999999999"/>
  </r>
  <r>
    <s v="EUE"/>
    <s v="Europe de l'Est"/>
    <s v="ROU"/>
    <x v="2"/>
    <x v="2"/>
    <x v="8"/>
    <x v="5"/>
    <d v="2018-12-01T00:00:00"/>
    <x v="259"/>
    <n v="1052.93"/>
    <x v="12"/>
    <s v="blanc"/>
    <n v="8"/>
    <n v="131.61625000000001"/>
  </r>
  <r>
    <s v="EUE"/>
    <s v="Europe de l'Est"/>
    <s v="CZE"/>
    <x v="10"/>
    <x v="1"/>
    <x v="17"/>
    <x v="6"/>
    <d v="2017-01-01T00:00:00"/>
    <x v="201"/>
    <n v="7635.63"/>
    <x v="5"/>
    <s v="orange"/>
    <n v="8"/>
    <n v="954.45375000000001"/>
  </r>
  <r>
    <s v="EUE"/>
    <s v="Europe de l'Est"/>
    <s v="POL"/>
    <x v="9"/>
    <x v="1"/>
    <x v="8"/>
    <x v="5"/>
    <d v="2017-04-01T00:00:00"/>
    <x v="260"/>
    <n v="3409.94"/>
    <x v="5"/>
    <s v="marron"/>
    <n v="7"/>
    <n v="487.13428571428574"/>
  </r>
  <r>
    <s v="EUE"/>
    <s v="Europe de l'Est"/>
    <s v="UKR"/>
    <x v="4"/>
    <x v="2"/>
    <x v="17"/>
    <x v="6"/>
    <d v="2017-01-01T00:00:00"/>
    <x v="243"/>
    <n v="4799.74"/>
    <x v="10"/>
    <s v="taupe"/>
    <n v="13"/>
    <n v="369.21076923076919"/>
  </r>
  <r>
    <s v="EUE"/>
    <s v="Europe de l'Est"/>
    <s v="BGR"/>
    <x v="6"/>
    <x v="1"/>
    <x v="6"/>
    <x v="6"/>
    <d v="2018-04-01T00:00:00"/>
    <x v="261"/>
    <n v="387.27"/>
    <x v="9"/>
    <s v="marron"/>
    <n v="5"/>
    <n v="77.453999999999994"/>
  </r>
  <r>
    <s v="EUE"/>
    <s v="Europe de l'Est"/>
    <s v="ROU"/>
    <x v="2"/>
    <x v="1"/>
    <x v="10"/>
    <x v="7"/>
    <d v="2017-02-01T00:00:00"/>
    <x v="173"/>
    <n v="8686.48"/>
    <x v="7"/>
    <s v="rouge"/>
    <n v="10"/>
    <n v="868.64799999999991"/>
  </r>
  <r>
    <s v="EUE"/>
    <s v="Europe de l'Est"/>
    <s v="SVK"/>
    <x v="5"/>
    <x v="1"/>
    <x v="17"/>
    <x v="6"/>
    <d v="2018-11-01T00:00:00"/>
    <x v="108"/>
    <n v="249.45"/>
    <x v="14"/>
    <s v="taupe"/>
    <n v="10"/>
    <n v="24.945"/>
  </r>
  <r>
    <s v="EUE"/>
    <s v="Europe de l'Est"/>
    <s v="ARM"/>
    <x v="8"/>
    <x v="1"/>
    <x v="8"/>
    <x v="5"/>
    <d v="2017-02-01T00:00:00"/>
    <x v="262"/>
    <n v="7363.44"/>
    <x v="5"/>
    <s v="bleu"/>
    <n v="14"/>
    <n v="525.95999999999992"/>
  </r>
  <r>
    <s v="EUE"/>
    <s v="Europe de l'Est"/>
    <s v="BGR"/>
    <x v="6"/>
    <x v="1"/>
    <x v="5"/>
    <x v="5"/>
    <d v="2017-01-01T00:00:00"/>
    <x v="235"/>
    <n v="2957.24"/>
    <x v="6"/>
    <s v="orange"/>
    <n v="6"/>
    <n v="492.87333333333328"/>
  </r>
  <r>
    <s v="EUE"/>
    <s v="Europe de l'Est"/>
    <s v="SVK"/>
    <x v="5"/>
    <x v="1"/>
    <x v="15"/>
    <x v="8"/>
    <d v="2017-08-01T00:00:00"/>
    <x v="88"/>
    <n v="776.18"/>
    <x v="7"/>
    <s v="taupe"/>
    <n v="11"/>
    <n v="70.561818181818182"/>
  </r>
  <r>
    <s v="EUE"/>
    <s v="Europe de l'Est"/>
    <s v="BGR"/>
    <x v="6"/>
    <x v="0"/>
    <x v="13"/>
    <x v="4"/>
    <d v="2018-11-01T00:00:00"/>
    <x v="233"/>
    <n v="4858.7299999999996"/>
    <x v="13"/>
    <s v="orange"/>
    <n v="10"/>
    <n v="485.87299999999993"/>
  </r>
  <r>
    <s v="EUE"/>
    <s v="Europe de l'Est"/>
    <s v="ROU"/>
    <x v="2"/>
    <x v="2"/>
    <x v="6"/>
    <x v="6"/>
    <d v="2017-12-01T00:00:00"/>
    <x v="263"/>
    <n v="3038.73"/>
    <x v="11"/>
    <s v="rose"/>
    <n v="12"/>
    <n v="253.22749999999999"/>
  </r>
  <r>
    <s v="EUE"/>
    <s v="Europe de l'Est"/>
    <s v="CZE"/>
    <x v="10"/>
    <x v="1"/>
    <x v="8"/>
    <x v="5"/>
    <d v="2018-10-01T00:00:00"/>
    <x v="205"/>
    <n v="7211.31"/>
    <x v="7"/>
    <s v="vert"/>
    <n v="7"/>
    <n v="1030.1871428571428"/>
  </r>
  <r>
    <s v="EUE"/>
    <s v="Europe de l'Est"/>
    <s v="RUS"/>
    <x v="0"/>
    <x v="2"/>
    <x v="6"/>
    <x v="6"/>
    <d v="2018-02-01T00:00:00"/>
    <x v="112"/>
    <n v="5561.49"/>
    <x v="8"/>
    <s v="rose"/>
    <n v="5"/>
    <n v="1112.298"/>
  </r>
  <r>
    <s v="EUE"/>
    <s v="Europe de l'Est"/>
    <s v="CZE"/>
    <x v="10"/>
    <x v="2"/>
    <x v="8"/>
    <x v="5"/>
    <d v="2018-04-01T00:00:00"/>
    <x v="124"/>
    <n v="4231.87"/>
    <x v="8"/>
    <s v="taupe"/>
    <n v="13"/>
    <n v="325.52846153846156"/>
  </r>
  <r>
    <s v="EUE"/>
    <s v="Europe de l'Est"/>
    <s v="MDA"/>
    <x v="3"/>
    <x v="2"/>
    <x v="10"/>
    <x v="7"/>
    <d v="2018-07-01T00:00:00"/>
    <x v="264"/>
    <n v="8403.83"/>
    <x v="12"/>
    <s v="taupe"/>
    <n v="15"/>
    <n v="560.25533333333328"/>
  </r>
  <r>
    <s v="EUE"/>
    <s v="Europe de l'Est"/>
    <s v="BLR"/>
    <x v="1"/>
    <x v="1"/>
    <x v="5"/>
    <x v="5"/>
    <d v="2018-05-01T00:00:00"/>
    <x v="135"/>
    <n v="2193.31"/>
    <x v="6"/>
    <s v="bleu"/>
    <n v="5"/>
    <n v="438.66199999999998"/>
  </r>
  <r>
    <s v="EUE"/>
    <s v="Europe de l'Est"/>
    <s v="ROU"/>
    <x v="2"/>
    <x v="2"/>
    <x v="22"/>
    <x v="5"/>
    <d v="2017-01-01T00:00:00"/>
    <x v="11"/>
    <n v="9008.5499999999993"/>
    <x v="4"/>
    <s v="rose"/>
    <n v="6"/>
    <n v="1501.425"/>
  </r>
  <r>
    <s v="EUE"/>
    <s v="Europe de l'Est"/>
    <s v="ROU"/>
    <x v="2"/>
    <x v="2"/>
    <x v="4"/>
    <x v="4"/>
    <d v="2017-08-01T00:00:00"/>
    <x v="265"/>
    <n v="6083.37"/>
    <x v="3"/>
    <s v="marron"/>
    <n v="9"/>
    <n v="675.93"/>
  </r>
  <r>
    <s v="EUE"/>
    <s v="Europe de l'Est"/>
    <s v="MDA"/>
    <x v="3"/>
    <x v="0"/>
    <x v="17"/>
    <x v="6"/>
    <d v="2018-03-01T00:00:00"/>
    <x v="266"/>
    <n v="3127.39"/>
    <x v="13"/>
    <s v="orange"/>
    <n v="6"/>
    <n v="521.23166666666668"/>
  </r>
  <r>
    <s v="EUE"/>
    <s v="Europe de l'Est"/>
    <s v="RUS"/>
    <x v="0"/>
    <x v="2"/>
    <x v="7"/>
    <x v="3"/>
    <d v="2017-01-01T00:00:00"/>
    <x v="223"/>
    <n v="6570.72"/>
    <x v="8"/>
    <s v="rose"/>
    <n v="15"/>
    <n v="438.048"/>
  </r>
  <r>
    <s v="EUE"/>
    <s v="Europe de l'Est"/>
    <s v="CZE"/>
    <x v="10"/>
    <x v="1"/>
    <x v="0"/>
    <x v="0"/>
    <d v="2018-06-01T00:00:00"/>
    <x v="71"/>
    <n v="5227.7"/>
    <x v="5"/>
    <s v="bleu"/>
    <n v="8"/>
    <n v="653.46249999999998"/>
  </r>
  <r>
    <s v="EUE"/>
    <s v="Europe de l'Est"/>
    <s v="UKR"/>
    <x v="4"/>
    <x v="2"/>
    <x v="10"/>
    <x v="7"/>
    <d v="2018-09-01T00:00:00"/>
    <x v="267"/>
    <n v="3678.88"/>
    <x v="8"/>
    <s v="blanc"/>
    <n v="8"/>
    <n v="459.86"/>
  </r>
  <r>
    <s v="EUE"/>
    <s v="Europe de l'Est"/>
    <s v="CZE"/>
    <x v="10"/>
    <x v="1"/>
    <x v="6"/>
    <x v="6"/>
    <d v="2017-08-01T00:00:00"/>
    <x v="160"/>
    <n v="9233.5300000000007"/>
    <x v="6"/>
    <s v="vert"/>
    <n v="5"/>
    <n v="1846.7060000000001"/>
  </r>
  <r>
    <s v="EUE"/>
    <s v="Europe de l'Est"/>
    <s v="MDA"/>
    <x v="3"/>
    <x v="2"/>
    <x v="3"/>
    <x v="3"/>
    <d v="2017-01-01T00:00:00"/>
    <x v="113"/>
    <n v="2104.79"/>
    <x v="8"/>
    <s v="orange"/>
    <n v="13"/>
    <n v="161.90692307692308"/>
  </r>
  <r>
    <s v="EUE"/>
    <s v="Europe de l'Est"/>
    <s v="HUN"/>
    <x v="7"/>
    <x v="1"/>
    <x v="14"/>
    <x v="2"/>
    <d v="2017-04-01T00:00:00"/>
    <x v="268"/>
    <n v="5132.45"/>
    <x v="1"/>
    <s v="noir"/>
    <n v="12"/>
    <n v="427.70416666666665"/>
  </r>
  <r>
    <s v="EUE"/>
    <s v="Europe de l'Est"/>
    <s v="SVK"/>
    <x v="5"/>
    <x v="2"/>
    <x v="12"/>
    <x v="2"/>
    <d v="2017-11-01T00:00:00"/>
    <x v="120"/>
    <n v="349.34"/>
    <x v="4"/>
    <s v="taupe"/>
    <n v="10"/>
    <n v="34.933999999999997"/>
  </r>
  <r>
    <s v="EUE"/>
    <s v="Europe de l'Est"/>
    <s v="POL"/>
    <x v="9"/>
    <x v="1"/>
    <x v="1"/>
    <x v="1"/>
    <d v="2018-08-01T00:00:00"/>
    <x v="247"/>
    <n v="2471.25"/>
    <x v="2"/>
    <s v="vert"/>
    <n v="11"/>
    <n v="224.65909090909091"/>
  </r>
  <r>
    <s v="EUE"/>
    <s v="Europe de l'Est"/>
    <s v="CZE"/>
    <x v="10"/>
    <x v="2"/>
    <x v="21"/>
    <x v="9"/>
    <d v="2017-10-01T00:00:00"/>
    <x v="119"/>
    <n v="3327.38"/>
    <x v="10"/>
    <s v="noir"/>
    <n v="6"/>
    <n v="554.56333333333339"/>
  </r>
  <r>
    <s v="EUE"/>
    <s v="Europe de l'Est"/>
    <s v="MDA"/>
    <x v="3"/>
    <x v="2"/>
    <x v="22"/>
    <x v="5"/>
    <d v="2018-03-01T00:00:00"/>
    <x v="106"/>
    <n v="8466.6299999999992"/>
    <x v="10"/>
    <s v="orange"/>
    <n v="15"/>
    <n v="564.44199999999989"/>
  </r>
  <r>
    <s v="EUE"/>
    <s v="Europe de l'Est"/>
    <s v="ROU"/>
    <x v="2"/>
    <x v="0"/>
    <x v="5"/>
    <x v="5"/>
    <d v="2017-10-01T00:00:00"/>
    <x v="269"/>
    <n v="7930.45"/>
    <x v="13"/>
    <s v="rouge"/>
    <n v="9"/>
    <n v="881.16111111111104"/>
  </r>
  <r>
    <s v="EUE"/>
    <s v="Europe de l'Est"/>
    <s v="BGR"/>
    <x v="6"/>
    <x v="2"/>
    <x v="8"/>
    <x v="5"/>
    <d v="2017-07-01T00:00:00"/>
    <x v="270"/>
    <n v="1546.93"/>
    <x v="11"/>
    <s v="rose"/>
    <n v="8"/>
    <n v="193.36625000000001"/>
  </r>
  <r>
    <s v="EUE"/>
    <s v="Europe de l'Est"/>
    <s v="MDA"/>
    <x v="3"/>
    <x v="2"/>
    <x v="2"/>
    <x v="2"/>
    <d v="2017-10-01T00:00:00"/>
    <x v="119"/>
    <n v="9227.39"/>
    <x v="10"/>
    <s v="noir"/>
    <n v="6"/>
    <n v="1537.8983333333333"/>
  </r>
  <r>
    <s v="EUE"/>
    <s v="Europe de l'Est"/>
    <s v="UKR"/>
    <x v="4"/>
    <x v="1"/>
    <x v="20"/>
    <x v="0"/>
    <d v="2018-08-01T00:00:00"/>
    <x v="271"/>
    <n v="5987.8"/>
    <x v="9"/>
    <s v="bleu"/>
    <n v="7"/>
    <n v="855.4"/>
  </r>
  <r>
    <s v="EUE"/>
    <s v="Europe de l'Est"/>
    <s v="UKR"/>
    <x v="4"/>
    <x v="0"/>
    <x v="12"/>
    <x v="2"/>
    <d v="2018-08-01T00:00:00"/>
    <x v="272"/>
    <n v="1390.95"/>
    <x v="0"/>
    <s v="taupe"/>
    <n v="6"/>
    <n v="231.82500000000002"/>
  </r>
  <r>
    <s v="EUE"/>
    <s v="Europe de l'Est"/>
    <s v="ARM"/>
    <x v="8"/>
    <x v="2"/>
    <x v="18"/>
    <x v="7"/>
    <d v="2018-03-01T00:00:00"/>
    <x v="12"/>
    <n v="1366.65"/>
    <x v="3"/>
    <s v="vert"/>
    <n v="10"/>
    <n v="136.66500000000002"/>
  </r>
  <r>
    <s v="EUE"/>
    <s v="Europe de l'Est"/>
    <s v="CZE"/>
    <x v="10"/>
    <x v="1"/>
    <x v="7"/>
    <x v="3"/>
    <d v="2018-05-01T00:00:00"/>
    <x v="135"/>
    <n v="4326.38"/>
    <x v="6"/>
    <s v="bleu"/>
    <n v="5"/>
    <n v="865.27600000000007"/>
  </r>
  <r>
    <s v="EUE"/>
    <s v="Europe de l'Est"/>
    <s v="BLR"/>
    <x v="1"/>
    <x v="1"/>
    <x v="3"/>
    <x v="3"/>
    <d v="2018-02-01T00:00:00"/>
    <x v="169"/>
    <n v="5626.89"/>
    <x v="6"/>
    <s v="rose"/>
    <n v="12"/>
    <n v="468.90750000000003"/>
  </r>
  <r>
    <s v="EUE"/>
    <s v="Europe de l'Est"/>
    <s v="SVK"/>
    <x v="5"/>
    <x v="2"/>
    <x v="12"/>
    <x v="2"/>
    <d v="2017-11-01T00:00:00"/>
    <x v="227"/>
    <n v="6340.67"/>
    <x v="3"/>
    <s v="rouge"/>
    <n v="15"/>
    <n v="422.71133333333336"/>
  </r>
  <r>
    <s v="EUE"/>
    <s v="Europe de l'Est"/>
    <s v="ARM"/>
    <x v="8"/>
    <x v="2"/>
    <x v="8"/>
    <x v="5"/>
    <d v="2018-06-01T00:00:00"/>
    <x v="161"/>
    <n v="9498.39"/>
    <x v="4"/>
    <s v="rose"/>
    <n v="10"/>
    <n v="949.83899999999994"/>
  </r>
  <r>
    <s v="EUE"/>
    <s v="Europe de l'Est"/>
    <s v="POL"/>
    <x v="9"/>
    <x v="2"/>
    <x v="11"/>
    <x v="6"/>
    <d v="2018-05-01T00:00:00"/>
    <x v="105"/>
    <n v="8699.7099999999991"/>
    <x v="11"/>
    <s v="orange"/>
    <n v="14"/>
    <n v="621.4078571428571"/>
  </r>
  <r>
    <s v="EUE"/>
    <s v="Europe de l'Est"/>
    <s v="CZE"/>
    <x v="10"/>
    <x v="2"/>
    <x v="6"/>
    <x v="6"/>
    <d v="2018-11-01T00:00:00"/>
    <x v="273"/>
    <n v="4092.78"/>
    <x v="11"/>
    <s v="noir"/>
    <n v="11"/>
    <n v="372.07090909090908"/>
  </r>
  <r>
    <s v="EUE"/>
    <s v="Europe de l'Est"/>
    <s v="ARM"/>
    <x v="8"/>
    <x v="2"/>
    <x v="3"/>
    <x v="3"/>
    <d v="2018-12-01T00:00:00"/>
    <x v="218"/>
    <n v="291.52"/>
    <x v="11"/>
    <s v="rouge"/>
    <n v="15"/>
    <n v="19.434666666666665"/>
  </r>
  <r>
    <s v="EUE"/>
    <s v="Europe de l'Est"/>
    <s v="BGR"/>
    <x v="6"/>
    <x v="1"/>
    <x v="12"/>
    <x v="2"/>
    <d v="2017-02-01T00:00:00"/>
    <x v="173"/>
    <n v="2811.56"/>
    <x v="7"/>
    <s v="rouge"/>
    <n v="10"/>
    <n v="281.15600000000001"/>
  </r>
  <r>
    <s v="EUE"/>
    <s v="Europe de l'Est"/>
    <s v="POL"/>
    <x v="9"/>
    <x v="2"/>
    <x v="16"/>
    <x v="1"/>
    <d v="2017-09-01T00:00:00"/>
    <x v="139"/>
    <n v="4453.4799999999996"/>
    <x v="8"/>
    <s v="bleu"/>
    <n v="8"/>
    <n v="556.68499999999995"/>
  </r>
  <r>
    <s v="EUE"/>
    <s v="Europe de l'Est"/>
    <s v="CZE"/>
    <x v="10"/>
    <x v="2"/>
    <x v="9"/>
    <x v="1"/>
    <d v="2017-08-01T00:00:00"/>
    <x v="274"/>
    <n v="3049.34"/>
    <x v="11"/>
    <s v="blanc"/>
    <n v="7"/>
    <n v="435.62"/>
  </r>
  <r>
    <s v="EUE"/>
    <s v="Europe de l'Est"/>
    <s v="RUS"/>
    <x v="0"/>
    <x v="2"/>
    <x v="16"/>
    <x v="1"/>
    <d v="2017-10-01T00:00:00"/>
    <x v="97"/>
    <n v="4289.92"/>
    <x v="4"/>
    <s v="rouge"/>
    <n v="13"/>
    <n v="329.99384615384616"/>
  </r>
  <r>
    <s v="EUE"/>
    <s v="Europe de l'Est"/>
    <s v="HUN"/>
    <x v="7"/>
    <x v="2"/>
    <x v="13"/>
    <x v="4"/>
    <d v="2018-12-01T00:00:00"/>
    <x v="85"/>
    <n v="7160.67"/>
    <x v="11"/>
    <s v="blanc"/>
    <n v="13"/>
    <n v="550.8207692307692"/>
  </r>
  <r>
    <s v="EUE"/>
    <s v="Europe de l'Est"/>
    <s v="HUN"/>
    <x v="7"/>
    <x v="1"/>
    <x v="13"/>
    <x v="4"/>
    <d v="2018-04-01T00:00:00"/>
    <x v="275"/>
    <n v="5908.81"/>
    <x v="6"/>
    <s v="bleu"/>
    <n v="7"/>
    <n v="844.11571428571438"/>
  </r>
  <r>
    <s v="EUE"/>
    <s v="Europe de l'Est"/>
    <s v="UKR"/>
    <x v="4"/>
    <x v="2"/>
    <x v="4"/>
    <x v="4"/>
    <d v="2018-02-01T00:00:00"/>
    <x v="155"/>
    <n v="4353.6099999999997"/>
    <x v="12"/>
    <s v="rose"/>
    <n v="14"/>
    <n v="310.97214285714284"/>
  </r>
  <r>
    <s v="EUE"/>
    <s v="Europe de l'Est"/>
    <s v="POL"/>
    <x v="9"/>
    <x v="2"/>
    <x v="13"/>
    <x v="4"/>
    <d v="2017-07-01T00:00:00"/>
    <x v="3"/>
    <n v="6266.78"/>
    <x v="3"/>
    <s v="taupe"/>
    <n v="11"/>
    <n v="569.70727272727265"/>
  </r>
  <r>
    <s v="EUE"/>
    <s v="Europe de l'Est"/>
    <s v="CZE"/>
    <x v="10"/>
    <x v="1"/>
    <x v="7"/>
    <x v="3"/>
    <d v="2017-01-01T00:00:00"/>
    <x v="276"/>
    <n v="3381.93"/>
    <x v="6"/>
    <s v="noir"/>
    <n v="10"/>
    <n v="338.19299999999998"/>
  </r>
  <r>
    <s v="EUE"/>
    <s v="Europe de l'Est"/>
    <s v="POL"/>
    <x v="9"/>
    <x v="1"/>
    <x v="23"/>
    <x v="0"/>
    <d v="2017-08-01T00:00:00"/>
    <x v="191"/>
    <n v="6408.86"/>
    <x v="5"/>
    <s v="vert"/>
    <n v="12"/>
    <n v="534.0716666666666"/>
  </r>
  <r>
    <s v="EUE"/>
    <s v="Europe de l'Est"/>
    <s v="HUN"/>
    <x v="7"/>
    <x v="1"/>
    <x v="18"/>
    <x v="7"/>
    <d v="2018-01-01T00:00:00"/>
    <x v="25"/>
    <n v="3646.91"/>
    <x v="5"/>
    <s v="vert"/>
    <n v="10"/>
    <n v="364.69099999999997"/>
  </r>
  <r>
    <s v="EUE"/>
    <s v="Europe de l'Est"/>
    <s v="RUS"/>
    <x v="0"/>
    <x v="0"/>
    <x v="14"/>
    <x v="2"/>
    <d v="2018-06-01T00:00:00"/>
    <x v="277"/>
    <n v="9438.15"/>
    <x v="0"/>
    <s v="taupe"/>
    <n v="9"/>
    <n v="1048.6833333333334"/>
  </r>
  <r>
    <s v="EUE"/>
    <s v="Europe de l'Est"/>
    <s v="POL"/>
    <x v="9"/>
    <x v="1"/>
    <x v="21"/>
    <x v="9"/>
    <d v="2017-01-01T00:00:00"/>
    <x v="235"/>
    <n v="9490.35"/>
    <x v="6"/>
    <s v="orange"/>
    <n v="6"/>
    <n v="1581.7250000000001"/>
  </r>
  <r>
    <s v="EUE"/>
    <s v="Europe de l'Est"/>
    <s v="HUN"/>
    <x v="7"/>
    <x v="0"/>
    <x v="4"/>
    <x v="4"/>
    <d v="2017-07-01T00:00:00"/>
    <x v="278"/>
    <n v="8978.11"/>
    <x v="0"/>
    <s v="bleu"/>
    <n v="14"/>
    <n v="641.29357142857145"/>
  </r>
  <r>
    <s v="EUE"/>
    <s v="Europe de l'Est"/>
    <s v="SVK"/>
    <x v="5"/>
    <x v="0"/>
    <x v="2"/>
    <x v="2"/>
    <d v="2017-04-01T00:00:00"/>
    <x v="279"/>
    <n v="488.76"/>
    <x v="13"/>
    <s v="noir"/>
    <n v="15"/>
    <n v="32.583999999999996"/>
  </r>
  <r>
    <s v="EUE"/>
    <s v="Europe de l'Est"/>
    <s v="HUN"/>
    <x v="7"/>
    <x v="2"/>
    <x v="13"/>
    <x v="4"/>
    <d v="2018-10-01T00:00:00"/>
    <x v="280"/>
    <n v="1119.45"/>
    <x v="11"/>
    <s v="bleu"/>
    <n v="13"/>
    <n v="86.111538461538458"/>
  </r>
  <r>
    <s v="EUE"/>
    <s v="Europe de l'Est"/>
    <s v="SVK"/>
    <x v="5"/>
    <x v="1"/>
    <x v="19"/>
    <x v="4"/>
    <d v="2018-07-01T00:00:00"/>
    <x v="150"/>
    <n v="7440.8"/>
    <x v="7"/>
    <s v="taupe"/>
    <n v="13"/>
    <n v="572.36923076923074"/>
  </r>
  <r>
    <s v="EUE"/>
    <s v="Europe de l'Est"/>
    <s v="BLR"/>
    <x v="1"/>
    <x v="2"/>
    <x v="10"/>
    <x v="7"/>
    <d v="2017-05-01T00:00:00"/>
    <x v="103"/>
    <n v="6460.4"/>
    <x v="8"/>
    <s v="noir"/>
    <n v="12"/>
    <n v="538.36666666666667"/>
  </r>
  <r>
    <s v="EUE"/>
    <s v="Europe de l'Est"/>
    <s v="SVK"/>
    <x v="5"/>
    <x v="1"/>
    <x v="1"/>
    <x v="1"/>
    <d v="2018-09-01T00:00:00"/>
    <x v="281"/>
    <n v="3685.55"/>
    <x v="7"/>
    <s v="taupe"/>
    <n v="9"/>
    <n v="409.50555555555559"/>
  </r>
  <r>
    <s v="EUE"/>
    <s v="Europe de l'Est"/>
    <s v="ARM"/>
    <x v="8"/>
    <x v="2"/>
    <x v="5"/>
    <x v="5"/>
    <d v="2017-07-01T00:00:00"/>
    <x v="270"/>
    <n v="9345.56"/>
    <x v="11"/>
    <s v="rose"/>
    <n v="8"/>
    <n v="1168.1949999999999"/>
  </r>
  <r>
    <s v="EUE"/>
    <s v="Europe de l'Est"/>
    <s v="MDA"/>
    <x v="3"/>
    <x v="1"/>
    <x v="18"/>
    <x v="7"/>
    <d v="2018-02-01T00:00:00"/>
    <x v="226"/>
    <n v="131.66999999999999"/>
    <x v="9"/>
    <s v="taupe"/>
    <n v="6"/>
    <n v="21.944999999999997"/>
  </r>
  <r>
    <s v="EUE"/>
    <s v="Europe de l'Est"/>
    <s v="RUS"/>
    <x v="0"/>
    <x v="0"/>
    <x v="8"/>
    <x v="5"/>
    <d v="2017-04-01T00:00:00"/>
    <x v="118"/>
    <n v="3831.42"/>
    <x v="0"/>
    <s v="taupe"/>
    <n v="15"/>
    <n v="255.428"/>
  </r>
  <r>
    <s v="EUE"/>
    <s v="Europe de l'Est"/>
    <s v="POL"/>
    <x v="9"/>
    <x v="1"/>
    <x v="23"/>
    <x v="0"/>
    <d v="2017-12-01T00:00:00"/>
    <x v="282"/>
    <n v="8285.99"/>
    <x v="6"/>
    <s v="marron"/>
    <n v="10"/>
    <n v="828.59899999999993"/>
  </r>
  <r>
    <s v="EUE"/>
    <s v="Europe de l'Est"/>
    <s v="MDA"/>
    <x v="3"/>
    <x v="2"/>
    <x v="14"/>
    <x v="2"/>
    <d v="2017-10-01T00:00:00"/>
    <x v="45"/>
    <n v="8670.1299999999992"/>
    <x v="4"/>
    <s v="noir"/>
    <n v="5"/>
    <n v="1734.0259999999998"/>
  </r>
  <r>
    <s v="EUE"/>
    <s v="Europe de l'Est"/>
    <s v="RUS"/>
    <x v="0"/>
    <x v="1"/>
    <x v="14"/>
    <x v="2"/>
    <d v="2017-08-01T00:00:00"/>
    <x v="88"/>
    <n v="7012.98"/>
    <x v="7"/>
    <s v="taupe"/>
    <n v="11"/>
    <n v="637.54363636363632"/>
  </r>
  <r>
    <s v="EUE"/>
    <s v="Europe de l'Est"/>
    <s v="ROU"/>
    <x v="2"/>
    <x v="1"/>
    <x v="3"/>
    <x v="3"/>
    <d v="2018-01-01T00:00:00"/>
    <x v="283"/>
    <n v="2319.7600000000002"/>
    <x v="6"/>
    <s v="vert"/>
    <n v="6"/>
    <n v="386.62666666666672"/>
  </r>
  <r>
    <s v="EUE"/>
    <s v="Europe de l'Est"/>
    <s v="SVK"/>
    <x v="5"/>
    <x v="1"/>
    <x v="19"/>
    <x v="4"/>
    <d v="2017-07-01T00:00:00"/>
    <x v="73"/>
    <n v="3510.44"/>
    <x v="9"/>
    <s v="blanc"/>
    <n v="8"/>
    <n v="438.80500000000001"/>
  </r>
  <r>
    <s v="EUE"/>
    <s v="Europe de l'Est"/>
    <s v="CZE"/>
    <x v="10"/>
    <x v="0"/>
    <x v="20"/>
    <x v="0"/>
    <d v="2017-02-01T00:00:00"/>
    <x v="284"/>
    <n v="1537.28"/>
    <x v="0"/>
    <s v="bleu"/>
    <n v="7"/>
    <n v="219.61142857142858"/>
  </r>
  <r>
    <s v="EUE"/>
    <s v="Europe de l'Est"/>
    <s v="POL"/>
    <x v="9"/>
    <x v="1"/>
    <x v="7"/>
    <x v="3"/>
    <d v="2018-10-01T00:00:00"/>
    <x v="102"/>
    <n v="5984.19"/>
    <x v="2"/>
    <s v="noir"/>
    <n v="7"/>
    <n v="854.88428571428562"/>
  </r>
  <r>
    <s v="EUE"/>
    <s v="Europe de l'Est"/>
    <s v="CZE"/>
    <x v="10"/>
    <x v="2"/>
    <x v="19"/>
    <x v="4"/>
    <d v="2017-03-01T00:00:00"/>
    <x v="285"/>
    <n v="2014.88"/>
    <x v="11"/>
    <s v="noir"/>
    <n v="10"/>
    <n v="201.488"/>
  </r>
  <r>
    <s v="EUE"/>
    <s v="Europe de l'Est"/>
    <s v="BGR"/>
    <x v="6"/>
    <x v="2"/>
    <x v="14"/>
    <x v="2"/>
    <d v="2017-05-01T00:00:00"/>
    <x v="42"/>
    <n v="8799.81"/>
    <x v="4"/>
    <s v="blanc"/>
    <n v="14"/>
    <n v="628.55785714285707"/>
  </r>
  <r>
    <s v="EUE"/>
    <s v="Europe de l'Est"/>
    <s v="BLR"/>
    <x v="1"/>
    <x v="2"/>
    <x v="12"/>
    <x v="2"/>
    <d v="2018-02-01T00:00:00"/>
    <x v="155"/>
    <n v="31.54"/>
    <x v="12"/>
    <s v="rose"/>
    <n v="14"/>
    <n v="2.2528571428571427"/>
  </r>
  <r>
    <s v="EUE"/>
    <s v="Europe de l'Est"/>
    <s v="CZE"/>
    <x v="10"/>
    <x v="1"/>
    <x v="14"/>
    <x v="2"/>
    <d v="2017-09-01T00:00:00"/>
    <x v="5"/>
    <n v="8101.44"/>
    <x v="5"/>
    <s v="bleu"/>
    <n v="12"/>
    <n v="675.12"/>
  </r>
  <r>
    <s v="EUE"/>
    <s v="Europe de l'Est"/>
    <s v="BGR"/>
    <x v="6"/>
    <x v="0"/>
    <x v="2"/>
    <x v="2"/>
    <d v="2017-04-01T00:00:00"/>
    <x v="279"/>
    <n v="5822.5"/>
    <x v="13"/>
    <s v="noir"/>
    <n v="15"/>
    <n v="388.16666666666669"/>
  </r>
  <r>
    <s v="EUE"/>
    <s v="Europe de l'Est"/>
    <s v="CZE"/>
    <x v="10"/>
    <x v="2"/>
    <x v="0"/>
    <x v="0"/>
    <d v="2018-12-01T00:00:00"/>
    <x v="286"/>
    <n v="7842.23"/>
    <x v="3"/>
    <s v="marron"/>
    <n v="9"/>
    <n v="871.35888888888883"/>
  </r>
  <r>
    <s v="EUE"/>
    <s v="Europe de l'Est"/>
    <s v="ROU"/>
    <x v="2"/>
    <x v="1"/>
    <x v="21"/>
    <x v="9"/>
    <d v="2017-04-01T00:00:00"/>
    <x v="268"/>
    <n v="5234.4799999999996"/>
    <x v="1"/>
    <s v="noir"/>
    <n v="12"/>
    <n v="436.20666666666665"/>
  </r>
  <r>
    <s v="EUE"/>
    <s v="Europe de l'Est"/>
    <s v="ARM"/>
    <x v="8"/>
    <x v="0"/>
    <x v="6"/>
    <x v="6"/>
    <d v="2018-06-01T00:00:00"/>
    <x v="287"/>
    <n v="3449.52"/>
    <x v="13"/>
    <s v="taupe"/>
    <n v="9"/>
    <n v="383.28"/>
  </r>
  <r>
    <s v="EUE"/>
    <s v="Europe de l'Est"/>
    <s v="POL"/>
    <x v="9"/>
    <x v="2"/>
    <x v="18"/>
    <x v="7"/>
    <d v="2018-02-01T00:00:00"/>
    <x v="288"/>
    <n v="604.62"/>
    <x v="4"/>
    <s v="marron"/>
    <n v="15"/>
    <n v="40.308"/>
  </r>
  <r>
    <s v="EUE"/>
    <s v="Europe de l'Est"/>
    <s v="ARM"/>
    <x v="8"/>
    <x v="2"/>
    <x v="2"/>
    <x v="2"/>
    <d v="2018-03-01T00:00:00"/>
    <x v="12"/>
    <n v="9235.26"/>
    <x v="3"/>
    <s v="vert"/>
    <n v="10"/>
    <n v="923.52600000000007"/>
  </r>
  <r>
    <s v="EUE"/>
    <s v="Europe de l'Est"/>
    <s v="SVK"/>
    <x v="5"/>
    <x v="2"/>
    <x v="5"/>
    <x v="5"/>
    <d v="2017-09-01T00:00:00"/>
    <x v="289"/>
    <n v="4078.68"/>
    <x v="11"/>
    <s v="rose"/>
    <n v="13"/>
    <n v="313.74461538461537"/>
  </r>
  <r>
    <s v="EUE"/>
    <s v="Europe de l'Est"/>
    <s v="RUS"/>
    <x v="0"/>
    <x v="1"/>
    <x v="15"/>
    <x v="8"/>
    <d v="2017-07-01T00:00:00"/>
    <x v="148"/>
    <n v="9928.98"/>
    <x v="2"/>
    <s v="vert"/>
    <n v="7"/>
    <n v="1418.4257142857143"/>
  </r>
  <r>
    <s v="EUE"/>
    <s v="Europe de l'Est"/>
    <s v="ARM"/>
    <x v="8"/>
    <x v="1"/>
    <x v="0"/>
    <x v="0"/>
    <d v="2018-04-01T00:00:00"/>
    <x v="290"/>
    <n v="9007.34"/>
    <x v="2"/>
    <s v="taupe"/>
    <n v="9"/>
    <n v="1000.8155555555555"/>
  </r>
  <r>
    <s v="EUE"/>
    <s v="Europe de l'Est"/>
    <s v="ARM"/>
    <x v="8"/>
    <x v="1"/>
    <x v="21"/>
    <x v="9"/>
    <d v="2017-09-01T00:00:00"/>
    <x v="291"/>
    <n v="5749.37"/>
    <x v="14"/>
    <s v="vert"/>
    <n v="6"/>
    <n v="958.22833333333335"/>
  </r>
  <r>
    <s v="EUE"/>
    <s v="Europe de l'Est"/>
    <s v="BGR"/>
    <x v="6"/>
    <x v="1"/>
    <x v="7"/>
    <x v="3"/>
    <d v="2017-12-01T00:00:00"/>
    <x v="292"/>
    <n v="5986.65"/>
    <x v="2"/>
    <s v="taupe"/>
    <n v="6"/>
    <n v="997.77499999999998"/>
  </r>
  <r>
    <s v="EUE"/>
    <s v="Europe de l'Est"/>
    <s v="ARM"/>
    <x v="8"/>
    <x v="1"/>
    <x v="8"/>
    <x v="5"/>
    <d v="2018-02-01T00:00:00"/>
    <x v="169"/>
    <n v="4752.62"/>
    <x v="6"/>
    <s v="rose"/>
    <n v="12"/>
    <n v="396.05166666666668"/>
  </r>
  <r>
    <s v="EUE"/>
    <s v="Europe de l'Est"/>
    <s v="ARM"/>
    <x v="8"/>
    <x v="1"/>
    <x v="17"/>
    <x v="6"/>
    <d v="2018-10-01T00:00:00"/>
    <x v="293"/>
    <n v="7577.49"/>
    <x v="5"/>
    <s v="taupe"/>
    <n v="9"/>
    <n v="841.94333333333327"/>
  </r>
  <r>
    <s v="EUE"/>
    <s v="Europe de l'Est"/>
    <s v="BGR"/>
    <x v="6"/>
    <x v="1"/>
    <x v="2"/>
    <x v="2"/>
    <d v="2018-11-01T00:00:00"/>
    <x v="62"/>
    <n v="5345.28"/>
    <x v="9"/>
    <s v="taupe"/>
    <n v="10"/>
    <n v="534.52800000000002"/>
  </r>
  <r>
    <s v="EUE"/>
    <s v="Europe de l'Est"/>
    <s v="BLR"/>
    <x v="1"/>
    <x v="2"/>
    <x v="5"/>
    <x v="5"/>
    <d v="2018-02-01T00:00:00"/>
    <x v="155"/>
    <n v="672.43"/>
    <x v="12"/>
    <s v="rose"/>
    <n v="14"/>
    <n v="48.030714285714282"/>
  </r>
  <r>
    <s v="EUE"/>
    <s v="Europe de l'Est"/>
    <s v="RUS"/>
    <x v="0"/>
    <x v="1"/>
    <x v="23"/>
    <x v="0"/>
    <d v="2017-08-01T00:00:00"/>
    <x v="88"/>
    <n v="6663.55"/>
    <x v="7"/>
    <s v="taupe"/>
    <n v="11"/>
    <n v="605.7772727272727"/>
  </r>
  <r>
    <s v="EUE"/>
    <s v="Europe de l'Est"/>
    <s v="POL"/>
    <x v="9"/>
    <x v="1"/>
    <x v="22"/>
    <x v="5"/>
    <d v="2018-05-01T00:00:00"/>
    <x v="52"/>
    <n v="8440.82"/>
    <x v="1"/>
    <s v="vert"/>
    <n v="12"/>
    <n v="703.40166666666664"/>
  </r>
  <r>
    <s v="EUE"/>
    <s v="Europe de l'Est"/>
    <s v="BGR"/>
    <x v="6"/>
    <x v="1"/>
    <x v="11"/>
    <x v="6"/>
    <d v="2017-05-01T00:00:00"/>
    <x v="164"/>
    <n v="2272.3200000000002"/>
    <x v="5"/>
    <s v="rose"/>
    <n v="15"/>
    <n v="151.488"/>
  </r>
  <r>
    <s v="EUE"/>
    <s v="Europe de l'Est"/>
    <s v="POL"/>
    <x v="9"/>
    <x v="1"/>
    <x v="12"/>
    <x v="2"/>
    <d v="2017-10-01T00:00:00"/>
    <x v="294"/>
    <n v="4563.42"/>
    <x v="2"/>
    <s v="blanc"/>
    <n v="6"/>
    <n v="760.57"/>
  </r>
  <r>
    <s v="EUE"/>
    <s v="Europe de l'Est"/>
    <s v="ARM"/>
    <x v="8"/>
    <x v="2"/>
    <x v="18"/>
    <x v="7"/>
    <d v="2018-09-01T00:00:00"/>
    <x v="295"/>
    <n v="8172.98"/>
    <x v="3"/>
    <s v="orange"/>
    <n v="14"/>
    <n v="583.78428571428572"/>
  </r>
  <r>
    <s v="EUE"/>
    <s v="Europe de l'Est"/>
    <s v="ARM"/>
    <x v="8"/>
    <x v="1"/>
    <x v="12"/>
    <x v="2"/>
    <d v="2017-09-01T00:00:00"/>
    <x v="291"/>
    <n v="962.49"/>
    <x v="14"/>
    <s v="vert"/>
    <n v="6"/>
    <n v="160.41499999999999"/>
  </r>
  <r>
    <s v="EUE"/>
    <s v="Europe de l'Est"/>
    <s v="BLR"/>
    <x v="1"/>
    <x v="2"/>
    <x v="5"/>
    <x v="5"/>
    <d v="2018-09-01T00:00:00"/>
    <x v="267"/>
    <n v="7107.62"/>
    <x v="8"/>
    <s v="blanc"/>
    <n v="8"/>
    <n v="888.45249999999999"/>
  </r>
  <r>
    <s v="EUE"/>
    <s v="Europe de l'Est"/>
    <s v="MDA"/>
    <x v="3"/>
    <x v="1"/>
    <x v="18"/>
    <x v="7"/>
    <d v="2017-04-01T00:00:00"/>
    <x v="163"/>
    <n v="9730.25"/>
    <x v="2"/>
    <s v="vert"/>
    <n v="12"/>
    <n v="810.85416666666663"/>
  </r>
  <r>
    <s v="EUE"/>
    <s v="Europe de l'Est"/>
    <s v="HUN"/>
    <x v="7"/>
    <x v="0"/>
    <x v="1"/>
    <x v="1"/>
    <d v="2017-10-01T00:00:00"/>
    <x v="127"/>
    <n v="3439.43"/>
    <x v="0"/>
    <s v="vert"/>
    <n v="8"/>
    <n v="429.92874999999998"/>
  </r>
  <r>
    <s v="EUE"/>
    <s v="Europe de l'Est"/>
    <s v="CZE"/>
    <x v="10"/>
    <x v="1"/>
    <x v="6"/>
    <x v="6"/>
    <d v="2017-08-01T00:00:00"/>
    <x v="296"/>
    <n v="7666.45"/>
    <x v="1"/>
    <s v="bleu"/>
    <n v="13"/>
    <n v="589.72692307692307"/>
  </r>
  <r>
    <s v="EUE"/>
    <s v="Europe de l'Est"/>
    <s v="CZE"/>
    <x v="10"/>
    <x v="1"/>
    <x v="1"/>
    <x v="1"/>
    <d v="2018-07-01T00:00:00"/>
    <x v="297"/>
    <n v="3827.26"/>
    <x v="7"/>
    <s v="noir"/>
    <n v="14"/>
    <n v="273.37571428571431"/>
  </r>
  <r>
    <s v="EUE"/>
    <s v="Europe de l'Est"/>
    <s v="ROU"/>
    <x v="2"/>
    <x v="1"/>
    <x v="21"/>
    <x v="9"/>
    <d v="2017-02-01T00:00:00"/>
    <x v="47"/>
    <n v="1641.48"/>
    <x v="6"/>
    <s v="taupe"/>
    <n v="7"/>
    <n v="234.49714285714285"/>
  </r>
  <r>
    <s v="EUE"/>
    <s v="Europe de l'Est"/>
    <s v="POL"/>
    <x v="9"/>
    <x v="1"/>
    <x v="6"/>
    <x v="6"/>
    <d v="2018-02-01T00:00:00"/>
    <x v="123"/>
    <n v="2572.4299999999998"/>
    <x v="9"/>
    <s v="rouge"/>
    <n v="10"/>
    <n v="257.24299999999999"/>
  </r>
  <r>
    <s v="EUE"/>
    <s v="Europe de l'Est"/>
    <s v="RUS"/>
    <x v="0"/>
    <x v="1"/>
    <x v="4"/>
    <x v="4"/>
    <d v="2018-07-01T00:00:00"/>
    <x v="150"/>
    <n v="812.49"/>
    <x v="7"/>
    <s v="taupe"/>
    <n v="13"/>
    <n v="62.49923076923077"/>
  </r>
  <r>
    <s v="EUE"/>
    <s v="Europe de l'Est"/>
    <s v="SVK"/>
    <x v="5"/>
    <x v="1"/>
    <x v="1"/>
    <x v="1"/>
    <d v="2018-10-01T00:00:00"/>
    <x v="205"/>
    <n v="8399.57"/>
    <x v="7"/>
    <s v="vert"/>
    <n v="7"/>
    <n v="1199.9385714285713"/>
  </r>
  <r>
    <s v="EUE"/>
    <s v="Europe de l'Est"/>
    <s v="RUS"/>
    <x v="0"/>
    <x v="2"/>
    <x v="17"/>
    <x v="6"/>
    <d v="2018-11-01T00:00:00"/>
    <x v="167"/>
    <n v="2592.3000000000002"/>
    <x v="4"/>
    <s v="rouge"/>
    <n v="10"/>
    <n v="259.23"/>
  </r>
  <r>
    <s v="EUE"/>
    <s v="Europe de l'Est"/>
    <s v="CZE"/>
    <x v="10"/>
    <x v="1"/>
    <x v="22"/>
    <x v="5"/>
    <d v="2017-03-01T00:00:00"/>
    <x v="298"/>
    <n v="4162.4799999999996"/>
    <x v="7"/>
    <s v="bleu"/>
    <n v="15"/>
    <n v="277.49866666666662"/>
  </r>
  <r>
    <s v="EUE"/>
    <s v="Europe de l'Est"/>
    <s v="ROU"/>
    <x v="2"/>
    <x v="0"/>
    <x v="17"/>
    <x v="6"/>
    <d v="2017-12-01T00:00:00"/>
    <x v="44"/>
    <n v="5468.77"/>
    <x v="0"/>
    <s v="blanc"/>
    <n v="14"/>
    <n v="390.62642857142862"/>
  </r>
  <r>
    <s v="EUE"/>
    <s v="Europe de l'Est"/>
    <s v="UKR"/>
    <x v="4"/>
    <x v="1"/>
    <x v="19"/>
    <x v="4"/>
    <d v="2017-12-01T00:00:00"/>
    <x v="213"/>
    <n v="7261.64"/>
    <x v="1"/>
    <s v="blanc"/>
    <n v="12"/>
    <n v="605.13666666666666"/>
  </r>
  <r>
    <s v="EUE"/>
    <s v="Europe de l'Est"/>
    <s v="BLR"/>
    <x v="1"/>
    <x v="2"/>
    <x v="12"/>
    <x v="2"/>
    <d v="2018-04-01T00:00:00"/>
    <x v="299"/>
    <n v="8474.98"/>
    <x v="3"/>
    <s v="rouge"/>
    <n v="6"/>
    <n v="1412.4966666666667"/>
  </r>
  <r>
    <s v="EUE"/>
    <s v="Europe de l'Est"/>
    <s v="UKR"/>
    <x v="4"/>
    <x v="1"/>
    <x v="2"/>
    <x v="2"/>
    <d v="2017-08-01T00:00:00"/>
    <x v="296"/>
    <n v="3086.63"/>
    <x v="1"/>
    <s v="bleu"/>
    <n v="13"/>
    <n v="237.43307692307692"/>
  </r>
  <r>
    <s v="EUE"/>
    <s v="Europe de l'Est"/>
    <s v="CZE"/>
    <x v="10"/>
    <x v="1"/>
    <x v="21"/>
    <x v="9"/>
    <d v="2017-11-01T00:00:00"/>
    <x v="300"/>
    <n v="3192.15"/>
    <x v="2"/>
    <s v="bleu"/>
    <n v="14"/>
    <n v="228.0107142857143"/>
  </r>
  <r>
    <s v="EUE"/>
    <s v="Europe de l'Est"/>
    <s v="SVK"/>
    <x v="5"/>
    <x v="1"/>
    <x v="11"/>
    <x v="6"/>
    <d v="2018-06-01T00:00:00"/>
    <x v="71"/>
    <n v="7967.33"/>
    <x v="5"/>
    <s v="bleu"/>
    <n v="8"/>
    <n v="995.91624999999999"/>
  </r>
  <r>
    <s v="EUE"/>
    <s v="Europe de l'Est"/>
    <s v="HUN"/>
    <x v="7"/>
    <x v="1"/>
    <x v="8"/>
    <x v="5"/>
    <d v="2018-11-01T00:00:00"/>
    <x v="301"/>
    <n v="3610.92"/>
    <x v="6"/>
    <s v="rose"/>
    <n v="13"/>
    <n v="277.76307692307694"/>
  </r>
  <r>
    <s v="EUE"/>
    <s v="Europe de l'Est"/>
    <s v="MDA"/>
    <x v="3"/>
    <x v="1"/>
    <x v="18"/>
    <x v="7"/>
    <d v="2017-09-01T00:00:00"/>
    <x v="207"/>
    <n v="6034.76"/>
    <x v="14"/>
    <s v="orange"/>
    <n v="11"/>
    <n v="548.61454545454546"/>
  </r>
  <r>
    <s v="EUE"/>
    <s v="Europe de l'Est"/>
    <s v="ARM"/>
    <x v="8"/>
    <x v="0"/>
    <x v="3"/>
    <x v="3"/>
    <d v="2017-10-01T00:00:00"/>
    <x v="166"/>
    <n v="5891.23"/>
    <x v="0"/>
    <s v="rose"/>
    <n v="8"/>
    <n v="736.40374999999995"/>
  </r>
  <r>
    <s v="EUE"/>
    <s v="Europe de l'Est"/>
    <s v="BGR"/>
    <x v="6"/>
    <x v="0"/>
    <x v="2"/>
    <x v="2"/>
    <d v="2017-10-01T00:00:00"/>
    <x v="302"/>
    <n v="2143.48"/>
    <x v="0"/>
    <s v="marron"/>
    <n v="9"/>
    <n v="238.16444444444446"/>
  </r>
  <r>
    <s v="EUE"/>
    <s v="Europe de l'Est"/>
    <s v="SVK"/>
    <x v="5"/>
    <x v="2"/>
    <x v="23"/>
    <x v="0"/>
    <d v="2018-08-01T00:00:00"/>
    <x v="222"/>
    <n v="76.290000000000006"/>
    <x v="11"/>
    <s v="noir"/>
    <n v="8"/>
    <n v="9.5362500000000008"/>
  </r>
  <r>
    <s v="EUE"/>
    <s v="Europe de l'Est"/>
    <s v="POL"/>
    <x v="9"/>
    <x v="1"/>
    <x v="0"/>
    <x v="0"/>
    <d v="2018-10-01T00:00:00"/>
    <x v="146"/>
    <n v="3944.75"/>
    <x v="6"/>
    <s v="taupe"/>
    <n v="9"/>
    <n v="438.30555555555554"/>
  </r>
  <r>
    <s v="EUE"/>
    <s v="Europe de l'Est"/>
    <s v="MDA"/>
    <x v="3"/>
    <x v="0"/>
    <x v="18"/>
    <x v="7"/>
    <d v="2018-01-01T00:00:00"/>
    <x v="10"/>
    <n v="9795.7999999999993"/>
    <x v="0"/>
    <s v="noir"/>
    <n v="6"/>
    <n v="1632.6333333333332"/>
  </r>
  <r>
    <s v="EUE"/>
    <s v="Europe de l'Est"/>
    <s v="ARM"/>
    <x v="8"/>
    <x v="2"/>
    <x v="0"/>
    <x v="0"/>
    <d v="2018-08-01T00:00:00"/>
    <x v="303"/>
    <n v="8817.43"/>
    <x v="11"/>
    <s v="noir"/>
    <n v="10"/>
    <n v="881.74300000000005"/>
  </r>
  <r>
    <s v="EUE"/>
    <s v="Europe de l'Est"/>
    <s v="HUN"/>
    <x v="7"/>
    <x v="2"/>
    <x v="18"/>
    <x v="7"/>
    <d v="2018-11-01T00:00:00"/>
    <x v="167"/>
    <n v="5597.22"/>
    <x v="4"/>
    <s v="rouge"/>
    <n v="10"/>
    <n v="559.72199999999998"/>
  </r>
  <r>
    <s v="EUE"/>
    <s v="Europe de l'Est"/>
    <s v="BLR"/>
    <x v="1"/>
    <x v="2"/>
    <x v="2"/>
    <x v="2"/>
    <d v="2018-06-01T00:00:00"/>
    <x v="43"/>
    <n v="4506.17"/>
    <x v="3"/>
    <s v="taupe"/>
    <n v="15"/>
    <n v="300.41133333333335"/>
  </r>
  <r>
    <s v="EUE"/>
    <s v="Europe de l'Est"/>
    <s v="RUS"/>
    <x v="0"/>
    <x v="2"/>
    <x v="14"/>
    <x v="2"/>
    <d v="2017-12-01T00:00:00"/>
    <x v="183"/>
    <n v="5910.21"/>
    <x v="3"/>
    <s v="orange"/>
    <n v="11"/>
    <n v="537.29181818181814"/>
  </r>
  <r>
    <s v="EUE"/>
    <s v="Europe de l'Est"/>
    <s v="ROU"/>
    <x v="2"/>
    <x v="1"/>
    <x v="15"/>
    <x v="8"/>
    <d v="2018-10-01T00:00:00"/>
    <x v="61"/>
    <n v="9417.36"/>
    <x v="6"/>
    <s v="marron"/>
    <n v="9"/>
    <n v="1046.3733333333334"/>
  </r>
  <r>
    <s v="EUE"/>
    <s v="Europe de l'Est"/>
    <s v="BGR"/>
    <x v="6"/>
    <x v="1"/>
    <x v="20"/>
    <x v="0"/>
    <d v="2017-12-01T00:00:00"/>
    <x v="213"/>
    <n v="308.66000000000003"/>
    <x v="1"/>
    <s v="blanc"/>
    <n v="12"/>
    <n v="25.721666666666668"/>
  </r>
  <r>
    <s v="EUE"/>
    <s v="Europe de l'Est"/>
    <s v="UKR"/>
    <x v="4"/>
    <x v="0"/>
    <x v="3"/>
    <x v="3"/>
    <d v="2018-02-01T00:00:00"/>
    <x v="248"/>
    <n v="3891.66"/>
    <x v="0"/>
    <s v="blanc"/>
    <n v="11"/>
    <n v="353.78727272727269"/>
  </r>
  <r>
    <s v="EUE"/>
    <s v="Europe de l'Est"/>
    <s v="CZE"/>
    <x v="10"/>
    <x v="2"/>
    <x v="3"/>
    <x v="3"/>
    <d v="2018-02-01T00:00:00"/>
    <x v="304"/>
    <n v="5000.59"/>
    <x v="12"/>
    <s v="bleu"/>
    <n v="9"/>
    <n v="555.62111111111108"/>
  </r>
  <r>
    <s v="EUE"/>
    <s v="Europe de l'Est"/>
    <s v="RUS"/>
    <x v="0"/>
    <x v="2"/>
    <x v="9"/>
    <x v="1"/>
    <d v="2017-04-01T00:00:00"/>
    <x v="76"/>
    <n v="5887.24"/>
    <x v="3"/>
    <s v="rouge"/>
    <n v="6"/>
    <n v="981.20666666666659"/>
  </r>
  <r>
    <s v="EUE"/>
    <s v="Europe de l'Est"/>
    <s v="MDA"/>
    <x v="3"/>
    <x v="0"/>
    <x v="16"/>
    <x v="1"/>
    <d v="2017-11-01T00:00:00"/>
    <x v="189"/>
    <n v="2572.2800000000002"/>
    <x v="0"/>
    <s v="bleu"/>
    <n v="9"/>
    <n v="285.80888888888893"/>
  </r>
  <r>
    <s v="EUE"/>
    <s v="Europe de l'Est"/>
    <s v="BLR"/>
    <x v="1"/>
    <x v="2"/>
    <x v="4"/>
    <x v="4"/>
    <d v="2017-06-01T00:00:00"/>
    <x v="305"/>
    <n v="9744.2800000000007"/>
    <x v="12"/>
    <s v="rose"/>
    <n v="9"/>
    <n v="1082.6977777777779"/>
  </r>
  <r>
    <s v="EUE"/>
    <s v="Europe de l'Est"/>
    <s v="SVK"/>
    <x v="5"/>
    <x v="2"/>
    <x v="1"/>
    <x v="1"/>
    <d v="2018-06-01T00:00:00"/>
    <x v="43"/>
    <n v="8329.52"/>
    <x v="3"/>
    <s v="taupe"/>
    <n v="15"/>
    <n v="555.30133333333333"/>
  </r>
  <r>
    <s v="EUE"/>
    <s v="Europe de l'Est"/>
    <s v="HUN"/>
    <x v="7"/>
    <x v="1"/>
    <x v="14"/>
    <x v="2"/>
    <d v="2017-10-01T00:00:00"/>
    <x v="80"/>
    <n v="6358.98"/>
    <x v="9"/>
    <s v="rose"/>
    <n v="6"/>
    <n v="1059.83"/>
  </r>
  <r>
    <s v="EUE"/>
    <s v="Europe de l'Est"/>
    <s v="BGR"/>
    <x v="6"/>
    <x v="2"/>
    <x v="14"/>
    <x v="2"/>
    <d v="2018-05-01T00:00:00"/>
    <x v="51"/>
    <n v="8484.59"/>
    <x v="3"/>
    <s v="taupe"/>
    <n v="8"/>
    <n v="1060.57375"/>
  </r>
  <r>
    <s v="EUE"/>
    <s v="Europe de l'Est"/>
    <s v="ROU"/>
    <x v="2"/>
    <x v="1"/>
    <x v="6"/>
    <x v="6"/>
    <d v="2017-10-01T00:00:00"/>
    <x v="145"/>
    <n v="9058.26"/>
    <x v="5"/>
    <s v="rouge"/>
    <n v="8"/>
    <n v="1132.2825"/>
  </r>
  <r>
    <s v="EUE"/>
    <s v="Europe de l'Est"/>
    <s v="RUS"/>
    <x v="0"/>
    <x v="2"/>
    <x v="20"/>
    <x v="0"/>
    <d v="2017-01-01T00:00:00"/>
    <x v="223"/>
    <n v="9226.43"/>
    <x v="8"/>
    <s v="rose"/>
    <n v="15"/>
    <n v="615.09533333333331"/>
  </r>
  <r>
    <s v="EUE"/>
    <s v="Europe de l'Est"/>
    <s v="BGR"/>
    <x v="6"/>
    <x v="1"/>
    <x v="2"/>
    <x v="2"/>
    <d v="2018-11-01T00:00:00"/>
    <x v="62"/>
    <n v="9177.7999999999993"/>
    <x v="9"/>
    <s v="taupe"/>
    <n v="10"/>
    <n v="917.78"/>
  </r>
  <r>
    <s v="EUE"/>
    <s v="Europe de l'Est"/>
    <s v="BLR"/>
    <x v="1"/>
    <x v="2"/>
    <x v="16"/>
    <x v="1"/>
    <d v="2017-12-01T00:00:00"/>
    <x v="306"/>
    <n v="4263.2"/>
    <x v="12"/>
    <s v="blanc"/>
    <n v="11"/>
    <n v="387.56363636363636"/>
  </r>
  <r>
    <s v="EUE"/>
    <s v="Europe de l'Est"/>
    <s v="POL"/>
    <x v="9"/>
    <x v="1"/>
    <x v="22"/>
    <x v="5"/>
    <d v="2017-12-01T00:00:00"/>
    <x v="221"/>
    <n v="5006.5"/>
    <x v="6"/>
    <s v="marron"/>
    <n v="11"/>
    <n v="455.13636363636363"/>
  </r>
  <r>
    <s v="EUE"/>
    <s v="Europe de l'Est"/>
    <s v="BGR"/>
    <x v="6"/>
    <x v="2"/>
    <x v="8"/>
    <x v="5"/>
    <d v="2017-09-01T00:00:00"/>
    <x v="139"/>
    <n v="9303.14"/>
    <x v="8"/>
    <s v="bleu"/>
    <n v="8"/>
    <n v="1162.8924999999999"/>
  </r>
  <r>
    <s v="EUE"/>
    <s v="Europe de l'Est"/>
    <s v="CZE"/>
    <x v="10"/>
    <x v="1"/>
    <x v="1"/>
    <x v="1"/>
    <d v="2018-06-01T00:00:00"/>
    <x v="242"/>
    <n v="8318.4699999999993"/>
    <x v="7"/>
    <s v="orange"/>
    <n v="5"/>
    <n v="1663.694"/>
  </r>
  <r>
    <s v="EUE"/>
    <s v="Europe de l'Est"/>
    <s v="MDA"/>
    <x v="3"/>
    <x v="0"/>
    <x v="5"/>
    <x v="5"/>
    <d v="2017-07-01T00:00:00"/>
    <x v="219"/>
    <n v="5691.32"/>
    <x v="0"/>
    <s v="marron"/>
    <n v="9"/>
    <n v="632.36888888888882"/>
  </r>
  <r>
    <s v="EUE"/>
    <s v="Europe de l'Est"/>
    <s v="SVK"/>
    <x v="5"/>
    <x v="1"/>
    <x v="11"/>
    <x v="6"/>
    <d v="2017-07-01T00:00:00"/>
    <x v="307"/>
    <n v="3408.27"/>
    <x v="5"/>
    <s v="marron"/>
    <n v="10"/>
    <n v="340.827"/>
  </r>
  <r>
    <s v="EUE"/>
    <s v="Europe de l'Est"/>
    <s v="SVK"/>
    <x v="5"/>
    <x v="0"/>
    <x v="10"/>
    <x v="7"/>
    <d v="2018-08-01T00:00:00"/>
    <x v="308"/>
    <n v="9923.7199999999993"/>
    <x v="0"/>
    <s v="taupe"/>
    <n v="5"/>
    <n v="1984.7439999999999"/>
  </r>
  <r>
    <s v="EUE"/>
    <s v="Europe de l'Est"/>
    <s v="POL"/>
    <x v="9"/>
    <x v="0"/>
    <x v="12"/>
    <x v="2"/>
    <d v="2017-05-01T00:00:00"/>
    <x v="309"/>
    <n v="9191.65"/>
    <x v="0"/>
    <s v="blanc"/>
    <n v="15"/>
    <n v="612.77666666666664"/>
  </r>
  <r>
    <s v="EUE"/>
    <s v="Europe de l'Est"/>
    <s v="POL"/>
    <x v="9"/>
    <x v="1"/>
    <x v="6"/>
    <x v="6"/>
    <d v="2018-10-01T00:00:00"/>
    <x v="205"/>
    <n v="8049.62"/>
    <x v="7"/>
    <s v="vert"/>
    <n v="7"/>
    <n v="1149.9457142857143"/>
  </r>
  <r>
    <s v="EUE"/>
    <s v="Europe de l'Est"/>
    <s v="CZE"/>
    <x v="10"/>
    <x v="2"/>
    <x v="19"/>
    <x v="4"/>
    <d v="2018-09-01T00:00:00"/>
    <x v="68"/>
    <n v="4819.37"/>
    <x v="8"/>
    <s v="bleu"/>
    <n v="11"/>
    <n v="438.12454545454545"/>
  </r>
  <r>
    <s v="EUE"/>
    <s v="Europe de l'Est"/>
    <s v="SVK"/>
    <x v="5"/>
    <x v="2"/>
    <x v="11"/>
    <x v="6"/>
    <d v="2018-08-01T00:00:00"/>
    <x v="222"/>
    <n v="8999.43"/>
    <x v="11"/>
    <s v="noir"/>
    <n v="8"/>
    <n v="1124.92875"/>
  </r>
  <r>
    <s v="EUE"/>
    <s v="Europe de l'Est"/>
    <s v="BGR"/>
    <x v="6"/>
    <x v="1"/>
    <x v="17"/>
    <x v="6"/>
    <d v="2017-04-01T00:00:00"/>
    <x v="163"/>
    <n v="9650.68"/>
    <x v="2"/>
    <s v="vert"/>
    <n v="12"/>
    <n v="804.22333333333336"/>
  </r>
  <r>
    <s v="EUE"/>
    <s v="Europe de l'Est"/>
    <s v="POL"/>
    <x v="9"/>
    <x v="2"/>
    <x v="6"/>
    <x v="6"/>
    <d v="2018-08-01T00:00:00"/>
    <x v="239"/>
    <n v="8173.1"/>
    <x v="8"/>
    <s v="blanc"/>
    <n v="8"/>
    <n v="1021.6375"/>
  </r>
  <r>
    <s v="EUE"/>
    <s v="Europe de l'Est"/>
    <s v="ARM"/>
    <x v="8"/>
    <x v="2"/>
    <x v="2"/>
    <x v="2"/>
    <d v="2018-08-01T00:00:00"/>
    <x v="195"/>
    <n v="1333.36"/>
    <x v="8"/>
    <s v="bleu"/>
    <n v="14"/>
    <n v="95.24"/>
  </r>
  <r>
    <s v="EUE"/>
    <s v="Europe de l'Est"/>
    <s v="UKR"/>
    <x v="4"/>
    <x v="1"/>
    <x v="17"/>
    <x v="6"/>
    <d v="2017-09-01T00:00:00"/>
    <x v="5"/>
    <n v="5140.22"/>
    <x v="5"/>
    <s v="bleu"/>
    <n v="12"/>
    <n v="428.35166666666669"/>
  </r>
  <r>
    <s v="EUE"/>
    <s v="Europe de l'Est"/>
    <s v="MDA"/>
    <x v="3"/>
    <x v="2"/>
    <x v="8"/>
    <x v="5"/>
    <d v="2017-08-01T00:00:00"/>
    <x v="98"/>
    <n v="4553.51"/>
    <x v="8"/>
    <s v="orange"/>
    <n v="12"/>
    <n v="379.4591666666667"/>
  </r>
  <r>
    <s v="EUE"/>
    <s v="Europe de l'Est"/>
    <s v="HUN"/>
    <x v="7"/>
    <x v="1"/>
    <x v="21"/>
    <x v="9"/>
    <d v="2017-01-01T00:00:00"/>
    <x v="235"/>
    <n v="7523.87"/>
    <x v="6"/>
    <s v="orange"/>
    <n v="6"/>
    <n v="1253.9783333333332"/>
  </r>
  <r>
    <s v="EUE"/>
    <s v="Europe de l'Est"/>
    <s v="CZE"/>
    <x v="10"/>
    <x v="0"/>
    <x v="4"/>
    <x v="4"/>
    <d v="2018-08-01T00:00:00"/>
    <x v="114"/>
    <n v="3120.79"/>
    <x v="13"/>
    <s v="bleu"/>
    <n v="12"/>
    <n v="260.06583333333333"/>
  </r>
  <r>
    <s v="EUE"/>
    <s v="Europe de l'Est"/>
    <s v="CZE"/>
    <x v="10"/>
    <x v="2"/>
    <x v="3"/>
    <x v="3"/>
    <d v="2017-01-01T00:00:00"/>
    <x v="310"/>
    <n v="9501.52"/>
    <x v="8"/>
    <s v="bleu"/>
    <n v="9"/>
    <n v="1055.7244444444445"/>
  </r>
  <r>
    <s v="EUE"/>
    <s v="Europe de l'Est"/>
    <s v="MDA"/>
    <x v="3"/>
    <x v="1"/>
    <x v="14"/>
    <x v="2"/>
    <d v="2018-10-01T00:00:00"/>
    <x v="31"/>
    <n v="4385.6099999999997"/>
    <x v="1"/>
    <s v="vert"/>
    <n v="13"/>
    <n v="337.35461538461539"/>
  </r>
  <r>
    <s v="EUE"/>
    <s v="Europe de l'Est"/>
    <s v="SVK"/>
    <x v="5"/>
    <x v="1"/>
    <x v="18"/>
    <x v="7"/>
    <d v="2018-11-01T00:00:00"/>
    <x v="62"/>
    <n v="8974.92"/>
    <x v="9"/>
    <s v="taupe"/>
    <n v="10"/>
    <n v="897.49199999999996"/>
  </r>
  <r>
    <s v="EUE"/>
    <s v="Europe de l'Est"/>
    <s v="BLR"/>
    <x v="1"/>
    <x v="0"/>
    <x v="7"/>
    <x v="3"/>
    <d v="2018-07-01T00:00:00"/>
    <x v="35"/>
    <n v="1447.74"/>
    <x v="0"/>
    <s v="taupe"/>
    <n v="15"/>
    <n v="96.516000000000005"/>
  </r>
  <r>
    <s v="EUE"/>
    <s v="Europe de l'Est"/>
    <s v="BGR"/>
    <x v="6"/>
    <x v="2"/>
    <x v="10"/>
    <x v="7"/>
    <d v="2017-04-01T00:00:00"/>
    <x v="107"/>
    <n v="5576.12"/>
    <x v="3"/>
    <s v="rose"/>
    <n v="5"/>
    <n v="1115.2239999999999"/>
  </r>
  <r>
    <s v="EUE"/>
    <s v="Europe de l'Est"/>
    <s v="ARM"/>
    <x v="8"/>
    <x v="2"/>
    <x v="6"/>
    <x v="6"/>
    <d v="2017-07-01T00:00:00"/>
    <x v="311"/>
    <n v="2259.48"/>
    <x v="4"/>
    <s v="vert"/>
    <n v="8"/>
    <n v="282.435"/>
  </r>
  <r>
    <s v="EUE"/>
    <s v="Europe de l'Est"/>
    <s v="SVK"/>
    <x v="5"/>
    <x v="2"/>
    <x v="22"/>
    <x v="5"/>
    <d v="2017-01-01T00:00:00"/>
    <x v="223"/>
    <n v="7330.93"/>
    <x v="8"/>
    <s v="rose"/>
    <n v="15"/>
    <n v="488.7286666666667"/>
  </r>
  <r>
    <s v="EUE"/>
    <s v="Europe de l'Est"/>
    <s v="ROU"/>
    <x v="2"/>
    <x v="2"/>
    <x v="5"/>
    <x v="5"/>
    <d v="2017-06-01T00:00:00"/>
    <x v="312"/>
    <n v="3154.1"/>
    <x v="8"/>
    <s v="blanc"/>
    <n v="9"/>
    <n v="350.45555555555552"/>
  </r>
  <r>
    <s v="EUE"/>
    <s v="Europe de l'Est"/>
    <s v="POL"/>
    <x v="9"/>
    <x v="2"/>
    <x v="8"/>
    <x v="5"/>
    <d v="2018-09-01T00:00:00"/>
    <x v="68"/>
    <n v="2829.47"/>
    <x v="8"/>
    <s v="bleu"/>
    <n v="11"/>
    <n v="257.22454545454542"/>
  </r>
  <r>
    <s v="EUE"/>
    <s v="Europe de l'Est"/>
    <s v="ROU"/>
    <x v="2"/>
    <x v="1"/>
    <x v="8"/>
    <x v="5"/>
    <d v="2017-10-01T00:00:00"/>
    <x v="294"/>
    <n v="9840.91"/>
    <x v="2"/>
    <s v="blanc"/>
    <n v="6"/>
    <n v="1640.1516666666666"/>
  </r>
  <r>
    <s v="EUE"/>
    <s v="Europe de l'Est"/>
    <s v="ARM"/>
    <x v="8"/>
    <x v="1"/>
    <x v="1"/>
    <x v="1"/>
    <d v="2017-07-01T00:00:00"/>
    <x v="148"/>
    <n v="4248.59"/>
    <x v="2"/>
    <s v="vert"/>
    <n v="7"/>
    <n v="606.94142857142856"/>
  </r>
  <r>
    <s v="EUE"/>
    <s v="Europe de l'Est"/>
    <s v="MDA"/>
    <x v="3"/>
    <x v="1"/>
    <x v="6"/>
    <x v="6"/>
    <d v="2017-02-01T00:00:00"/>
    <x v="262"/>
    <n v="5539.93"/>
    <x v="5"/>
    <s v="bleu"/>
    <n v="14"/>
    <n v="395.70928571428573"/>
  </r>
  <r>
    <s v="EUE"/>
    <s v="Europe de l'Est"/>
    <s v="BLR"/>
    <x v="1"/>
    <x v="1"/>
    <x v="16"/>
    <x v="1"/>
    <d v="2018-11-01T00:00:00"/>
    <x v="313"/>
    <n v="598.86"/>
    <x v="9"/>
    <s v="orange"/>
    <n v="5"/>
    <n v="119.77200000000001"/>
  </r>
  <r>
    <s v="EUE"/>
    <s v="Europe de l'Est"/>
    <s v="RUS"/>
    <x v="0"/>
    <x v="2"/>
    <x v="6"/>
    <x v="6"/>
    <d v="2018-02-01T00:00:00"/>
    <x v="288"/>
    <n v="9833.75"/>
    <x v="4"/>
    <s v="marron"/>
    <n v="15"/>
    <n v="655.58333333333337"/>
  </r>
  <r>
    <s v="EUE"/>
    <s v="Europe de l'Est"/>
    <s v="ARM"/>
    <x v="8"/>
    <x v="2"/>
    <x v="12"/>
    <x v="2"/>
    <d v="2017-04-01T00:00:00"/>
    <x v="314"/>
    <n v="5073.76"/>
    <x v="3"/>
    <s v="vert"/>
    <n v="7"/>
    <n v="724.82285714285717"/>
  </r>
  <r>
    <s v="EUE"/>
    <s v="Europe de l'Est"/>
    <s v="HUN"/>
    <x v="7"/>
    <x v="1"/>
    <x v="18"/>
    <x v="7"/>
    <d v="2017-07-01T00:00:00"/>
    <x v="132"/>
    <n v="9093.8700000000008"/>
    <x v="7"/>
    <s v="vert"/>
    <n v="5"/>
    <n v="1818.7740000000001"/>
  </r>
  <r>
    <s v="EUE"/>
    <s v="Europe de l'Est"/>
    <s v="BLR"/>
    <x v="1"/>
    <x v="1"/>
    <x v="3"/>
    <x v="3"/>
    <d v="2017-04-01T00:00:00"/>
    <x v="157"/>
    <n v="8280.31"/>
    <x v="5"/>
    <s v="marron"/>
    <n v="8"/>
    <n v="1035.0387499999999"/>
  </r>
  <r>
    <s v="EUE"/>
    <s v="Europe de l'Est"/>
    <s v="RUS"/>
    <x v="0"/>
    <x v="0"/>
    <x v="12"/>
    <x v="2"/>
    <d v="2018-12-01T00:00:00"/>
    <x v="46"/>
    <n v="9380.76"/>
    <x v="13"/>
    <s v="blanc"/>
    <n v="7"/>
    <n v="1340.1085714285714"/>
  </r>
  <r>
    <s v="EUE"/>
    <s v="Europe de l'Est"/>
    <s v="BGR"/>
    <x v="6"/>
    <x v="1"/>
    <x v="2"/>
    <x v="2"/>
    <d v="2018-08-01T00:00:00"/>
    <x v="315"/>
    <n v="6741.72"/>
    <x v="6"/>
    <s v="marron"/>
    <n v="10"/>
    <n v="674.17200000000003"/>
  </r>
  <r>
    <s v="EUE"/>
    <s v="Europe de l'Est"/>
    <s v="MDA"/>
    <x v="3"/>
    <x v="2"/>
    <x v="10"/>
    <x v="7"/>
    <d v="2017-01-01T00:00:00"/>
    <x v="253"/>
    <n v="8641.82"/>
    <x v="11"/>
    <s v="vert"/>
    <n v="15"/>
    <n v="576.12133333333327"/>
  </r>
  <r>
    <s v="EUE"/>
    <s v="Europe de l'Est"/>
    <s v="UKR"/>
    <x v="4"/>
    <x v="2"/>
    <x v="9"/>
    <x v="1"/>
    <d v="2017-07-01T00:00:00"/>
    <x v="311"/>
    <n v="6885.95"/>
    <x v="4"/>
    <s v="vert"/>
    <n v="8"/>
    <n v="860.74374999999998"/>
  </r>
  <r>
    <s v="EUE"/>
    <s v="Europe de l'Est"/>
    <s v="ARM"/>
    <x v="8"/>
    <x v="2"/>
    <x v="12"/>
    <x v="2"/>
    <d v="2017-05-01T00:00:00"/>
    <x v="125"/>
    <n v="6564.4"/>
    <x v="4"/>
    <s v="rouge"/>
    <n v="6"/>
    <n v="1094.0666666666666"/>
  </r>
  <r>
    <s v="EUE"/>
    <s v="Europe de l'Est"/>
    <s v="HUN"/>
    <x v="7"/>
    <x v="0"/>
    <x v="10"/>
    <x v="7"/>
    <d v="2018-02-01T00:00:00"/>
    <x v="59"/>
    <n v="8548.91"/>
    <x v="0"/>
    <s v="rouge"/>
    <n v="14"/>
    <n v="610.63642857142861"/>
  </r>
  <r>
    <s v="EUE"/>
    <s v="Europe de l'Est"/>
    <s v="UKR"/>
    <x v="4"/>
    <x v="1"/>
    <x v="0"/>
    <x v="0"/>
    <d v="2017-12-01T00:00:00"/>
    <x v="213"/>
    <n v="6786.25"/>
    <x v="1"/>
    <s v="blanc"/>
    <n v="12"/>
    <n v="565.52083333333337"/>
  </r>
  <r>
    <s v="EUE"/>
    <s v="Europe de l'Est"/>
    <s v="BGR"/>
    <x v="6"/>
    <x v="0"/>
    <x v="6"/>
    <x v="6"/>
    <d v="2017-11-01T00:00:00"/>
    <x v="234"/>
    <n v="5068.3"/>
    <x v="13"/>
    <s v="vert"/>
    <n v="5"/>
    <n v="1013.6600000000001"/>
  </r>
  <r>
    <s v="EUE"/>
    <s v="Europe de l'Est"/>
    <s v="ARM"/>
    <x v="8"/>
    <x v="1"/>
    <x v="7"/>
    <x v="3"/>
    <d v="2017-07-01T00:00:00"/>
    <x v="132"/>
    <n v="8531.3700000000008"/>
    <x v="7"/>
    <s v="vert"/>
    <n v="5"/>
    <n v="1706.2740000000001"/>
  </r>
  <r>
    <s v="EUE"/>
    <s v="Europe de l'Est"/>
    <s v="BLR"/>
    <x v="1"/>
    <x v="1"/>
    <x v="7"/>
    <x v="3"/>
    <d v="2018-04-01T00:00:00"/>
    <x v="261"/>
    <n v="9813.89"/>
    <x v="9"/>
    <s v="marron"/>
    <n v="5"/>
    <n v="1962.7779999999998"/>
  </r>
  <r>
    <s v="EUE"/>
    <s v="Europe de l'Est"/>
    <s v="MDA"/>
    <x v="3"/>
    <x v="2"/>
    <x v="9"/>
    <x v="1"/>
    <d v="2018-09-01T00:00:00"/>
    <x v="267"/>
    <n v="7747.5"/>
    <x v="8"/>
    <s v="blanc"/>
    <n v="8"/>
    <n v="968.4375"/>
  </r>
  <r>
    <s v="EUE"/>
    <s v="Europe de l'Est"/>
    <s v="ARM"/>
    <x v="8"/>
    <x v="1"/>
    <x v="1"/>
    <x v="1"/>
    <d v="2017-07-01T00:00:00"/>
    <x v="316"/>
    <n v="6510.34"/>
    <x v="7"/>
    <s v="blanc"/>
    <n v="6"/>
    <n v="1085.0566666666666"/>
  </r>
  <r>
    <s v="EUE"/>
    <s v="Europe de l'Est"/>
    <s v="CZE"/>
    <x v="10"/>
    <x v="2"/>
    <x v="7"/>
    <x v="3"/>
    <d v="2017-01-01T00:00:00"/>
    <x v="253"/>
    <n v="7627.67"/>
    <x v="11"/>
    <s v="vert"/>
    <n v="15"/>
    <n v="508.51133333333331"/>
  </r>
  <r>
    <s v="EUE"/>
    <s v="Europe de l'Est"/>
    <s v="HUN"/>
    <x v="7"/>
    <x v="2"/>
    <x v="11"/>
    <x v="6"/>
    <d v="2017-05-01T00:00:00"/>
    <x v="103"/>
    <n v="9750.7800000000007"/>
    <x v="8"/>
    <s v="noir"/>
    <n v="12"/>
    <n v="812.56500000000005"/>
  </r>
  <r>
    <s v="EUE"/>
    <s v="Europe de l'Est"/>
    <s v="BLR"/>
    <x v="1"/>
    <x v="2"/>
    <x v="13"/>
    <x v="4"/>
    <d v="2018-12-01T00:00:00"/>
    <x v="286"/>
    <n v="8324.65"/>
    <x v="3"/>
    <s v="marron"/>
    <n v="9"/>
    <n v="924.96111111111111"/>
  </r>
  <r>
    <s v="EUE"/>
    <s v="Europe de l'Est"/>
    <s v="ARM"/>
    <x v="8"/>
    <x v="1"/>
    <x v="5"/>
    <x v="5"/>
    <d v="2018-12-01T00:00:00"/>
    <x v="143"/>
    <n v="4088.22"/>
    <x v="7"/>
    <s v="orange"/>
    <n v="10"/>
    <n v="408.822"/>
  </r>
  <r>
    <s v="EUE"/>
    <s v="Europe de l'Est"/>
    <s v="POL"/>
    <x v="9"/>
    <x v="2"/>
    <x v="16"/>
    <x v="1"/>
    <d v="2018-05-01T00:00:00"/>
    <x v="51"/>
    <n v="7215.99"/>
    <x v="3"/>
    <s v="taupe"/>
    <n v="8"/>
    <n v="901.99874999999997"/>
  </r>
  <r>
    <s v="EUE"/>
    <s v="Europe de l'Est"/>
    <s v="BGR"/>
    <x v="6"/>
    <x v="2"/>
    <x v="8"/>
    <x v="5"/>
    <d v="2017-08-01T00:00:00"/>
    <x v="274"/>
    <n v="4722.1099999999997"/>
    <x v="11"/>
    <s v="blanc"/>
    <n v="7"/>
    <n v="674.58714285714279"/>
  </r>
  <r>
    <s v="EUE"/>
    <s v="Europe de l'Est"/>
    <s v="BLR"/>
    <x v="1"/>
    <x v="2"/>
    <x v="14"/>
    <x v="2"/>
    <d v="2018-03-01T00:00:00"/>
    <x v="12"/>
    <n v="3142.35"/>
    <x v="3"/>
    <s v="vert"/>
    <n v="10"/>
    <n v="314.23500000000001"/>
  </r>
  <r>
    <s v="EUE"/>
    <s v="Europe de l'Est"/>
    <s v="POL"/>
    <x v="9"/>
    <x v="1"/>
    <x v="9"/>
    <x v="1"/>
    <d v="2017-10-01T00:00:00"/>
    <x v="145"/>
    <n v="2210.64"/>
    <x v="5"/>
    <s v="rouge"/>
    <n v="8"/>
    <n v="276.33"/>
  </r>
  <r>
    <s v="EUE"/>
    <s v="Europe de l'Est"/>
    <s v="CZE"/>
    <x v="10"/>
    <x v="1"/>
    <x v="21"/>
    <x v="9"/>
    <d v="2017-07-01T00:00:00"/>
    <x v="1"/>
    <n v="8353.91"/>
    <x v="1"/>
    <s v="orange"/>
    <n v="12"/>
    <n v="696.15916666666669"/>
  </r>
  <r>
    <s v="EUE"/>
    <s v="Europe de l'Est"/>
    <s v="RUS"/>
    <x v="0"/>
    <x v="1"/>
    <x v="3"/>
    <x v="3"/>
    <d v="2018-11-01T00:00:00"/>
    <x v="32"/>
    <n v="5551.61"/>
    <x v="5"/>
    <s v="rouge"/>
    <n v="12"/>
    <n v="462.63416666666666"/>
  </r>
  <r>
    <s v="EUE"/>
    <s v="Europe de l'Est"/>
    <s v="ROU"/>
    <x v="2"/>
    <x v="1"/>
    <x v="8"/>
    <x v="5"/>
    <d v="2017-07-01T00:00:00"/>
    <x v="307"/>
    <n v="2331.9899999999998"/>
    <x v="5"/>
    <s v="marron"/>
    <n v="10"/>
    <n v="233.19899999999998"/>
  </r>
  <r>
    <s v="EUE"/>
    <s v="Europe de l'Est"/>
    <s v="BLR"/>
    <x v="1"/>
    <x v="1"/>
    <x v="21"/>
    <x v="9"/>
    <d v="2018-07-01T00:00:00"/>
    <x v="317"/>
    <n v="5090.8500000000004"/>
    <x v="6"/>
    <s v="rose"/>
    <n v="11"/>
    <n v="462.80454545454546"/>
  </r>
  <r>
    <s v="EUE"/>
    <s v="Europe de l'Est"/>
    <s v="CZE"/>
    <x v="10"/>
    <x v="2"/>
    <x v="13"/>
    <x v="4"/>
    <d v="2018-12-01T00:00:00"/>
    <x v="286"/>
    <n v="4166.78"/>
    <x v="3"/>
    <s v="marron"/>
    <n v="9"/>
    <n v="462.9755555555555"/>
  </r>
  <r>
    <s v="EUE"/>
    <s v="Europe de l'Est"/>
    <s v="CZE"/>
    <x v="10"/>
    <x v="2"/>
    <x v="1"/>
    <x v="1"/>
    <d v="2017-05-01T00:00:00"/>
    <x v="318"/>
    <n v="1762.79"/>
    <x v="4"/>
    <s v="bleu"/>
    <n v="10"/>
    <n v="176.279"/>
  </r>
  <r>
    <s v="EUE"/>
    <s v="Europe de l'Est"/>
    <s v="SVK"/>
    <x v="5"/>
    <x v="1"/>
    <x v="7"/>
    <x v="3"/>
    <d v="2018-06-01T00:00:00"/>
    <x v="121"/>
    <n v="168.77"/>
    <x v="6"/>
    <s v="marron"/>
    <n v="10"/>
    <n v="16.877000000000002"/>
  </r>
  <r>
    <s v="EUE"/>
    <s v="Europe de l'Est"/>
    <s v="MDA"/>
    <x v="3"/>
    <x v="2"/>
    <x v="0"/>
    <x v="0"/>
    <d v="2018-12-01T00:00:00"/>
    <x v="194"/>
    <n v="7516.22"/>
    <x v="10"/>
    <s v="blanc"/>
    <n v="11"/>
    <n v="683.29272727272735"/>
  </r>
  <r>
    <s v="EUE"/>
    <s v="Europe de l'Est"/>
    <s v="SVK"/>
    <x v="5"/>
    <x v="0"/>
    <x v="0"/>
    <x v="0"/>
    <d v="2017-12-01T00:00:00"/>
    <x v="44"/>
    <n v="4159.3599999999997"/>
    <x v="0"/>
    <s v="blanc"/>
    <n v="14"/>
    <n v="297.09714285714284"/>
  </r>
  <r>
    <s v="EUE"/>
    <s v="Europe de l'Est"/>
    <s v="RUS"/>
    <x v="0"/>
    <x v="1"/>
    <x v="17"/>
    <x v="6"/>
    <d v="2017-12-01T00:00:00"/>
    <x v="221"/>
    <n v="2450.71"/>
    <x v="6"/>
    <s v="marron"/>
    <n v="11"/>
    <n v="222.79181818181817"/>
  </r>
  <r>
    <s v="EUE"/>
    <s v="Europe de l'Est"/>
    <s v="ARM"/>
    <x v="8"/>
    <x v="2"/>
    <x v="18"/>
    <x v="7"/>
    <d v="2018-04-01T00:00:00"/>
    <x v="319"/>
    <n v="1275.7"/>
    <x v="12"/>
    <s v="taupe"/>
    <n v="12"/>
    <n v="106.30833333333334"/>
  </r>
  <r>
    <s v="EUE"/>
    <s v="Europe de l'Est"/>
    <s v="RUS"/>
    <x v="0"/>
    <x v="1"/>
    <x v="20"/>
    <x v="0"/>
    <d v="2017-07-01T00:00:00"/>
    <x v="87"/>
    <n v="2872.17"/>
    <x v="6"/>
    <s v="rose"/>
    <n v="6"/>
    <n v="478.69499999999999"/>
  </r>
  <r>
    <s v="EUE"/>
    <s v="Europe de l'Est"/>
    <s v="POL"/>
    <x v="9"/>
    <x v="0"/>
    <x v="5"/>
    <x v="5"/>
    <d v="2018-01-01T00:00:00"/>
    <x v="10"/>
    <n v="6167.21"/>
    <x v="0"/>
    <s v="noir"/>
    <n v="6"/>
    <n v="1027.8683333333333"/>
  </r>
  <r>
    <s v="EUE"/>
    <s v="Europe de l'Est"/>
    <s v="POL"/>
    <x v="9"/>
    <x v="2"/>
    <x v="1"/>
    <x v="1"/>
    <d v="2018-05-01T00:00:00"/>
    <x v="51"/>
    <n v="5145.41"/>
    <x v="3"/>
    <s v="taupe"/>
    <n v="8"/>
    <n v="643.17624999999998"/>
  </r>
  <r>
    <s v="EUE"/>
    <s v="Europe de l'Est"/>
    <s v="UKR"/>
    <x v="4"/>
    <x v="2"/>
    <x v="2"/>
    <x v="2"/>
    <d v="2017-08-01T00:00:00"/>
    <x v="22"/>
    <n v="8193.66"/>
    <x v="3"/>
    <s v="marron"/>
    <n v="13"/>
    <n v="630.2815384615385"/>
  </r>
  <r>
    <s v="EUE"/>
    <s v="Europe de l'Est"/>
    <s v="SVK"/>
    <x v="5"/>
    <x v="2"/>
    <x v="7"/>
    <x v="3"/>
    <d v="2018-10-01T00:00:00"/>
    <x v="320"/>
    <n v="6220.81"/>
    <x v="3"/>
    <s v="vert"/>
    <n v="12"/>
    <n v="518.40083333333337"/>
  </r>
  <r>
    <s v="EUE"/>
    <s v="Europe de l'Est"/>
    <s v="RUS"/>
    <x v="0"/>
    <x v="2"/>
    <x v="16"/>
    <x v="1"/>
    <d v="2018-03-01T00:00:00"/>
    <x v="321"/>
    <n v="6952.7"/>
    <x v="8"/>
    <s v="bleu"/>
    <n v="13"/>
    <n v="534.82307692307688"/>
  </r>
  <r>
    <s v="EUE"/>
    <s v="Europe de l'Est"/>
    <s v="HUN"/>
    <x v="7"/>
    <x v="1"/>
    <x v="13"/>
    <x v="4"/>
    <d v="2018-04-01T00:00:00"/>
    <x v="290"/>
    <n v="4351.3599999999997"/>
    <x v="2"/>
    <s v="taupe"/>
    <n v="9"/>
    <n v="483.48444444444442"/>
  </r>
  <r>
    <s v="EUE"/>
    <s v="Europe de l'Est"/>
    <s v="ARM"/>
    <x v="8"/>
    <x v="2"/>
    <x v="7"/>
    <x v="3"/>
    <d v="2018-11-01T00:00:00"/>
    <x v="167"/>
    <n v="4202.1499999999996"/>
    <x v="4"/>
    <s v="rouge"/>
    <n v="10"/>
    <n v="420.21499999999997"/>
  </r>
  <r>
    <s v="EUE"/>
    <s v="Europe de l'Est"/>
    <s v="RUS"/>
    <x v="0"/>
    <x v="2"/>
    <x v="14"/>
    <x v="2"/>
    <d v="2018-12-01T00:00:00"/>
    <x v="259"/>
    <n v="8890.33"/>
    <x v="12"/>
    <s v="blanc"/>
    <n v="8"/>
    <n v="1111.29125"/>
  </r>
  <r>
    <s v="EUE"/>
    <s v="Europe de l'Est"/>
    <s v="BGR"/>
    <x v="6"/>
    <x v="1"/>
    <x v="13"/>
    <x v="4"/>
    <d v="2018-03-01T00:00:00"/>
    <x v="322"/>
    <n v="9939.27"/>
    <x v="6"/>
    <s v="orange"/>
    <n v="6"/>
    <n v="1656.5450000000001"/>
  </r>
  <r>
    <s v="EUE"/>
    <s v="Europe de l'Est"/>
    <s v="HUN"/>
    <x v="7"/>
    <x v="2"/>
    <x v="18"/>
    <x v="7"/>
    <d v="2018-09-01T00:00:00"/>
    <x v="192"/>
    <n v="6548.67"/>
    <x v="3"/>
    <s v="taupe"/>
    <n v="10"/>
    <n v="654.86699999999996"/>
  </r>
  <r>
    <s v="EUE"/>
    <s v="Europe de l'Est"/>
    <s v="CZE"/>
    <x v="10"/>
    <x v="2"/>
    <x v="13"/>
    <x v="4"/>
    <d v="2018-06-01T00:00:00"/>
    <x v="161"/>
    <n v="3245.19"/>
    <x v="4"/>
    <s v="rose"/>
    <n v="10"/>
    <n v="324.51900000000001"/>
  </r>
  <r>
    <s v="EUE"/>
    <s v="Europe de l'Est"/>
    <s v="RUS"/>
    <x v="0"/>
    <x v="2"/>
    <x v="1"/>
    <x v="1"/>
    <d v="2018-05-01T00:00:00"/>
    <x v="51"/>
    <n v="8763.58"/>
    <x v="3"/>
    <s v="taupe"/>
    <n v="8"/>
    <n v="1095.4475"/>
  </r>
  <r>
    <s v="EUE"/>
    <s v="Europe de l'Est"/>
    <s v="UKR"/>
    <x v="4"/>
    <x v="2"/>
    <x v="13"/>
    <x v="4"/>
    <d v="2017-12-01T00:00:00"/>
    <x v="232"/>
    <n v="6398.77"/>
    <x v="4"/>
    <s v="blanc"/>
    <n v="11"/>
    <n v="581.70636363636368"/>
  </r>
  <r>
    <s v="EUE"/>
    <s v="Europe de l'Est"/>
    <s v="RUS"/>
    <x v="0"/>
    <x v="0"/>
    <x v="23"/>
    <x v="0"/>
    <d v="2017-10-01T00:00:00"/>
    <x v="166"/>
    <n v="9615.44"/>
    <x v="0"/>
    <s v="rose"/>
    <n v="8"/>
    <n v="1201.93"/>
  </r>
  <r>
    <s v="EUE"/>
    <s v="Europe de l'Est"/>
    <s v="CZE"/>
    <x v="10"/>
    <x v="0"/>
    <x v="22"/>
    <x v="5"/>
    <d v="2018-05-01T00:00:00"/>
    <x v="92"/>
    <n v="682.35"/>
    <x v="13"/>
    <s v="taupe"/>
    <n v="12"/>
    <n v="56.862500000000004"/>
  </r>
  <r>
    <s v="EUE"/>
    <s v="Europe de l'Est"/>
    <s v="HUN"/>
    <x v="7"/>
    <x v="2"/>
    <x v="3"/>
    <x v="3"/>
    <d v="2017-07-01T00:00:00"/>
    <x v="3"/>
    <n v="2719.29"/>
    <x v="3"/>
    <s v="taupe"/>
    <n v="11"/>
    <n v="247.20818181818183"/>
  </r>
  <r>
    <s v="EUE"/>
    <s v="Europe de l'Est"/>
    <s v="MDA"/>
    <x v="3"/>
    <x v="0"/>
    <x v="20"/>
    <x v="0"/>
    <d v="2018-02-01T00:00:00"/>
    <x v="323"/>
    <n v="9359.94"/>
    <x v="13"/>
    <s v="blanc"/>
    <n v="7"/>
    <n v="1337.1342857142859"/>
  </r>
  <r>
    <s v="EUE"/>
    <s v="Europe de l'Est"/>
    <s v="MDA"/>
    <x v="3"/>
    <x v="1"/>
    <x v="23"/>
    <x v="0"/>
    <d v="2017-12-01T00:00:00"/>
    <x v="324"/>
    <n v="3981.88"/>
    <x v="6"/>
    <s v="orange"/>
    <n v="12"/>
    <n v="331.82333333333332"/>
  </r>
  <r>
    <s v="EUE"/>
    <s v="Europe de l'Est"/>
    <s v="POL"/>
    <x v="9"/>
    <x v="1"/>
    <x v="5"/>
    <x v="5"/>
    <d v="2017-09-01T00:00:00"/>
    <x v="325"/>
    <n v="3614.94"/>
    <x v="6"/>
    <s v="rose"/>
    <n v="7"/>
    <n v="516.41999999999996"/>
  </r>
  <r>
    <s v="EUE"/>
    <s v="Europe de l'Est"/>
    <s v="BGR"/>
    <x v="6"/>
    <x v="2"/>
    <x v="22"/>
    <x v="5"/>
    <d v="2018-08-01T00:00:00"/>
    <x v="231"/>
    <n v="3829.74"/>
    <x v="12"/>
    <s v="marron"/>
    <n v="7"/>
    <n v="547.10571428571427"/>
  </r>
  <r>
    <s v="EUE"/>
    <s v="Europe de l'Est"/>
    <s v="CZE"/>
    <x v="10"/>
    <x v="2"/>
    <x v="7"/>
    <x v="3"/>
    <d v="2018-06-01T00:00:00"/>
    <x v="72"/>
    <n v="6211.81"/>
    <x v="4"/>
    <s v="bleu"/>
    <n v="11"/>
    <n v="564.71"/>
  </r>
  <r>
    <s v="EUE"/>
    <s v="Europe de l'Est"/>
    <s v="CZE"/>
    <x v="10"/>
    <x v="2"/>
    <x v="18"/>
    <x v="7"/>
    <d v="2017-10-01T00:00:00"/>
    <x v="138"/>
    <n v="7052.68"/>
    <x v="3"/>
    <s v="noir"/>
    <n v="13"/>
    <n v="542.5138461538462"/>
  </r>
  <r>
    <s v="EUE"/>
    <s v="Europe de l'Est"/>
    <s v="POL"/>
    <x v="9"/>
    <x v="2"/>
    <x v="9"/>
    <x v="1"/>
    <d v="2018-02-01T00:00:00"/>
    <x v="181"/>
    <n v="1565.15"/>
    <x v="11"/>
    <s v="bleu"/>
    <n v="12"/>
    <n v="130.42916666666667"/>
  </r>
  <r>
    <s v="EUE"/>
    <s v="Europe de l'Est"/>
    <s v="ROU"/>
    <x v="2"/>
    <x v="1"/>
    <x v="21"/>
    <x v="9"/>
    <d v="2017-12-01T00:00:00"/>
    <x v="282"/>
    <n v="826.5"/>
    <x v="6"/>
    <s v="marron"/>
    <n v="10"/>
    <n v="82.65"/>
  </r>
  <r>
    <s v="EUE"/>
    <s v="Europe de l'Est"/>
    <s v="HUN"/>
    <x v="7"/>
    <x v="0"/>
    <x v="3"/>
    <x v="3"/>
    <d v="2018-08-01T00:00:00"/>
    <x v="272"/>
    <n v="5719.67"/>
    <x v="0"/>
    <s v="taupe"/>
    <n v="6"/>
    <n v="953.27833333333331"/>
  </r>
  <r>
    <s v="EUE"/>
    <s v="Europe de l'Est"/>
    <s v="HUN"/>
    <x v="7"/>
    <x v="1"/>
    <x v="19"/>
    <x v="4"/>
    <d v="2017-02-01T00:00:00"/>
    <x v="230"/>
    <n v="481.16"/>
    <x v="5"/>
    <s v="taupe"/>
    <n v="12"/>
    <n v="40.096666666666671"/>
  </r>
  <r>
    <s v="EUE"/>
    <s v="Europe de l'Est"/>
    <s v="ROU"/>
    <x v="2"/>
    <x v="1"/>
    <x v="8"/>
    <x v="5"/>
    <d v="2017-02-01T00:00:00"/>
    <x v="141"/>
    <n v="3906.8"/>
    <x v="5"/>
    <s v="rouge"/>
    <n v="5"/>
    <n v="781.36"/>
  </r>
  <r>
    <s v="EUE"/>
    <s v="Europe de l'Est"/>
    <s v="ROU"/>
    <x v="2"/>
    <x v="1"/>
    <x v="16"/>
    <x v="1"/>
    <d v="2017-05-01T00:00:00"/>
    <x v="137"/>
    <n v="7567.66"/>
    <x v="6"/>
    <s v="rose"/>
    <n v="5"/>
    <n v="1513.5319999999999"/>
  </r>
  <r>
    <s v="EUE"/>
    <s v="Europe de l'Est"/>
    <s v="ARM"/>
    <x v="8"/>
    <x v="0"/>
    <x v="11"/>
    <x v="6"/>
    <d v="2017-04-01T00:00:00"/>
    <x v="326"/>
    <n v="2946.46"/>
    <x v="0"/>
    <s v="bleu"/>
    <n v="6"/>
    <n v="491.07666666666665"/>
  </r>
  <r>
    <s v="EUE"/>
    <s v="Europe de l'Est"/>
    <s v="BLR"/>
    <x v="1"/>
    <x v="1"/>
    <x v="8"/>
    <x v="5"/>
    <d v="2017-12-01T00:00:00"/>
    <x v="156"/>
    <n v="1249.0999999999999"/>
    <x v="2"/>
    <s v="marron"/>
    <n v="10"/>
    <n v="124.91"/>
  </r>
  <r>
    <s v="EUE"/>
    <s v="Europe de l'Est"/>
    <s v="MDA"/>
    <x v="3"/>
    <x v="1"/>
    <x v="18"/>
    <x v="7"/>
    <d v="2018-09-01T00:00:00"/>
    <x v="81"/>
    <n v="4613.59"/>
    <x v="14"/>
    <s v="rose"/>
    <n v="10"/>
    <n v="461.35900000000004"/>
  </r>
  <r>
    <s v="EUE"/>
    <s v="Europe de l'Est"/>
    <s v="UKR"/>
    <x v="4"/>
    <x v="0"/>
    <x v="18"/>
    <x v="7"/>
    <d v="2018-03-01T00:00:00"/>
    <x v="266"/>
    <n v="4921.32"/>
    <x v="13"/>
    <s v="orange"/>
    <n v="6"/>
    <n v="820.21999999999991"/>
  </r>
  <r>
    <s v="EUE"/>
    <s v="Europe de l'Est"/>
    <s v="ROU"/>
    <x v="2"/>
    <x v="1"/>
    <x v="0"/>
    <x v="0"/>
    <d v="2018-09-01T00:00:00"/>
    <x v="281"/>
    <n v="1004.37"/>
    <x v="7"/>
    <s v="taupe"/>
    <n v="9"/>
    <n v="111.59666666666666"/>
  </r>
  <r>
    <s v="EUE"/>
    <s v="Europe de l'Est"/>
    <s v="CZE"/>
    <x v="10"/>
    <x v="1"/>
    <x v="16"/>
    <x v="1"/>
    <d v="2017-01-01T00:00:00"/>
    <x v="201"/>
    <n v="8509.57"/>
    <x v="5"/>
    <s v="orange"/>
    <n v="8"/>
    <n v="1063.69625"/>
  </r>
  <r>
    <s v="EUE"/>
    <s v="Europe de l'Est"/>
    <s v="CZE"/>
    <x v="10"/>
    <x v="2"/>
    <x v="10"/>
    <x v="7"/>
    <d v="2017-01-01T00:00:00"/>
    <x v="327"/>
    <n v="7289.59"/>
    <x v="3"/>
    <s v="rose"/>
    <n v="10"/>
    <n v="728.95900000000006"/>
  </r>
  <r>
    <s v="EUE"/>
    <s v="Europe de l'Est"/>
    <s v="SVK"/>
    <x v="5"/>
    <x v="1"/>
    <x v="15"/>
    <x v="8"/>
    <d v="2017-03-01T00:00:00"/>
    <x v="328"/>
    <n v="1668.4"/>
    <x v="1"/>
    <s v="noir"/>
    <n v="5"/>
    <n v="333.68"/>
  </r>
  <r>
    <s v="EUE"/>
    <s v="Europe de l'Est"/>
    <s v="ARM"/>
    <x v="8"/>
    <x v="1"/>
    <x v="1"/>
    <x v="1"/>
    <d v="2017-12-01T00:00:00"/>
    <x v="329"/>
    <n v="4016.97"/>
    <x v="6"/>
    <s v="taupe"/>
    <n v="14"/>
    <n v="286.92642857142857"/>
  </r>
  <r>
    <s v="EUE"/>
    <s v="Europe de l'Est"/>
    <s v="ARM"/>
    <x v="8"/>
    <x v="1"/>
    <x v="7"/>
    <x v="3"/>
    <d v="2018-02-01T00:00:00"/>
    <x v="199"/>
    <n v="6690.95"/>
    <x v="14"/>
    <s v="vert"/>
    <n v="5"/>
    <n v="1338.19"/>
  </r>
  <r>
    <s v="EUE"/>
    <s v="Europe de l'Est"/>
    <s v="RUS"/>
    <x v="0"/>
    <x v="1"/>
    <x v="14"/>
    <x v="2"/>
    <d v="2018-10-01T00:00:00"/>
    <x v="61"/>
    <n v="5470.65"/>
    <x v="6"/>
    <s v="marron"/>
    <n v="9"/>
    <n v="607.84999999999991"/>
  </r>
  <r>
    <s v="EUE"/>
    <s v="Europe de l'Est"/>
    <s v="BLR"/>
    <x v="1"/>
    <x v="1"/>
    <x v="18"/>
    <x v="7"/>
    <d v="2018-07-01T00:00:00"/>
    <x v="30"/>
    <n v="6191.17"/>
    <x v="2"/>
    <s v="rouge"/>
    <n v="12"/>
    <n v="515.93083333333334"/>
  </r>
  <r>
    <s v="EUE"/>
    <s v="Europe de l'Est"/>
    <s v="CZE"/>
    <x v="10"/>
    <x v="2"/>
    <x v="12"/>
    <x v="2"/>
    <d v="2018-04-01T00:00:00"/>
    <x v="319"/>
    <n v="9676.26"/>
    <x v="12"/>
    <s v="taupe"/>
    <n v="12"/>
    <n v="806.35500000000002"/>
  </r>
  <r>
    <s v="EUE"/>
    <s v="Europe de l'Est"/>
    <s v="BLR"/>
    <x v="1"/>
    <x v="1"/>
    <x v="23"/>
    <x v="0"/>
    <d v="2018-09-01T00:00:00"/>
    <x v="101"/>
    <n v="6775.59"/>
    <x v="5"/>
    <s v="orange"/>
    <n v="9"/>
    <n v="752.84333333333336"/>
  </r>
  <r>
    <s v="EUE"/>
    <s v="Europe de l'Est"/>
    <s v="CZE"/>
    <x v="10"/>
    <x v="2"/>
    <x v="7"/>
    <x v="3"/>
    <d v="2017-07-01T00:00:00"/>
    <x v="251"/>
    <n v="7437.62"/>
    <x v="4"/>
    <s v="bleu"/>
    <n v="15"/>
    <n v="495.84133333333335"/>
  </r>
  <r>
    <s v="EUE"/>
    <s v="Europe de l'Est"/>
    <s v="UKR"/>
    <x v="4"/>
    <x v="0"/>
    <x v="11"/>
    <x v="6"/>
    <d v="2018-11-01T00:00:00"/>
    <x v="233"/>
    <n v="5054.7"/>
    <x v="13"/>
    <s v="orange"/>
    <n v="10"/>
    <n v="505.46999999999997"/>
  </r>
  <r>
    <s v="EUE"/>
    <s v="Europe de l'Est"/>
    <s v="CZE"/>
    <x v="10"/>
    <x v="2"/>
    <x v="23"/>
    <x v="0"/>
    <d v="2018-04-01T00:00:00"/>
    <x v="124"/>
    <n v="2959.13"/>
    <x v="8"/>
    <s v="taupe"/>
    <n v="13"/>
    <n v="227.62538461538463"/>
  </r>
  <r>
    <s v="EUE"/>
    <s v="Europe de l'Est"/>
    <s v="SVK"/>
    <x v="5"/>
    <x v="1"/>
    <x v="3"/>
    <x v="3"/>
    <d v="2017-10-01T00:00:00"/>
    <x v="80"/>
    <n v="3208.62"/>
    <x v="9"/>
    <s v="rose"/>
    <n v="6"/>
    <n v="534.77"/>
  </r>
  <r>
    <s v="EUE"/>
    <s v="Europe de l'Est"/>
    <s v="BLR"/>
    <x v="1"/>
    <x v="2"/>
    <x v="11"/>
    <x v="6"/>
    <d v="2018-12-01T00:00:00"/>
    <x v="218"/>
    <n v="2510.79"/>
    <x v="11"/>
    <s v="rouge"/>
    <n v="15"/>
    <n v="167.386"/>
  </r>
  <r>
    <s v="EUE"/>
    <s v="Europe de l'Est"/>
    <s v="RUS"/>
    <x v="0"/>
    <x v="0"/>
    <x v="17"/>
    <x v="6"/>
    <d v="2018-11-01T00:00:00"/>
    <x v="233"/>
    <n v="9061.4699999999993"/>
    <x v="13"/>
    <s v="orange"/>
    <n v="10"/>
    <n v="906.14699999999993"/>
  </r>
  <r>
    <s v="EUE"/>
    <s v="Europe de l'Est"/>
    <s v="ARM"/>
    <x v="8"/>
    <x v="2"/>
    <x v="21"/>
    <x v="9"/>
    <d v="2017-01-01T00:00:00"/>
    <x v="113"/>
    <n v="635.77"/>
    <x v="8"/>
    <s v="orange"/>
    <n v="13"/>
    <n v="48.905384615384612"/>
  </r>
  <r>
    <s v="EUE"/>
    <s v="Europe de l'Est"/>
    <s v="RUS"/>
    <x v="0"/>
    <x v="2"/>
    <x v="4"/>
    <x v="4"/>
    <d v="2018-05-01T00:00:00"/>
    <x v="105"/>
    <n v="3582.19"/>
    <x v="11"/>
    <s v="orange"/>
    <n v="14"/>
    <n v="255.87071428571429"/>
  </r>
  <r>
    <s v="EUE"/>
    <s v="Europe de l'Est"/>
    <s v="POL"/>
    <x v="9"/>
    <x v="1"/>
    <x v="11"/>
    <x v="6"/>
    <d v="2018-09-01T00:00:00"/>
    <x v="81"/>
    <n v="6616.37"/>
    <x v="14"/>
    <s v="rose"/>
    <n v="10"/>
    <n v="661.63699999999994"/>
  </r>
  <r>
    <s v="EUE"/>
    <s v="Europe de l'Est"/>
    <s v="BLR"/>
    <x v="1"/>
    <x v="1"/>
    <x v="1"/>
    <x v="1"/>
    <d v="2017-07-01T00:00:00"/>
    <x v="148"/>
    <n v="3786.41"/>
    <x v="2"/>
    <s v="vert"/>
    <n v="7"/>
    <n v="540.91571428571422"/>
  </r>
  <r>
    <s v="EUE"/>
    <s v="Europe de l'Est"/>
    <s v="RUS"/>
    <x v="0"/>
    <x v="1"/>
    <x v="19"/>
    <x v="4"/>
    <d v="2017-05-01T00:00:00"/>
    <x v="330"/>
    <n v="3317.53"/>
    <x v="7"/>
    <s v="blanc"/>
    <n v="9"/>
    <n v="368.61444444444447"/>
  </r>
  <r>
    <s v="EUE"/>
    <s v="Europe de l'Est"/>
    <s v="HUN"/>
    <x v="7"/>
    <x v="2"/>
    <x v="5"/>
    <x v="5"/>
    <d v="2018-04-01T00:00:00"/>
    <x v="319"/>
    <n v="4797.62"/>
    <x v="12"/>
    <s v="taupe"/>
    <n v="12"/>
    <n v="399.80166666666668"/>
  </r>
  <r>
    <s v="EUE"/>
    <s v="Europe de l'Est"/>
    <s v="RUS"/>
    <x v="0"/>
    <x v="1"/>
    <x v="15"/>
    <x v="8"/>
    <d v="2018-08-01T00:00:00"/>
    <x v="271"/>
    <n v="253.43"/>
    <x v="9"/>
    <s v="bleu"/>
    <n v="7"/>
    <n v="36.204285714285717"/>
  </r>
  <r>
    <s v="EUE"/>
    <s v="Europe de l'Est"/>
    <s v="HUN"/>
    <x v="7"/>
    <x v="1"/>
    <x v="11"/>
    <x v="6"/>
    <d v="2017-03-01T00:00:00"/>
    <x v="19"/>
    <n v="2921.4"/>
    <x v="6"/>
    <s v="marron"/>
    <n v="7"/>
    <n v="417.34285714285716"/>
  </r>
  <r>
    <s v="EUE"/>
    <s v="Europe de l'Est"/>
    <s v="RUS"/>
    <x v="0"/>
    <x v="0"/>
    <x v="10"/>
    <x v="7"/>
    <d v="2017-04-01T00:00:00"/>
    <x v="326"/>
    <n v="7693.54"/>
    <x v="0"/>
    <s v="bleu"/>
    <n v="6"/>
    <n v="1282.2566666666667"/>
  </r>
  <r>
    <s v="EUE"/>
    <s v="Europe de l'Est"/>
    <s v="UKR"/>
    <x v="4"/>
    <x v="2"/>
    <x v="12"/>
    <x v="2"/>
    <d v="2017-08-01T00:00:00"/>
    <x v="274"/>
    <n v="9705.75"/>
    <x v="11"/>
    <s v="blanc"/>
    <n v="7"/>
    <n v="1386.5357142857142"/>
  </r>
  <r>
    <s v="EUE"/>
    <s v="Europe de l'Est"/>
    <s v="ROU"/>
    <x v="2"/>
    <x v="2"/>
    <x v="16"/>
    <x v="1"/>
    <d v="2018-05-01T00:00:00"/>
    <x v="28"/>
    <n v="2790.44"/>
    <x v="10"/>
    <s v="rose"/>
    <n v="6"/>
    <n v="465.07333333333332"/>
  </r>
  <r>
    <s v="EUE"/>
    <s v="Europe de l'Est"/>
    <s v="ARM"/>
    <x v="8"/>
    <x v="1"/>
    <x v="12"/>
    <x v="2"/>
    <d v="2018-11-01T00:00:00"/>
    <x v="301"/>
    <n v="329.97"/>
    <x v="6"/>
    <s v="rose"/>
    <n v="13"/>
    <n v="25.382307692307695"/>
  </r>
  <r>
    <s v="EUE"/>
    <s v="Europe de l'Est"/>
    <s v="MDA"/>
    <x v="3"/>
    <x v="1"/>
    <x v="1"/>
    <x v="1"/>
    <d v="2017-05-01T00:00:00"/>
    <x v="137"/>
    <n v="4337.4799999999996"/>
    <x v="6"/>
    <s v="rose"/>
    <n v="5"/>
    <n v="867.49599999999987"/>
  </r>
  <r>
    <s v="EUE"/>
    <s v="Europe de l'Est"/>
    <s v="SVK"/>
    <x v="5"/>
    <x v="1"/>
    <x v="14"/>
    <x v="2"/>
    <d v="2017-01-01T00:00:00"/>
    <x v="201"/>
    <n v="3114.62"/>
    <x v="5"/>
    <s v="orange"/>
    <n v="8"/>
    <n v="389.32749999999999"/>
  </r>
  <r>
    <s v="EUE"/>
    <s v="Europe de l'Est"/>
    <s v="SVK"/>
    <x v="5"/>
    <x v="1"/>
    <x v="9"/>
    <x v="1"/>
    <d v="2018-01-01T00:00:00"/>
    <x v="7"/>
    <n v="8894.84"/>
    <x v="6"/>
    <s v="orange"/>
    <n v="11"/>
    <n v="808.62181818181818"/>
  </r>
  <r>
    <s v="EUE"/>
    <s v="Europe de l'Est"/>
    <s v="BGR"/>
    <x v="6"/>
    <x v="2"/>
    <x v="10"/>
    <x v="7"/>
    <d v="2017-10-01T00:00:00"/>
    <x v="97"/>
    <n v="7191.8"/>
    <x v="4"/>
    <s v="rouge"/>
    <n v="13"/>
    <n v="553.21538461538466"/>
  </r>
  <r>
    <s v="EUE"/>
    <s v="Europe de l'Est"/>
    <s v="ARM"/>
    <x v="8"/>
    <x v="1"/>
    <x v="15"/>
    <x v="8"/>
    <d v="2017-05-01T00:00:00"/>
    <x v="53"/>
    <n v="1154.6199999999999"/>
    <x v="2"/>
    <s v="vert"/>
    <n v="6"/>
    <n v="192.43666666666664"/>
  </r>
  <r>
    <s v="EUE"/>
    <s v="Europe de l'Est"/>
    <s v="CZE"/>
    <x v="10"/>
    <x v="0"/>
    <x v="2"/>
    <x v="2"/>
    <d v="2017-10-01T00:00:00"/>
    <x v="302"/>
    <n v="6317.97"/>
    <x v="0"/>
    <s v="marron"/>
    <n v="9"/>
    <n v="701.99666666666667"/>
  </r>
  <r>
    <s v="EUE"/>
    <s v="Europe de l'Est"/>
    <s v="ARM"/>
    <x v="8"/>
    <x v="0"/>
    <x v="20"/>
    <x v="0"/>
    <d v="2018-08-01T00:00:00"/>
    <x v="114"/>
    <n v="7766.59"/>
    <x v="13"/>
    <s v="bleu"/>
    <n v="12"/>
    <n v="647.21583333333331"/>
  </r>
  <r>
    <s v="EUE"/>
    <s v="Europe de l'Est"/>
    <s v="CZE"/>
    <x v="10"/>
    <x v="2"/>
    <x v="5"/>
    <x v="5"/>
    <d v="2018-06-01T00:00:00"/>
    <x v="89"/>
    <n v="1736.69"/>
    <x v="4"/>
    <s v="bleu"/>
    <n v="7"/>
    <n v="248.09857142857143"/>
  </r>
  <r>
    <s v="EUE"/>
    <s v="Europe de l'Est"/>
    <s v="BGR"/>
    <x v="6"/>
    <x v="2"/>
    <x v="7"/>
    <x v="3"/>
    <d v="2018-02-01T00:00:00"/>
    <x v="26"/>
    <n v="8239.9500000000007"/>
    <x v="10"/>
    <s v="orange"/>
    <n v="13"/>
    <n v="633.84230769230771"/>
  </r>
  <r>
    <s v="EUE"/>
    <s v="Europe de l'Est"/>
    <s v="BGR"/>
    <x v="6"/>
    <x v="1"/>
    <x v="19"/>
    <x v="4"/>
    <d v="2017-03-01T00:00:00"/>
    <x v="331"/>
    <n v="7677.61"/>
    <x v="6"/>
    <s v="vert"/>
    <n v="13"/>
    <n v="590.58538461538456"/>
  </r>
  <r>
    <s v="EUE"/>
    <s v="Europe de l'Est"/>
    <s v="MDA"/>
    <x v="3"/>
    <x v="1"/>
    <x v="13"/>
    <x v="4"/>
    <d v="2018-06-01T00:00:00"/>
    <x v="136"/>
    <n v="925.81"/>
    <x v="9"/>
    <s v="rose"/>
    <n v="10"/>
    <n v="92.580999999999989"/>
  </r>
  <r>
    <s v="EUE"/>
    <s v="Europe de l'Est"/>
    <s v="ROU"/>
    <x v="2"/>
    <x v="1"/>
    <x v="0"/>
    <x v="0"/>
    <d v="2017-05-01T00:00:00"/>
    <x v="164"/>
    <n v="6819.7"/>
    <x v="5"/>
    <s v="rose"/>
    <n v="15"/>
    <n v="454.64666666666665"/>
  </r>
  <r>
    <s v="EUE"/>
    <s v="Europe de l'Est"/>
    <s v="SVK"/>
    <x v="5"/>
    <x v="1"/>
    <x v="4"/>
    <x v="4"/>
    <d v="2017-07-01T00:00:00"/>
    <x v="148"/>
    <n v="4434.4399999999996"/>
    <x v="2"/>
    <s v="vert"/>
    <n v="7"/>
    <n v="633.49142857142851"/>
  </r>
  <r>
    <s v="EUE"/>
    <s v="Europe de l'Est"/>
    <s v="RUS"/>
    <x v="0"/>
    <x v="2"/>
    <x v="3"/>
    <x v="3"/>
    <d v="2018-08-01T00:00:00"/>
    <x v="195"/>
    <n v="3264.26"/>
    <x v="8"/>
    <s v="bleu"/>
    <n v="14"/>
    <n v="233.16142857142859"/>
  </r>
  <r>
    <s v="EUE"/>
    <s v="Europe de l'Est"/>
    <s v="SVK"/>
    <x v="5"/>
    <x v="1"/>
    <x v="21"/>
    <x v="9"/>
    <d v="2017-03-01T00:00:00"/>
    <x v="332"/>
    <n v="3741.56"/>
    <x v="7"/>
    <s v="blanc"/>
    <n v="5"/>
    <n v="748.31200000000001"/>
  </r>
  <r>
    <s v="EUE"/>
    <s v="Europe de l'Est"/>
    <s v="HUN"/>
    <x v="7"/>
    <x v="1"/>
    <x v="7"/>
    <x v="3"/>
    <d v="2017-05-01T00:00:00"/>
    <x v="33"/>
    <n v="2828.16"/>
    <x v="7"/>
    <s v="blanc"/>
    <n v="9"/>
    <n v="314.24"/>
  </r>
  <r>
    <s v="EUE"/>
    <s v="Europe de l'Est"/>
    <s v="SVK"/>
    <x v="5"/>
    <x v="1"/>
    <x v="23"/>
    <x v="0"/>
    <d v="2018-02-01T00:00:00"/>
    <x v="123"/>
    <n v="9942.7199999999993"/>
    <x v="9"/>
    <s v="rouge"/>
    <n v="10"/>
    <n v="994.27199999999993"/>
  </r>
  <r>
    <s v="EUE"/>
    <s v="Europe de l'Est"/>
    <s v="HUN"/>
    <x v="7"/>
    <x v="2"/>
    <x v="13"/>
    <x v="4"/>
    <d v="2018-03-01T00:00:00"/>
    <x v="12"/>
    <n v="8051.76"/>
    <x v="3"/>
    <s v="vert"/>
    <n v="10"/>
    <n v="805.17600000000004"/>
  </r>
  <r>
    <s v="EUE"/>
    <s v="Europe de l'Est"/>
    <s v="RUS"/>
    <x v="0"/>
    <x v="1"/>
    <x v="1"/>
    <x v="1"/>
    <d v="2017-01-01T00:00:00"/>
    <x v="126"/>
    <n v="7958.27"/>
    <x v="2"/>
    <s v="vert"/>
    <n v="11"/>
    <n v="723.47909090909093"/>
  </r>
  <r>
    <s v="EUE"/>
    <s v="Europe de l'Est"/>
    <s v="BGR"/>
    <x v="6"/>
    <x v="2"/>
    <x v="7"/>
    <x v="3"/>
    <d v="2018-06-01T00:00:00"/>
    <x v="180"/>
    <n v="9893.24"/>
    <x v="3"/>
    <s v="noir"/>
    <n v="15"/>
    <n v="659.54933333333327"/>
  </r>
  <r>
    <s v="EUE"/>
    <s v="Europe de l'Est"/>
    <s v="BGR"/>
    <x v="6"/>
    <x v="2"/>
    <x v="5"/>
    <x v="5"/>
    <d v="2017-01-01T00:00:00"/>
    <x v="333"/>
    <n v="6634.68"/>
    <x v="4"/>
    <s v="taupe"/>
    <n v="6"/>
    <n v="1105.78"/>
  </r>
  <r>
    <s v="EUE"/>
    <s v="Europe de l'Est"/>
    <s v="BGR"/>
    <x v="6"/>
    <x v="1"/>
    <x v="12"/>
    <x v="2"/>
    <d v="2017-11-01T00:00:00"/>
    <x v="300"/>
    <n v="2388.17"/>
    <x v="2"/>
    <s v="bleu"/>
    <n v="14"/>
    <n v="170.58357142857145"/>
  </r>
  <r>
    <s v="EUE"/>
    <s v="Europe de l'Est"/>
    <s v="UKR"/>
    <x v="4"/>
    <x v="2"/>
    <x v="4"/>
    <x v="4"/>
    <d v="2018-02-01T00:00:00"/>
    <x v="155"/>
    <n v="3711.4"/>
    <x v="12"/>
    <s v="rose"/>
    <n v="14"/>
    <n v="265.10000000000002"/>
  </r>
  <r>
    <s v="EUE"/>
    <s v="Europe de l'Est"/>
    <s v="BGR"/>
    <x v="6"/>
    <x v="2"/>
    <x v="11"/>
    <x v="6"/>
    <d v="2018-10-01T00:00:00"/>
    <x v="320"/>
    <n v="388.57"/>
    <x v="3"/>
    <s v="vert"/>
    <n v="12"/>
    <n v="32.380833333333335"/>
  </r>
  <r>
    <s v="EUE"/>
    <s v="Europe de l'Est"/>
    <s v="ROU"/>
    <x v="2"/>
    <x v="2"/>
    <x v="17"/>
    <x v="6"/>
    <d v="2017-05-01T00:00:00"/>
    <x v="130"/>
    <n v="6505.24"/>
    <x v="3"/>
    <s v="vert"/>
    <n v="11"/>
    <n v="591.38545454545454"/>
  </r>
  <r>
    <s v="EUE"/>
    <s v="Europe de l'Est"/>
    <s v="UKR"/>
    <x v="4"/>
    <x v="0"/>
    <x v="4"/>
    <x v="4"/>
    <d v="2017-07-01T00:00:00"/>
    <x v="219"/>
    <n v="4001.43"/>
    <x v="0"/>
    <s v="marron"/>
    <n v="9"/>
    <n v="444.6033333333333"/>
  </r>
  <r>
    <s v="EUE"/>
    <s v="Europe de l'Est"/>
    <s v="ARM"/>
    <x v="8"/>
    <x v="2"/>
    <x v="23"/>
    <x v="0"/>
    <d v="2017-03-01T00:00:00"/>
    <x v="334"/>
    <n v="865.71"/>
    <x v="10"/>
    <s v="blanc"/>
    <n v="12"/>
    <n v="72.142499999999998"/>
  </r>
  <r>
    <s v="EUE"/>
    <s v="Europe de l'Est"/>
    <s v="MDA"/>
    <x v="3"/>
    <x v="2"/>
    <x v="5"/>
    <x v="5"/>
    <d v="2017-08-01T00:00:00"/>
    <x v="257"/>
    <n v="8118.13"/>
    <x v="3"/>
    <s v="noir"/>
    <n v="11"/>
    <n v="738.01181818181817"/>
  </r>
  <r>
    <s v="EUE"/>
    <s v="Europe de l'Est"/>
    <s v="HUN"/>
    <x v="7"/>
    <x v="0"/>
    <x v="5"/>
    <x v="5"/>
    <d v="2018-02-01T00:00:00"/>
    <x v="128"/>
    <n v="5739.91"/>
    <x v="13"/>
    <s v="taupe"/>
    <n v="7"/>
    <n v="819.98714285714289"/>
  </r>
  <r>
    <s v="EUE"/>
    <s v="Europe de l'Est"/>
    <s v="HUN"/>
    <x v="7"/>
    <x v="1"/>
    <x v="8"/>
    <x v="5"/>
    <d v="2018-10-01T00:00:00"/>
    <x v="140"/>
    <n v="2679.79"/>
    <x v="2"/>
    <s v="orange"/>
    <n v="13"/>
    <n v="206.1376923076923"/>
  </r>
  <r>
    <s v="EUE"/>
    <s v="Europe de l'Est"/>
    <s v="BLR"/>
    <x v="1"/>
    <x v="1"/>
    <x v="20"/>
    <x v="0"/>
    <d v="2018-08-01T00:00:00"/>
    <x v="335"/>
    <n v="9909.7800000000007"/>
    <x v="5"/>
    <s v="orange"/>
    <n v="9"/>
    <n v="1101.0866666666668"/>
  </r>
  <r>
    <s v="EUE"/>
    <s v="Europe de l'Est"/>
    <s v="CZE"/>
    <x v="10"/>
    <x v="1"/>
    <x v="15"/>
    <x v="8"/>
    <d v="2018-11-01T00:00:00"/>
    <x v="67"/>
    <n v="946.62"/>
    <x v="5"/>
    <s v="vert"/>
    <n v="8"/>
    <n v="118.3275"/>
  </r>
  <r>
    <s v="EUE"/>
    <s v="Europe de l'Est"/>
    <s v="CZE"/>
    <x v="10"/>
    <x v="1"/>
    <x v="22"/>
    <x v="5"/>
    <d v="2018-03-01T00:00:00"/>
    <x v="196"/>
    <n v="189.52"/>
    <x v="1"/>
    <s v="marron"/>
    <n v="15"/>
    <n v="12.634666666666668"/>
  </r>
  <r>
    <s v="EUE"/>
    <s v="Europe de l'Est"/>
    <s v="ARM"/>
    <x v="8"/>
    <x v="1"/>
    <x v="14"/>
    <x v="2"/>
    <d v="2018-08-01T00:00:00"/>
    <x v="271"/>
    <n v="4551.46"/>
    <x v="9"/>
    <s v="bleu"/>
    <n v="7"/>
    <n v="650.20857142857142"/>
  </r>
  <r>
    <s v="EUE"/>
    <s v="Europe de l'Est"/>
    <s v="RUS"/>
    <x v="0"/>
    <x v="0"/>
    <x v="4"/>
    <x v="4"/>
    <d v="2017-06-01T00:00:00"/>
    <x v="336"/>
    <n v="1469.89"/>
    <x v="13"/>
    <s v="bleu"/>
    <n v="6"/>
    <n v="244.98166666666668"/>
  </r>
  <r>
    <s v="EUE"/>
    <s v="Europe de l'Est"/>
    <s v="CZE"/>
    <x v="10"/>
    <x v="1"/>
    <x v="16"/>
    <x v="1"/>
    <d v="2017-07-01T00:00:00"/>
    <x v="152"/>
    <n v="254.13"/>
    <x v="14"/>
    <s v="rose"/>
    <n v="12"/>
    <n v="21.177499999999998"/>
  </r>
  <r>
    <s v="EUE"/>
    <s v="Europe de l'Est"/>
    <s v="BLR"/>
    <x v="1"/>
    <x v="2"/>
    <x v="19"/>
    <x v="4"/>
    <d v="2018-09-01T00:00:00"/>
    <x v="147"/>
    <n v="588.61"/>
    <x v="12"/>
    <s v="rose"/>
    <n v="13"/>
    <n v="45.277692307692305"/>
  </r>
  <r>
    <s v="EUE"/>
    <s v="Europe de l'Est"/>
    <s v="POL"/>
    <x v="9"/>
    <x v="2"/>
    <x v="18"/>
    <x v="7"/>
    <d v="2018-01-01T00:00:00"/>
    <x v="337"/>
    <n v="5984.66"/>
    <x v="12"/>
    <s v="taupe"/>
    <n v="5"/>
    <n v="1196.932"/>
  </r>
  <r>
    <s v="EUE"/>
    <s v="Europe de l'Est"/>
    <s v="SVK"/>
    <x v="5"/>
    <x v="2"/>
    <x v="2"/>
    <x v="2"/>
    <d v="2017-03-01T00:00:00"/>
    <x v="197"/>
    <n v="542.59"/>
    <x v="4"/>
    <s v="marron"/>
    <n v="14"/>
    <n v="38.756428571428572"/>
  </r>
  <r>
    <s v="EUE"/>
    <s v="Europe de l'Est"/>
    <s v="CZE"/>
    <x v="10"/>
    <x v="2"/>
    <x v="11"/>
    <x v="6"/>
    <d v="2017-04-01T00:00:00"/>
    <x v="204"/>
    <n v="4055.86"/>
    <x v="12"/>
    <s v="taupe"/>
    <n v="5"/>
    <n v="811.17200000000003"/>
  </r>
  <r>
    <s v="EUE"/>
    <s v="Europe de l'Est"/>
    <s v="ARM"/>
    <x v="8"/>
    <x v="2"/>
    <x v="3"/>
    <x v="3"/>
    <d v="2018-09-01T00:00:00"/>
    <x v="192"/>
    <n v="2147.4499999999998"/>
    <x v="3"/>
    <s v="taupe"/>
    <n v="10"/>
    <n v="214.74499999999998"/>
  </r>
  <r>
    <s v="EUE"/>
    <s v="Europe de l'Est"/>
    <s v="SVK"/>
    <x v="5"/>
    <x v="0"/>
    <x v="4"/>
    <x v="4"/>
    <d v="2017-02-01T00:00:00"/>
    <x v="50"/>
    <n v="8432.43"/>
    <x v="0"/>
    <s v="blanc"/>
    <n v="9"/>
    <n v="936.93666666666672"/>
  </r>
  <r>
    <s v="EUE"/>
    <s v="Europe de l'Est"/>
    <s v="CZE"/>
    <x v="10"/>
    <x v="1"/>
    <x v="11"/>
    <x v="6"/>
    <d v="2018-04-01T00:00:00"/>
    <x v="290"/>
    <n v="7366.76"/>
    <x v="2"/>
    <s v="taupe"/>
    <n v="9"/>
    <n v="818.5288888888889"/>
  </r>
  <r>
    <s v="EUE"/>
    <s v="Europe de l'Est"/>
    <s v="CZE"/>
    <x v="10"/>
    <x v="1"/>
    <x v="13"/>
    <x v="4"/>
    <d v="2018-02-01T00:00:00"/>
    <x v="123"/>
    <n v="2775.8"/>
    <x v="9"/>
    <s v="rouge"/>
    <n v="10"/>
    <n v="277.58000000000004"/>
  </r>
  <r>
    <s v="EUE"/>
    <s v="Europe de l'Est"/>
    <s v="SVK"/>
    <x v="5"/>
    <x v="2"/>
    <x v="3"/>
    <x v="3"/>
    <d v="2018-06-01T00:00:00"/>
    <x v="43"/>
    <n v="8721.43"/>
    <x v="3"/>
    <s v="taupe"/>
    <n v="15"/>
    <n v="581.42866666666669"/>
  </r>
  <r>
    <s v="EUE"/>
    <s v="Europe de l'Est"/>
    <s v="BGR"/>
    <x v="6"/>
    <x v="0"/>
    <x v="7"/>
    <x v="3"/>
    <d v="2018-02-01T00:00:00"/>
    <x v="59"/>
    <n v="7063.86"/>
    <x v="0"/>
    <s v="rouge"/>
    <n v="14"/>
    <n v="504.56142857142856"/>
  </r>
  <r>
    <s v="EUE"/>
    <s v="Europe de l'Est"/>
    <s v="UKR"/>
    <x v="4"/>
    <x v="1"/>
    <x v="7"/>
    <x v="3"/>
    <d v="2017-09-01T00:00:00"/>
    <x v="338"/>
    <n v="6354.64"/>
    <x v="9"/>
    <s v="blanc"/>
    <n v="14"/>
    <n v="453.90285714285716"/>
  </r>
  <r>
    <s v="EUE"/>
    <s v="Europe de l'Est"/>
    <s v="ROU"/>
    <x v="2"/>
    <x v="2"/>
    <x v="2"/>
    <x v="2"/>
    <d v="2018-03-01T00:00:00"/>
    <x v="321"/>
    <n v="6908.65"/>
    <x v="8"/>
    <s v="bleu"/>
    <n v="13"/>
    <n v="531.43461538461531"/>
  </r>
  <r>
    <s v="EUE"/>
    <s v="Europe de l'Est"/>
    <s v="UKR"/>
    <x v="4"/>
    <x v="2"/>
    <x v="16"/>
    <x v="1"/>
    <d v="2017-03-01T00:00:00"/>
    <x v="203"/>
    <n v="5291.11"/>
    <x v="8"/>
    <s v="vert"/>
    <n v="14"/>
    <n v="377.93642857142856"/>
  </r>
  <r>
    <s v="EUE"/>
    <s v="Europe de l'Est"/>
    <s v="RUS"/>
    <x v="0"/>
    <x v="1"/>
    <x v="19"/>
    <x v="4"/>
    <d v="2018-10-01T00:00:00"/>
    <x v="293"/>
    <n v="4768.74"/>
    <x v="5"/>
    <s v="taupe"/>
    <n v="9"/>
    <n v="529.86"/>
  </r>
  <r>
    <s v="EUE"/>
    <s v="Europe de l'Est"/>
    <s v="CZE"/>
    <x v="10"/>
    <x v="2"/>
    <x v="14"/>
    <x v="2"/>
    <d v="2017-04-01T00:00:00"/>
    <x v="204"/>
    <n v="5001.3999999999996"/>
    <x v="12"/>
    <s v="taupe"/>
    <n v="5"/>
    <n v="1000.28"/>
  </r>
  <r>
    <s v="EUE"/>
    <s v="Europe de l'Est"/>
    <s v="ARM"/>
    <x v="8"/>
    <x v="1"/>
    <x v="15"/>
    <x v="8"/>
    <d v="2017-06-01T00:00:00"/>
    <x v="49"/>
    <n v="5379.71"/>
    <x v="5"/>
    <s v="rose"/>
    <n v="8"/>
    <n v="672.46375"/>
  </r>
  <r>
    <s v="EUE"/>
    <s v="Europe de l'Est"/>
    <s v="SVK"/>
    <x v="5"/>
    <x v="2"/>
    <x v="18"/>
    <x v="7"/>
    <d v="2018-04-01T00:00:00"/>
    <x v="64"/>
    <n v="8860.91"/>
    <x v="10"/>
    <s v="marron"/>
    <n v="8"/>
    <n v="1107.61375"/>
  </r>
  <r>
    <s v="EUE"/>
    <s v="Europe de l'Est"/>
    <s v="ROU"/>
    <x v="2"/>
    <x v="1"/>
    <x v="11"/>
    <x v="6"/>
    <d v="2018-06-01T00:00:00"/>
    <x v="242"/>
    <n v="9240.98"/>
    <x v="7"/>
    <s v="orange"/>
    <n v="5"/>
    <n v="1848.1959999999999"/>
  </r>
  <r>
    <s v="EUE"/>
    <s v="Europe de l'Est"/>
    <s v="MDA"/>
    <x v="3"/>
    <x v="1"/>
    <x v="17"/>
    <x v="6"/>
    <d v="2018-01-01T00:00:00"/>
    <x v="339"/>
    <n v="4510.53"/>
    <x v="1"/>
    <s v="blanc"/>
    <n v="10"/>
    <n v="451.053"/>
  </r>
  <r>
    <s v="EUE"/>
    <s v="Europe de l'Est"/>
    <s v="BLR"/>
    <x v="1"/>
    <x v="1"/>
    <x v="3"/>
    <x v="3"/>
    <d v="2017-10-01T00:00:00"/>
    <x v="294"/>
    <n v="9063.84"/>
    <x v="2"/>
    <s v="blanc"/>
    <n v="6"/>
    <n v="1510.64"/>
  </r>
  <r>
    <s v="EUE"/>
    <s v="Europe de l'Est"/>
    <s v="UKR"/>
    <x v="4"/>
    <x v="0"/>
    <x v="1"/>
    <x v="1"/>
    <d v="2017-12-01T00:00:00"/>
    <x v="206"/>
    <n v="5950.49"/>
    <x v="13"/>
    <s v="marron"/>
    <n v="7"/>
    <n v="850.06999999999994"/>
  </r>
  <r>
    <s v="EUE"/>
    <s v="Europe de l'Est"/>
    <s v="BGR"/>
    <x v="6"/>
    <x v="0"/>
    <x v="17"/>
    <x v="6"/>
    <d v="2017-12-01T00:00:00"/>
    <x v="340"/>
    <n v="5555.69"/>
    <x v="0"/>
    <s v="noir"/>
    <n v="10"/>
    <n v="555.56899999999996"/>
  </r>
  <r>
    <s v="EUE"/>
    <s v="Europe de l'Est"/>
    <s v="BGR"/>
    <x v="6"/>
    <x v="0"/>
    <x v="13"/>
    <x v="4"/>
    <d v="2018-05-01T00:00:00"/>
    <x v="92"/>
    <n v="3565.32"/>
    <x v="13"/>
    <s v="taupe"/>
    <n v="12"/>
    <n v="297.11"/>
  </r>
  <r>
    <s v="EUE"/>
    <s v="Europe de l'Est"/>
    <s v="POL"/>
    <x v="9"/>
    <x v="2"/>
    <x v="22"/>
    <x v="5"/>
    <d v="2017-01-01T00:00:00"/>
    <x v="11"/>
    <n v="2915.36"/>
    <x v="4"/>
    <s v="rose"/>
    <n v="6"/>
    <n v="485.89333333333337"/>
  </r>
  <r>
    <s v="EUE"/>
    <s v="Europe de l'Est"/>
    <s v="MDA"/>
    <x v="3"/>
    <x v="2"/>
    <x v="23"/>
    <x v="0"/>
    <d v="2017-01-01T00:00:00"/>
    <x v="327"/>
    <n v="1522.58"/>
    <x v="3"/>
    <s v="rose"/>
    <n v="10"/>
    <n v="152.25799999999998"/>
  </r>
  <r>
    <s v="EUE"/>
    <s v="Europe de l'Est"/>
    <s v="ROU"/>
    <x v="2"/>
    <x v="2"/>
    <x v="18"/>
    <x v="7"/>
    <d v="2017-12-01T00:00:00"/>
    <x v="306"/>
    <n v="2431.11"/>
    <x v="12"/>
    <s v="blanc"/>
    <n v="11"/>
    <n v="221.01000000000002"/>
  </r>
  <r>
    <s v="EUE"/>
    <s v="Europe de l'Est"/>
    <s v="CZE"/>
    <x v="10"/>
    <x v="0"/>
    <x v="19"/>
    <x v="4"/>
    <d v="2017-07-01T00:00:00"/>
    <x v="219"/>
    <n v="86.15"/>
    <x v="0"/>
    <s v="marron"/>
    <n v="9"/>
    <n v="9.5722222222222229"/>
  </r>
  <r>
    <s v="EUE"/>
    <s v="Europe de l'Est"/>
    <s v="ARM"/>
    <x v="8"/>
    <x v="2"/>
    <x v="10"/>
    <x v="7"/>
    <d v="2018-11-01T00:00:00"/>
    <x v="273"/>
    <n v="8939.5"/>
    <x v="11"/>
    <s v="noir"/>
    <n v="11"/>
    <n v="812.68181818181813"/>
  </r>
  <r>
    <s v="EUE"/>
    <s v="Europe de l'Est"/>
    <s v="BGR"/>
    <x v="6"/>
    <x v="1"/>
    <x v="14"/>
    <x v="2"/>
    <d v="2017-11-01T00:00:00"/>
    <x v="228"/>
    <n v="8377.86"/>
    <x v="14"/>
    <s v="taupe"/>
    <n v="11"/>
    <n v="761.62363636363636"/>
  </r>
  <r>
    <s v="EUE"/>
    <s v="Europe de l'Est"/>
    <s v="ROU"/>
    <x v="2"/>
    <x v="2"/>
    <x v="22"/>
    <x v="5"/>
    <d v="2018-04-01T00:00:00"/>
    <x v="299"/>
    <n v="9630.1299999999992"/>
    <x v="3"/>
    <s v="rouge"/>
    <n v="6"/>
    <n v="1605.0216666666665"/>
  </r>
  <r>
    <s v="EUE"/>
    <s v="Europe de l'Est"/>
    <s v="POL"/>
    <x v="9"/>
    <x v="1"/>
    <x v="8"/>
    <x v="5"/>
    <d v="2017-02-01T00:00:00"/>
    <x v="173"/>
    <n v="8719.35"/>
    <x v="7"/>
    <s v="rouge"/>
    <n v="10"/>
    <n v="871.93500000000006"/>
  </r>
  <r>
    <s v="EUE"/>
    <s v="Europe de l'Est"/>
    <s v="ROU"/>
    <x v="2"/>
    <x v="2"/>
    <x v="19"/>
    <x v="4"/>
    <d v="2017-10-01T00:00:00"/>
    <x v="97"/>
    <n v="3916.27"/>
    <x v="4"/>
    <s v="rouge"/>
    <n v="13"/>
    <n v="301.25153846153847"/>
  </r>
  <r>
    <s v="EUE"/>
    <s v="Europe de l'Est"/>
    <s v="POL"/>
    <x v="9"/>
    <x v="2"/>
    <x v="16"/>
    <x v="1"/>
    <d v="2018-12-01T00:00:00"/>
    <x v="18"/>
    <n v="8714.76"/>
    <x v="10"/>
    <s v="bleu"/>
    <n v="14"/>
    <n v="622.48285714285714"/>
  </r>
  <r>
    <s v="EUE"/>
    <s v="Europe de l'Est"/>
    <s v="SVK"/>
    <x v="5"/>
    <x v="1"/>
    <x v="15"/>
    <x v="8"/>
    <d v="2018-09-01T00:00:00"/>
    <x v="341"/>
    <n v="4931.84"/>
    <x v="2"/>
    <s v="rose"/>
    <n v="14"/>
    <n v="352.27428571428572"/>
  </r>
  <r>
    <s v="EUE"/>
    <s v="Europe de l'Est"/>
    <s v="BGR"/>
    <x v="6"/>
    <x v="2"/>
    <x v="7"/>
    <x v="3"/>
    <d v="2018-01-01T00:00:00"/>
    <x v="337"/>
    <n v="3158.13"/>
    <x v="12"/>
    <s v="taupe"/>
    <n v="5"/>
    <n v="631.62599999999998"/>
  </r>
  <r>
    <s v="EUE"/>
    <s v="Europe de l'Est"/>
    <s v="POL"/>
    <x v="9"/>
    <x v="2"/>
    <x v="13"/>
    <x v="4"/>
    <d v="2018-01-01T00:00:00"/>
    <x v="337"/>
    <n v="9990.99"/>
    <x v="12"/>
    <s v="taupe"/>
    <n v="5"/>
    <n v="1998.1979999999999"/>
  </r>
  <r>
    <s v="EUE"/>
    <s v="Europe de l'Est"/>
    <s v="ROU"/>
    <x v="2"/>
    <x v="2"/>
    <x v="22"/>
    <x v="5"/>
    <d v="2017-03-01T00:00:00"/>
    <x v="203"/>
    <n v="973.21"/>
    <x v="8"/>
    <s v="vert"/>
    <n v="14"/>
    <n v="69.515000000000001"/>
  </r>
  <r>
    <s v="EUE"/>
    <s v="Europe de l'Est"/>
    <s v="BGR"/>
    <x v="6"/>
    <x v="2"/>
    <x v="8"/>
    <x v="5"/>
    <d v="2018-04-01T00:00:00"/>
    <x v="69"/>
    <n v="7410.29"/>
    <x v="3"/>
    <s v="bleu"/>
    <n v="15"/>
    <n v="494.01933333333335"/>
  </r>
  <r>
    <s v="EUE"/>
    <s v="Europe de l'Est"/>
    <s v="ARM"/>
    <x v="8"/>
    <x v="1"/>
    <x v="1"/>
    <x v="1"/>
    <d v="2017-12-01T00:00:00"/>
    <x v="324"/>
    <n v="6515.92"/>
    <x v="6"/>
    <s v="orange"/>
    <n v="12"/>
    <n v="542.99333333333334"/>
  </r>
  <r>
    <s v="EUE"/>
    <s v="Europe de l'Est"/>
    <s v="ROU"/>
    <x v="2"/>
    <x v="0"/>
    <x v="14"/>
    <x v="2"/>
    <d v="2017-04-01T00:00:00"/>
    <x v="118"/>
    <n v="2585.1999999999998"/>
    <x v="0"/>
    <s v="taupe"/>
    <n v="15"/>
    <n v="172.34666666666666"/>
  </r>
  <r>
    <s v="EUE"/>
    <s v="Europe de l'Est"/>
    <s v="MDA"/>
    <x v="3"/>
    <x v="2"/>
    <x v="11"/>
    <x v="6"/>
    <d v="2018-02-01T00:00:00"/>
    <x v="342"/>
    <n v="8656.32"/>
    <x v="10"/>
    <s v="noir"/>
    <n v="12"/>
    <n v="721.36"/>
  </r>
  <r>
    <s v="EUE"/>
    <s v="Europe de l'Est"/>
    <s v="HUN"/>
    <x v="7"/>
    <x v="1"/>
    <x v="22"/>
    <x v="5"/>
    <d v="2018-10-01T00:00:00"/>
    <x v="140"/>
    <n v="983.47"/>
    <x v="2"/>
    <s v="orange"/>
    <n v="13"/>
    <n v="75.651538461538465"/>
  </r>
  <r>
    <s v="EUE"/>
    <s v="Europe de l'Est"/>
    <s v="CZE"/>
    <x v="10"/>
    <x v="1"/>
    <x v="13"/>
    <x v="4"/>
    <d v="2017-12-01T00:00:00"/>
    <x v="282"/>
    <n v="3458.31"/>
    <x v="6"/>
    <s v="marron"/>
    <n v="10"/>
    <n v="345.83100000000002"/>
  </r>
  <r>
    <s v="EUE"/>
    <s v="Europe de l'Est"/>
    <s v="ARM"/>
    <x v="8"/>
    <x v="1"/>
    <x v="0"/>
    <x v="0"/>
    <d v="2017-08-01T00:00:00"/>
    <x v="88"/>
    <n v="848.41"/>
    <x v="7"/>
    <s v="taupe"/>
    <n v="11"/>
    <n v="77.128181818181815"/>
  </r>
  <r>
    <s v="EUE"/>
    <s v="Europe de l'Est"/>
    <s v="RUS"/>
    <x v="0"/>
    <x v="0"/>
    <x v="14"/>
    <x v="2"/>
    <d v="2018-05-01T00:00:00"/>
    <x v="153"/>
    <n v="1702.85"/>
    <x v="0"/>
    <s v="taupe"/>
    <n v="12"/>
    <n v="141.90416666666667"/>
  </r>
  <r>
    <s v="EUE"/>
    <s v="Europe de l'Est"/>
    <s v="RUS"/>
    <x v="0"/>
    <x v="2"/>
    <x v="10"/>
    <x v="7"/>
    <d v="2017-03-01T00:00:00"/>
    <x v="343"/>
    <n v="4770.41"/>
    <x v="4"/>
    <s v="marron"/>
    <n v="15"/>
    <n v="318.02733333333333"/>
  </r>
  <r>
    <s v="EUE"/>
    <s v="Europe de l'Est"/>
    <s v="CZE"/>
    <x v="10"/>
    <x v="2"/>
    <x v="20"/>
    <x v="0"/>
    <d v="2018-02-01T00:00:00"/>
    <x v="288"/>
    <n v="955.7"/>
    <x v="4"/>
    <s v="marron"/>
    <n v="15"/>
    <n v="63.713333333333338"/>
  </r>
  <r>
    <s v="EUE"/>
    <s v="Europe de l'Est"/>
    <s v="BGR"/>
    <x v="6"/>
    <x v="1"/>
    <x v="21"/>
    <x v="9"/>
    <d v="2017-04-01T00:00:00"/>
    <x v="163"/>
    <n v="2212.6799999999998"/>
    <x v="2"/>
    <s v="vert"/>
    <n v="12"/>
    <n v="184.39"/>
  </r>
  <r>
    <s v="EUE"/>
    <s v="Europe de l'Est"/>
    <s v="RUS"/>
    <x v="0"/>
    <x v="2"/>
    <x v="22"/>
    <x v="5"/>
    <d v="2018-10-01T00:00:00"/>
    <x v="13"/>
    <n v="5545.57"/>
    <x v="3"/>
    <s v="vert"/>
    <n v="7"/>
    <n v="792.22428571428566"/>
  </r>
  <r>
    <s v="EUE"/>
    <s v="Europe de l'Est"/>
    <s v="ROU"/>
    <x v="2"/>
    <x v="1"/>
    <x v="8"/>
    <x v="5"/>
    <d v="2018-05-01T00:00:00"/>
    <x v="100"/>
    <n v="8120.68"/>
    <x v="1"/>
    <s v="vert"/>
    <n v="10"/>
    <n v="812.06799999999998"/>
  </r>
  <r>
    <s v="EUE"/>
    <s v="Europe de l'Est"/>
    <s v="MDA"/>
    <x v="3"/>
    <x v="2"/>
    <x v="17"/>
    <x v="6"/>
    <d v="2017-09-01T00:00:00"/>
    <x v="344"/>
    <n v="1756.54"/>
    <x v="10"/>
    <s v="marron"/>
    <n v="5"/>
    <n v="351.30799999999999"/>
  </r>
  <r>
    <s v="EUE"/>
    <s v="Europe de l'Est"/>
    <s v="SVK"/>
    <x v="5"/>
    <x v="2"/>
    <x v="22"/>
    <x v="5"/>
    <d v="2018-04-01T00:00:00"/>
    <x v="185"/>
    <n v="9680.4599999999991"/>
    <x v="8"/>
    <s v="rose"/>
    <n v="6"/>
    <n v="1613.4099999999999"/>
  </r>
  <r>
    <s v="EUE"/>
    <s v="Europe de l'Est"/>
    <s v="HUN"/>
    <x v="7"/>
    <x v="1"/>
    <x v="19"/>
    <x v="4"/>
    <d v="2018-10-01T00:00:00"/>
    <x v="17"/>
    <n v="5948.78"/>
    <x v="6"/>
    <s v="noir"/>
    <n v="6"/>
    <n v="991.46333333333325"/>
  </r>
  <r>
    <s v="EUE"/>
    <s v="Europe de l'Est"/>
    <s v="HUN"/>
    <x v="7"/>
    <x v="0"/>
    <x v="22"/>
    <x v="5"/>
    <d v="2017-12-01T00:00:00"/>
    <x v="44"/>
    <n v="7881.8"/>
    <x v="0"/>
    <s v="blanc"/>
    <n v="14"/>
    <n v="562.98571428571427"/>
  </r>
  <r>
    <s v="EUE"/>
    <s v="Europe de l'Est"/>
    <s v="HUN"/>
    <x v="7"/>
    <x v="2"/>
    <x v="23"/>
    <x v="0"/>
    <d v="2017-01-01T00:00:00"/>
    <x v="310"/>
    <n v="8769.24"/>
    <x v="8"/>
    <s v="bleu"/>
    <n v="9"/>
    <n v="974.36"/>
  </r>
  <r>
    <s v="EUE"/>
    <s v="Europe de l'Est"/>
    <s v="SVK"/>
    <x v="5"/>
    <x v="2"/>
    <x v="10"/>
    <x v="7"/>
    <d v="2017-09-01T00:00:00"/>
    <x v="139"/>
    <n v="296.73"/>
    <x v="8"/>
    <s v="bleu"/>
    <n v="8"/>
    <n v="37.091250000000002"/>
  </r>
  <r>
    <s v="EUE"/>
    <s v="Europe de l'Est"/>
    <s v="POL"/>
    <x v="9"/>
    <x v="1"/>
    <x v="12"/>
    <x v="2"/>
    <d v="2018-06-01T00:00:00"/>
    <x v="121"/>
    <n v="3651.72"/>
    <x v="6"/>
    <s v="marron"/>
    <n v="10"/>
    <n v="365.17199999999997"/>
  </r>
  <r>
    <s v="EUE"/>
    <s v="Europe de l'Est"/>
    <s v="ROU"/>
    <x v="2"/>
    <x v="2"/>
    <x v="12"/>
    <x v="2"/>
    <d v="2018-04-01T00:00:00"/>
    <x v="299"/>
    <n v="747.11"/>
    <x v="3"/>
    <s v="rouge"/>
    <n v="6"/>
    <n v="124.51833333333333"/>
  </r>
  <r>
    <s v="EUE"/>
    <s v="Europe de l'Est"/>
    <s v="POL"/>
    <x v="9"/>
    <x v="1"/>
    <x v="23"/>
    <x v="0"/>
    <d v="2018-11-01T00:00:00"/>
    <x v="29"/>
    <n v="8127.96"/>
    <x v="1"/>
    <s v="vert"/>
    <n v="10"/>
    <n v="812.79600000000005"/>
  </r>
  <r>
    <s v="EUE"/>
    <s v="Europe de l'Est"/>
    <s v="UKR"/>
    <x v="4"/>
    <x v="2"/>
    <x v="4"/>
    <x v="4"/>
    <d v="2018-08-01T00:00:00"/>
    <x v="224"/>
    <n v="4178.28"/>
    <x v="12"/>
    <s v="blanc"/>
    <n v="10"/>
    <n v="417.82799999999997"/>
  </r>
  <r>
    <s v="EUE"/>
    <s v="Europe de l'Est"/>
    <s v="POL"/>
    <x v="9"/>
    <x v="2"/>
    <x v="17"/>
    <x v="6"/>
    <d v="2018-09-01T00:00:00"/>
    <x v="192"/>
    <n v="4869.7700000000004"/>
    <x v="3"/>
    <s v="taupe"/>
    <n v="10"/>
    <n v="486.97700000000003"/>
  </r>
  <r>
    <s v="EUE"/>
    <s v="Europe de l'Est"/>
    <s v="CZE"/>
    <x v="10"/>
    <x v="1"/>
    <x v="13"/>
    <x v="4"/>
    <d v="2018-06-01T00:00:00"/>
    <x v="121"/>
    <n v="7185.97"/>
    <x v="6"/>
    <s v="marron"/>
    <n v="10"/>
    <n v="718.59699999999998"/>
  </r>
  <r>
    <s v="EUE"/>
    <s v="Europe de l'Est"/>
    <s v="CZE"/>
    <x v="10"/>
    <x v="2"/>
    <x v="22"/>
    <x v="5"/>
    <d v="2017-11-01T00:00:00"/>
    <x v="120"/>
    <n v="6258.81"/>
    <x v="4"/>
    <s v="taupe"/>
    <n v="10"/>
    <n v="625.88100000000009"/>
  </r>
  <r>
    <s v="EUE"/>
    <s v="Europe de l'Est"/>
    <s v="RUS"/>
    <x v="0"/>
    <x v="2"/>
    <x v="5"/>
    <x v="5"/>
    <d v="2018-09-01T00:00:00"/>
    <x v="68"/>
    <n v="5459.42"/>
    <x v="8"/>
    <s v="bleu"/>
    <n v="11"/>
    <n v="496.31090909090909"/>
  </r>
  <r>
    <s v="EUE"/>
    <s v="Europe de l'Est"/>
    <s v="BGR"/>
    <x v="6"/>
    <x v="1"/>
    <x v="22"/>
    <x v="5"/>
    <d v="2017-04-01T00:00:00"/>
    <x v="260"/>
    <n v="1324.36"/>
    <x v="5"/>
    <s v="marron"/>
    <n v="7"/>
    <n v="189.19428571428571"/>
  </r>
  <r>
    <s v="EUE"/>
    <s v="Europe de l'Est"/>
    <s v="HUN"/>
    <x v="7"/>
    <x v="2"/>
    <x v="13"/>
    <x v="4"/>
    <d v="2018-02-01T00:00:00"/>
    <x v="288"/>
    <n v="605.12"/>
    <x v="4"/>
    <s v="marron"/>
    <n v="15"/>
    <n v="40.341333333333331"/>
  </r>
  <r>
    <s v="EUE"/>
    <s v="Europe de l'Est"/>
    <s v="ARM"/>
    <x v="8"/>
    <x v="1"/>
    <x v="9"/>
    <x v="1"/>
    <d v="2017-11-01T00:00:00"/>
    <x v="300"/>
    <n v="4498.29"/>
    <x v="2"/>
    <s v="bleu"/>
    <n v="14"/>
    <n v="321.30642857142857"/>
  </r>
  <r>
    <s v="EUE"/>
    <s v="Europe de l'Est"/>
    <s v="HUN"/>
    <x v="7"/>
    <x v="2"/>
    <x v="9"/>
    <x v="1"/>
    <d v="2018-08-01T00:00:00"/>
    <x v="224"/>
    <n v="8550.41"/>
    <x v="12"/>
    <s v="blanc"/>
    <n v="10"/>
    <n v="855.04099999999994"/>
  </r>
  <r>
    <s v="EUE"/>
    <s v="Europe de l'Est"/>
    <s v="BLR"/>
    <x v="1"/>
    <x v="2"/>
    <x v="14"/>
    <x v="2"/>
    <d v="2018-02-01T00:00:00"/>
    <x v="211"/>
    <n v="4529.45"/>
    <x v="4"/>
    <s v="blanc"/>
    <n v="11"/>
    <n v="411.7681818181818"/>
  </r>
  <r>
    <s v="EUE"/>
    <s v="Europe de l'Est"/>
    <s v="SVK"/>
    <x v="5"/>
    <x v="1"/>
    <x v="21"/>
    <x v="9"/>
    <d v="2017-01-01T00:00:00"/>
    <x v="276"/>
    <n v="1441.99"/>
    <x v="6"/>
    <s v="noir"/>
    <n v="10"/>
    <n v="144.19900000000001"/>
  </r>
  <r>
    <s v="EUE"/>
    <s v="Europe de l'Est"/>
    <s v="ARM"/>
    <x v="8"/>
    <x v="0"/>
    <x v="7"/>
    <x v="3"/>
    <d v="2018-12-01T00:00:00"/>
    <x v="184"/>
    <n v="7959.18"/>
    <x v="0"/>
    <s v="noir"/>
    <n v="9"/>
    <n v="884.35333333333335"/>
  </r>
  <r>
    <s v="EUE"/>
    <s v="Europe de l'Est"/>
    <s v="POL"/>
    <x v="9"/>
    <x v="2"/>
    <x v="18"/>
    <x v="7"/>
    <d v="2018-05-01T00:00:00"/>
    <x v="28"/>
    <n v="6085.73"/>
    <x v="10"/>
    <s v="rose"/>
    <n v="6"/>
    <n v="1014.2883333333333"/>
  </r>
  <r>
    <s v="EUE"/>
    <s v="Europe de l'Est"/>
    <s v="BGR"/>
    <x v="6"/>
    <x v="1"/>
    <x v="9"/>
    <x v="1"/>
    <d v="2018-11-01T00:00:00"/>
    <x v="345"/>
    <n v="4151.4399999999996"/>
    <x v="9"/>
    <s v="bleu"/>
    <n v="15"/>
    <n v="276.76266666666663"/>
  </r>
  <r>
    <s v="EUE"/>
    <s v="Europe de l'Est"/>
    <s v="BLR"/>
    <x v="1"/>
    <x v="2"/>
    <x v="10"/>
    <x v="7"/>
    <d v="2018-02-01T00:00:00"/>
    <x v="288"/>
    <n v="5687.51"/>
    <x v="4"/>
    <s v="marron"/>
    <n v="15"/>
    <n v="379.16733333333337"/>
  </r>
  <r>
    <s v="EUE"/>
    <s v="Europe de l'Est"/>
    <s v="BLR"/>
    <x v="1"/>
    <x v="0"/>
    <x v="11"/>
    <x v="6"/>
    <d v="2017-12-01T00:00:00"/>
    <x v="206"/>
    <n v="3994.93"/>
    <x v="13"/>
    <s v="marron"/>
    <n v="7"/>
    <n v="570.70428571428567"/>
  </r>
  <r>
    <s v="EUE"/>
    <s v="Europe de l'Est"/>
    <s v="BLR"/>
    <x v="1"/>
    <x v="1"/>
    <x v="4"/>
    <x v="4"/>
    <d v="2017-02-01T00:00:00"/>
    <x v="116"/>
    <n v="586.26"/>
    <x v="2"/>
    <s v="vert"/>
    <n v="10"/>
    <n v="58.625999999999998"/>
  </r>
  <r>
    <s v="EUE"/>
    <s v="Europe de l'Est"/>
    <s v="ROU"/>
    <x v="2"/>
    <x v="0"/>
    <x v="23"/>
    <x v="0"/>
    <d v="2018-10-01T00:00:00"/>
    <x v="256"/>
    <n v="345.19"/>
    <x v="13"/>
    <s v="noir"/>
    <n v="10"/>
    <n v="34.518999999999998"/>
  </r>
  <r>
    <s v="EUE"/>
    <s v="Europe de l'Est"/>
    <s v="UKR"/>
    <x v="4"/>
    <x v="1"/>
    <x v="22"/>
    <x v="5"/>
    <d v="2018-06-01T00:00:00"/>
    <x v="40"/>
    <n v="4735.91"/>
    <x v="1"/>
    <s v="marron"/>
    <n v="6"/>
    <n v="789.31833333333327"/>
  </r>
  <r>
    <s v="EUE"/>
    <s v="Europe de l'Est"/>
    <s v="HUN"/>
    <x v="7"/>
    <x v="1"/>
    <x v="4"/>
    <x v="4"/>
    <d v="2017-12-01T00:00:00"/>
    <x v="329"/>
    <n v="2568.16"/>
    <x v="6"/>
    <s v="taupe"/>
    <n v="14"/>
    <n v="183.44"/>
  </r>
  <r>
    <s v="EUE"/>
    <s v="Europe de l'Est"/>
    <s v="POL"/>
    <x v="9"/>
    <x v="2"/>
    <x v="2"/>
    <x v="2"/>
    <d v="2017-09-01T00:00:00"/>
    <x v="346"/>
    <n v="3786.24"/>
    <x v="10"/>
    <s v="bleu"/>
    <n v="8"/>
    <n v="473.28"/>
  </r>
  <r>
    <s v="EUE"/>
    <s v="Europe de l'Est"/>
    <s v="HUN"/>
    <x v="7"/>
    <x v="1"/>
    <x v="2"/>
    <x v="2"/>
    <d v="2018-06-01T00:00:00"/>
    <x v="347"/>
    <n v="8481.39"/>
    <x v="5"/>
    <s v="bleu"/>
    <n v="13"/>
    <n v="652.41461538461533"/>
  </r>
  <r>
    <s v="EUE"/>
    <s v="Europe de l'Est"/>
    <s v="MDA"/>
    <x v="3"/>
    <x v="0"/>
    <x v="1"/>
    <x v="1"/>
    <d v="2017-10-01T00:00:00"/>
    <x v="269"/>
    <n v="2488.4699999999998"/>
    <x v="13"/>
    <s v="rouge"/>
    <n v="9"/>
    <n v="276.49666666666667"/>
  </r>
  <r>
    <s v="EUE"/>
    <s v="Europe de l'Est"/>
    <s v="UKR"/>
    <x v="4"/>
    <x v="1"/>
    <x v="6"/>
    <x v="6"/>
    <d v="2018-08-01T00:00:00"/>
    <x v="247"/>
    <n v="9910.59"/>
    <x v="2"/>
    <s v="vert"/>
    <n v="11"/>
    <n v="900.96272727272731"/>
  </r>
  <r>
    <s v="EUE"/>
    <s v="Europe de l'Est"/>
    <s v="ARM"/>
    <x v="8"/>
    <x v="1"/>
    <x v="17"/>
    <x v="6"/>
    <d v="2017-03-01T00:00:00"/>
    <x v="328"/>
    <n v="9941.66"/>
    <x v="1"/>
    <s v="noir"/>
    <n v="5"/>
    <n v="1988.3319999999999"/>
  </r>
  <r>
    <s v="EUE"/>
    <s v="Europe de l'Est"/>
    <s v="ROU"/>
    <x v="2"/>
    <x v="2"/>
    <x v="7"/>
    <x v="3"/>
    <d v="2017-05-01T00:00:00"/>
    <x v="103"/>
    <n v="8550.9699999999993"/>
    <x v="8"/>
    <s v="noir"/>
    <n v="12"/>
    <n v="712.58083333333332"/>
  </r>
  <r>
    <s v="EUE"/>
    <s v="Europe de l'Est"/>
    <s v="SVK"/>
    <x v="5"/>
    <x v="2"/>
    <x v="13"/>
    <x v="4"/>
    <d v="2017-08-01T00:00:00"/>
    <x v="257"/>
    <n v="2508.48"/>
    <x v="3"/>
    <s v="noir"/>
    <n v="11"/>
    <n v="228.04363636363635"/>
  </r>
  <r>
    <s v="EUE"/>
    <s v="Europe de l'Est"/>
    <s v="POL"/>
    <x v="9"/>
    <x v="1"/>
    <x v="5"/>
    <x v="5"/>
    <d v="2018-10-01T00:00:00"/>
    <x v="293"/>
    <n v="2405.7600000000002"/>
    <x v="5"/>
    <s v="taupe"/>
    <n v="9"/>
    <n v="267.30666666666667"/>
  </r>
  <r>
    <s v="EUE"/>
    <s v="Europe de l'Est"/>
    <s v="ARM"/>
    <x v="8"/>
    <x v="1"/>
    <x v="17"/>
    <x v="6"/>
    <d v="2017-08-01T00:00:00"/>
    <x v="348"/>
    <n v="7175.29"/>
    <x v="5"/>
    <s v="noir"/>
    <n v="9"/>
    <n v="797.2544444444444"/>
  </r>
  <r>
    <s v="EUE"/>
    <s v="Europe de l'Est"/>
    <s v="RUS"/>
    <x v="0"/>
    <x v="1"/>
    <x v="3"/>
    <x v="3"/>
    <d v="2018-12-01T00:00:00"/>
    <x v="77"/>
    <n v="7566.62"/>
    <x v="14"/>
    <s v="marron"/>
    <n v="13"/>
    <n v="582.04769230769227"/>
  </r>
  <r>
    <s v="EUE"/>
    <s v="Europe de l'Est"/>
    <s v="SVK"/>
    <x v="5"/>
    <x v="1"/>
    <x v="3"/>
    <x v="3"/>
    <d v="2018-02-01T00:00:00"/>
    <x v="226"/>
    <n v="7280.1"/>
    <x v="9"/>
    <s v="taupe"/>
    <n v="6"/>
    <n v="1213.3500000000001"/>
  </r>
  <r>
    <s v="EUE"/>
    <s v="Europe de l'Est"/>
    <s v="SVK"/>
    <x v="5"/>
    <x v="2"/>
    <x v="18"/>
    <x v="7"/>
    <d v="2018-06-01T00:00:00"/>
    <x v="161"/>
    <n v="3798.33"/>
    <x v="4"/>
    <s v="rose"/>
    <n v="10"/>
    <n v="379.83299999999997"/>
  </r>
  <r>
    <s v="EUE"/>
    <s v="Europe de l'Est"/>
    <s v="MDA"/>
    <x v="3"/>
    <x v="2"/>
    <x v="6"/>
    <x v="6"/>
    <d v="2017-08-01T00:00:00"/>
    <x v="257"/>
    <n v="2264.9499999999998"/>
    <x v="3"/>
    <s v="noir"/>
    <n v="11"/>
    <n v="205.90454545454543"/>
  </r>
  <r>
    <s v="EUE"/>
    <s v="Europe de l'Est"/>
    <s v="POL"/>
    <x v="9"/>
    <x v="0"/>
    <x v="22"/>
    <x v="5"/>
    <d v="2018-12-01T00:00:00"/>
    <x v="46"/>
    <n v="3182.56"/>
    <x v="13"/>
    <s v="blanc"/>
    <n v="7"/>
    <n v="454.65142857142854"/>
  </r>
  <r>
    <s v="EUE"/>
    <s v="Europe de l'Est"/>
    <s v="HUN"/>
    <x v="7"/>
    <x v="1"/>
    <x v="14"/>
    <x v="2"/>
    <d v="2018-08-01T00:00:00"/>
    <x v="315"/>
    <n v="1252.1400000000001"/>
    <x v="6"/>
    <s v="marron"/>
    <n v="10"/>
    <n v="125.21400000000001"/>
  </r>
  <r>
    <s v="EUE"/>
    <s v="Europe de l'Est"/>
    <s v="ROU"/>
    <x v="2"/>
    <x v="1"/>
    <x v="3"/>
    <x v="3"/>
    <d v="2017-07-01T00:00:00"/>
    <x v="1"/>
    <n v="3383.51"/>
    <x v="1"/>
    <s v="orange"/>
    <n v="12"/>
    <n v="281.9591666666667"/>
  </r>
  <r>
    <s v="EUE"/>
    <s v="Europe de l'Est"/>
    <s v="SVK"/>
    <x v="5"/>
    <x v="1"/>
    <x v="6"/>
    <x v="6"/>
    <d v="2018-07-01T00:00:00"/>
    <x v="150"/>
    <n v="9778.7199999999993"/>
    <x v="7"/>
    <s v="taupe"/>
    <n v="13"/>
    <n v="752.20923076923077"/>
  </r>
  <r>
    <s v="EUE"/>
    <s v="Europe de l'Est"/>
    <s v="RUS"/>
    <x v="0"/>
    <x v="1"/>
    <x v="10"/>
    <x v="7"/>
    <d v="2017-11-01T00:00:00"/>
    <x v="300"/>
    <n v="2046.6"/>
    <x v="2"/>
    <s v="bleu"/>
    <n v="14"/>
    <n v="146.18571428571428"/>
  </r>
  <r>
    <s v="EUE"/>
    <s v="Europe de l'Est"/>
    <s v="MDA"/>
    <x v="3"/>
    <x v="1"/>
    <x v="10"/>
    <x v="7"/>
    <d v="2018-12-01T00:00:00"/>
    <x v="134"/>
    <n v="8799.32"/>
    <x v="2"/>
    <s v="taupe"/>
    <n v="13"/>
    <n v="676.87076923076916"/>
  </r>
  <r>
    <s v="EUE"/>
    <s v="Europe de l'Est"/>
    <s v="BLR"/>
    <x v="1"/>
    <x v="0"/>
    <x v="10"/>
    <x v="7"/>
    <d v="2017-05-01T00:00:00"/>
    <x v="349"/>
    <n v="8101.23"/>
    <x v="0"/>
    <s v="orange"/>
    <n v="15"/>
    <n v="540.08199999999999"/>
  </r>
  <r>
    <s v="EUE"/>
    <s v="Europe de l'Est"/>
    <s v="MDA"/>
    <x v="3"/>
    <x v="1"/>
    <x v="15"/>
    <x v="8"/>
    <d v="2018-08-01T00:00:00"/>
    <x v="271"/>
    <n v="601.55999999999995"/>
    <x v="9"/>
    <s v="bleu"/>
    <n v="7"/>
    <n v="85.937142857142845"/>
  </r>
  <r>
    <s v="EUE"/>
    <s v="Europe de l'Est"/>
    <s v="POL"/>
    <x v="9"/>
    <x v="0"/>
    <x v="16"/>
    <x v="1"/>
    <d v="2017-05-01T00:00:00"/>
    <x v="309"/>
    <n v="3591.12"/>
    <x v="0"/>
    <s v="blanc"/>
    <n v="15"/>
    <n v="239.40799999999999"/>
  </r>
  <r>
    <s v="EUE"/>
    <s v="Europe de l'Est"/>
    <s v="ROU"/>
    <x v="2"/>
    <x v="1"/>
    <x v="13"/>
    <x v="4"/>
    <d v="2017-12-01T00:00:00"/>
    <x v="258"/>
    <n v="4486.82"/>
    <x v="6"/>
    <s v="noir"/>
    <n v="5"/>
    <n v="897.36399999999992"/>
  </r>
  <r>
    <s v="EUE"/>
    <s v="Europe de l'Est"/>
    <s v="SVK"/>
    <x v="5"/>
    <x v="1"/>
    <x v="6"/>
    <x v="6"/>
    <d v="2018-05-01T00:00:00"/>
    <x v="350"/>
    <n v="5198.5200000000004"/>
    <x v="1"/>
    <s v="blanc"/>
    <n v="11"/>
    <n v="472.5927272727273"/>
  </r>
  <r>
    <s v="EUE"/>
    <s v="Europe de l'Est"/>
    <s v="BLR"/>
    <x v="1"/>
    <x v="2"/>
    <x v="18"/>
    <x v="7"/>
    <d v="2018-02-01T00:00:00"/>
    <x v="26"/>
    <n v="5541.19"/>
    <x v="10"/>
    <s v="orange"/>
    <n v="13"/>
    <n v="426.24538461538458"/>
  </r>
  <r>
    <s v="EUE"/>
    <s v="Europe de l'Est"/>
    <s v="BLR"/>
    <x v="1"/>
    <x v="1"/>
    <x v="8"/>
    <x v="5"/>
    <d v="2018-01-01T00:00:00"/>
    <x v="339"/>
    <n v="2063.66"/>
    <x v="1"/>
    <s v="blanc"/>
    <n v="10"/>
    <n v="206.36599999999999"/>
  </r>
  <r>
    <s v="EUE"/>
    <s v="Europe de l'Est"/>
    <s v="BLR"/>
    <x v="1"/>
    <x v="1"/>
    <x v="10"/>
    <x v="7"/>
    <d v="2017-09-01T00:00:00"/>
    <x v="291"/>
    <n v="6564.18"/>
    <x v="14"/>
    <s v="vert"/>
    <n v="6"/>
    <n v="1094.03"/>
  </r>
  <r>
    <s v="EUE"/>
    <s v="Europe de l'Est"/>
    <s v="SVK"/>
    <x v="5"/>
    <x v="2"/>
    <x v="4"/>
    <x v="4"/>
    <d v="2018-06-01T00:00:00"/>
    <x v="180"/>
    <n v="4674.75"/>
    <x v="3"/>
    <s v="noir"/>
    <n v="15"/>
    <n v="311.64999999999998"/>
  </r>
  <r>
    <s v="EUE"/>
    <s v="Europe de l'Est"/>
    <s v="BLR"/>
    <x v="1"/>
    <x v="2"/>
    <x v="22"/>
    <x v="5"/>
    <d v="2018-09-01T00:00:00"/>
    <x v="90"/>
    <n v="4355.91"/>
    <x v="10"/>
    <s v="marron"/>
    <n v="5"/>
    <n v="871.18200000000002"/>
  </r>
  <r>
    <s v="EUE"/>
    <s v="Europe de l'Est"/>
    <s v="RUS"/>
    <x v="0"/>
    <x v="1"/>
    <x v="15"/>
    <x v="8"/>
    <d v="2018-02-01T00:00:00"/>
    <x v="226"/>
    <n v="8926.34"/>
    <x v="9"/>
    <s v="taupe"/>
    <n v="6"/>
    <n v="1487.7233333333334"/>
  </r>
  <r>
    <s v="EUE"/>
    <s v="Europe de l'Est"/>
    <s v="CZE"/>
    <x v="10"/>
    <x v="2"/>
    <x v="1"/>
    <x v="1"/>
    <d v="2018-12-01T00:00:00"/>
    <x v="194"/>
    <n v="6606.66"/>
    <x v="10"/>
    <s v="blanc"/>
    <n v="11"/>
    <n v="600.60545454545456"/>
  </r>
  <r>
    <s v="EUE"/>
    <s v="Europe de l'Est"/>
    <s v="HUN"/>
    <x v="7"/>
    <x v="1"/>
    <x v="1"/>
    <x v="1"/>
    <d v="2017-07-01T00:00:00"/>
    <x v="217"/>
    <n v="3872.95"/>
    <x v="2"/>
    <s v="rose"/>
    <n v="7"/>
    <n v="553.27857142857135"/>
  </r>
  <r>
    <s v="EUE"/>
    <s v="Europe de l'Est"/>
    <s v="HUN"/>
    <x v="7"/>
    <x v="2"/>
    <x v="15"/>
    <x v="8"/>
    <d v="2018-03-01T00:00:00"/>
    <x v="255"/>
    <n v="8561.8799999999992"/>
    <x v="3"/>
    <s v="orange"/>
    <n v="15"/>
    <n v="570.79199999999992"/>
  </r>
  <r>
    <s v="EUE"/>
    <s v="Europe de l'Est"/>
    <s v="BLR"/>
    <x v="1"/>
    <x v="0"/>
    <x v="7"/>
    <x v="3"/>
    <d v="2017-06-01T00:00:00"/>
    <x v="225"/>
    <n v="4232.12"/>
    <x v="0"/>
    <s v="rouge"/>
    <n v="11"/>
    <n v="384.73818181818183"/>
  </r>
  <r>
    <s v="EUE"/>
    <s v="Europe de l'Est"/>
    <s v="BGR"/>
    <x v="6"/>
    <x v="0"/>
    <x v="4"/>
    <x v="4"/>
    <d v="2018-07-01T00:00:00"/>
    <x v="35"/>
    <n v="7878.9"/>
    <x v="0"/>
    <s v="taupe"/>
    <n v="15"/>
    <n v="525.26"/>
  </r>
  <r>
    <s v="EUE"/>
    <s v="Europe de l'Est"/>
    <s v="ARM"/>
    <x v="8"/>
    <x v="0"/>
    <x v="0"/>
    <x v="0"/>
    <d v="2017-06-01T00:00:00"/>
    <x v="208"/>
    <n v="6440.71"/>
    <x v="0"/>
    <s v="taupe"/>
    <n v="8"/>
    <n v="805.08875"/>
  </r>
  <r>
    <s v="EUE"/>
    <s v="Europe de l'Est"/>
    <s v="MDA"/>
    <x v="3"/>
    <x v="1"/>
    <x v="8"/>
    <x v="5"/>
    <d v="2017-02-01T00:00:00"/>
    <x v="173"/>
    <n v="7108.79"/>
    <x v="7"/>
    <s v="rouge"/>
    <n v="10"/>
    <n v="710.87900000000002"/>
  </r>
  <r>
    <s v="EUE"/>
    <s v="Europe de l'Est"/>
    <s v="ROU"/>
    <x v="2"/>
    <x v="1"/>
    <x v="19"/>
    <x v="4"/>
    <d v="2017-01-01T00:00:00"/>
    <x v="110"/>
    <n v="9244.5300000000007"/>
    <x v="2"/>
    <s v="orange"/>
    <n v="9"/>
    <n v="1027.17"/>
  </r>
  <r>
    <s v="EUE"/>
    <s v="Europe de l'Est"/>
    <s v="CZE"/>
    <x v="10"/>
    <x v="1"/>
    <x v="15"/>
    <x v="8"/>
    <d v="2018-02-01T00:00:00"/>
    <x v="199"/>
    <n v="1640.94"/>
    <x v="14"/>
    <s v="vert"/>
    <n v="5"/>
    <n v="328.18799999999999"/>
  </r>
  <r>
    <s v="EUE"/>
    <s v="Europe de l'Est"/>
    <s v="UKR"/>
    <x v="4"/>
    <x v="1"/>
    <x v="1"/>
    <x v="1"/>
    <d v="2017-02-01T00:00:00"/>
    <x v="190"/>
    <n v="7790.23"/>
    <x v="1"/>
    <s v="marron"/>
    <n v="8"/>
    <n v="973.77874999999995"/>
  </r>
  <r>
    <s v="EUE"/>
    <s v="Europe de l'Est"/>
    <s v="CZE"/>
    <x v="10"/>
    <x v="2"/>
    <x v="21"/>
    <x v="9"/>
    <d v="2018-07-01T00:00:00"/>
    <x v="237"/>
    <n v="7085.78"/>
    <x v="3"/>
    <s v="rose"/>
    <n v="7"/>
    <n v="1012.2542857142856"/>
  </r>
  <r>
    <s v="EUE"/>
    <s v="Europe de l'Est"/>
    <s v="POL"/>
    <x v="9"/>
    <x v="2"/>
    <x v="23"/>
    <x v="0"/>
    <d v="2018-11-01T00:00:00"/>
    <x v="273"/>
    <n v="7033.62"/>
    <x v="11"/>
    <s v="noir"/>
    <n v="11"/>
    <n v="639.41999999999996"/>
  </r>
  <r>
    <s v="EUE"/>
    <s v="Europe de l'Est"/>
    <s v="ROU"/>
    <x v="2"/>
    <x v="0"/>
    <x v="22"/>
    <x v="5"/>
    <d v="2018-02-01T00:00:00"/>
    <x v="59"/>
    <n v="285.61"/>
    <x v="0"/>
    <s v="rouge"/>
    <n v="14"/>
    <n v="20.400714285714287"/>
  </r>
  <r>
    <s v="EUE"/>
    <s v="Europe de l'Est"/>
    <s v="SVK"/>
    <x v="5"/>
    <x v="1"/>
    <x v="22"/>
    <x v="5"/>
    <d v="2017-02-01T00:00:00"/>
    <x v="262"/>
    <n v="4513.58"/>
    <x v="5"/>
    <s v="bleu"/>
    <n v="14"/>
    <n v="322.39857142857142"/>
  </r>
  <r>
    <s v="EUE"/>
    <s v="Europe de l'Est"/>
    <s v="ROU"/>
    <x v="2"/>
    <x v="1"/>
    <x v="20"/>
    <x v="0"/>
    <d v="2017-12-01T00:00:00"/>
    <x v="213"/>
    <n v="7092.14"/>
    <x v="1"/>
    <s v="blanc"/>
    <n v="12"/>
    <n v="591.01166666666666"/>
  </r>
  <r>
    <s v="EUE"/>
    <s v="Europe de l'Est"/>
    <s v="SVK"/>
    <x v="5"/>
    <x v="1"/>
    <x v="23"/>
    <x v="0"/>
    <d v="2018-06-01T00:00:00"/>
    <x v="136"/>
    <n v="7990.95"/>
    <x v="9"/>
    <s v="rose"/>
    <n v="10"/>
    <n v="799.09500000000003"/>
  </r>
  <r>
    <s v="EUE"/>
    <s v="Europe de l'Est"/>
    <s v="BLR"/>
    <x v="1"/>
    <x v="1"/>
    <x v="5"/>
    <x v="5"/>
    <d v="2017-07-01T00:00:00"/>
    <x v="175"/>
    <n v="7605.52"/>
    <x v="9"/>
    <s v="marron"/>
    <n v="6"/>
    <n v="1267.5866666666668"/>
  </r>
  <r>
    <s v="EUE"/>
    <s v="Europe de l'Est"/>
    <s v="MDA"/>
    <x v="3"/>
    <x v="2"/>
    <x v="5"/>
    <x v="5"/>
    <d v="2017-03-01T00:00:00"/>
    <x v="351"/>
    <n v="3413.68"/>
    <x v="10"/>
    <s v="rouge"/>
    <n v="9"/>
    <n v="379.29777777777775"/>
  </r>
  <r>
    <s v="EUE"/>
    <s v="Europe de l'Est"/>
    <s v="SVK"/>
    <x v="5"/>
    <x v="2"/>
    <x v="10"/>
    <x v="7"/>
    <d v="2018-12-01T00:00:00"/>
    <x v="259"/>
    <n v="5865.45"/>
    <x v="12"/>
    <s v="blanc"/>
    <n v="8"/>
    <n v="733.18124999999998"/>
  </r>
  <r>
    <s v="EUE"/>
    <s v="Europe de l'Est"/>
    <s v="POL"/>
    <x v="9"/>
    <x v="2"/>
    <x v="23"/>
    <x v="0"/>
    <d v="2017-03-01T00:00:00"/>
    <x v="343"/>
    <n v="3482.63"/>
    <x v="4"/>
    <s v="marron"/>
    <n v="15"/>
    <n v="232.17533333333333"/>
  </r>
  <r>
    <s v="EUE"/>
    <s v="Europe de l'Est"/>
    <s v="ROU"/>
    <x v="2"/>
    <x v="1"/>
    <x v="2"/>
    <x v="2"/>
    <d v="2018-07-01T00:00:00"/>
    <x v="297"/>
    <n v="854.61"/>
    <x v="7"/>
    <s v="noir"/>
    <n v="14"/>
    <n v="61.043571428571433"/>
  </r>
  <r>
    <s v="EUE"/>
    <s v="Europe de l'Est"/>
    <s v="CZE"/>
    <x v="10"/>
    <x v="0"/>
    <x v="8"/>
    <x v="5"/>
    <d v="2017-04-01T00:00:00"/>
    <x v="279"/>
    <n v="2928.3"/>
    <x v="13"/>
    <s v="noir"/>
    <n v="15"/>
    <n v="195.22"/>
  </r>
  <r>
    <s v="EUE"/>
    <s v="Europe de l'Est"/>
    <s v="ROU"/>
    <x v="2"/>
    <x v="1"/>
    <x v="11"/>
    <x v="6"/>
    <d v="2017-02-01T00:00:00"/>
    <x v="116"/>
    <n v="2305.2399999999998"/>
    <x v="2"/>
    <s v="vert"/>
    <n v="10"/>
    <n v="230.52399999999997"/>
  </r>
  <r>
    <s v="EUE"/>
    <s v="Europe de l'Est"/>
    <s v="UKR"/>
    <x v="4"/>
    <x v="0"/>
    <x v="15"/>
    <x v="8"/>
    <d v="2017-04-01T00:00:00"/>
    <x v="279"/>
    <n v="5423.29"/>
    <x v="13"/>
    <s v="noir"/>
    <n v="15"/>
    <n v="361.55266666666665"/>
  </r>
  <r>
    <s v="EUE"/>
    <s v="Europe de l'Est"/>
    <s v="ARM"/>
    <x v="8"/>
    <x v="0"/>
    <x v="5"/>
    <x v="5"/>
    <d v="2017-12-01T00:00:00"/>
    <x v="340"/>
    <n v="9759.9599999999991"/>
    <x v="0"/>
    <s v="noir"/>
    <n v="10"/>
    <n v="975.99599999999987"/>
  </r>
  <r>
    <s v="EUE"/>
    <s v="Europe de l'Est"/>
    <s v="UKR"/>
    <x v="4"/>
    <x v="1"/>
    <x v="2"/>
    <x v="2"/>
    <d v="2018-06-01T00:00:00"/>
    <x v="352"/>
    <n v="8879.77"/>
    <x v="2"/>
    <s v="vert"/>
    <n v="13"/>
    <n v="683.05923076923079"/>
  </r>
  <r>
    <s v="EUE"/>
    <s v="Europe de l'Est"/>
    <s v="SVK"/>
    <x v="5"/>
    <x v="2"/>
    <x v="11"/>
    <x v="6"/>
    <d v="2018-05-01T00:00:00"/>
    <x v="51"/>
    <n v="7407.85"/>
    <x v="3"/>
    <s v="taupe"/>
    <n v="8"/>
    <n v="925.98125000000005"/>
  </r>
  <r>
    <s v="EUE"/>
    <s v="Europe de l'Est"/>
    <s v="UKR"/>
    <x v="4"/>
    <x v="0"/>
    <x v="8"/>
    <x v="5"/>
    <d v="2017-07-01T00:00:00"/>
    <x v="278"/>
    <n v="8720.4"/>
    <x v="0"/>
    <s v="bleu"/>
    <n v="14"/>
    <n v="622.88571428571424"/>
  </r>
  <r>
    <s v="EUE"/>
    <s v="Europe de l'Est"/>
    <s v="MDA"/>
    <x v="3"/>
    <x v="1"/>
    <x v="0"/>
    <x v="0"/>
    <d v="2017-03-01T00:00:00"/>
    <x v="353"/>
    <n v="4964.4799999999996"/>
    <x v="2"/>
    <s v="rouge"/>
    <n v="15"/>
    <n v="330.96533333333332"/>
  </r>
  <r>
    <s v="EUE"/>
    <s v="Europe de l'Est"/>
    <s v="CZE"/>
    <x v="10"/>
    <x v="2"/>
    <x v="15"/>
    <x v="8"/>
    <d v="2018-12-01T00:00:00"/>
    <x v="286"/>
    <n v="9741.48"/>
    <x v="3"/>
    <s v="marron"/>
    <n v="9"/>
    <n v="1082.3866666666665"/>
  </r>
  <r>
    <s v="EUE"/>
    <s v="Europe de l'Est"/>
    <s v="MDA"/>
    <x v="3"/>
    <x v="1"/>
    <x v="1"/>
    <x v="1"/>
    <d v="2017-01-01T00:00:00"/>
    <x v="354"/>
    <n v="4398.12"/>
    <x v="9"/>
    <s v="blanc"/>
    <n v="10"/>
    <n v="439.81200000000001"/>
  </r>
  <r>
    <s v="EUE"/>
    <s v="Europe de l'Est"/>
    <s v="ROU"/>
    <x v="2"/>
    <x v="2"/>
    <x v="4"/>
    <x v="4"/>
    <d v="2018-03-01T00:00:00"/>
    <x v="4"/>
    <n v="6536.32"/>
    <x v="4"/>
    <s v="bleu"/>
    <n v="8"/>
    <n v="817.04"/>
  </r>
  <r>
    <s v="EUE"/>
    <s v="Europe de l'Est"/>
    <s v="UKR"/>
    <x v="4"/>
    <x v="1"/>
    <x v="7"/>
    <x v="3"/>
    <d v="2018-07-01T00:00:00"/>
    <x v="30"/>
    <n v="9621.59"/>
    <x v="2"/>
    <s v="rouge"/>
    <n v="12"/>
    <n v="801.79916666666668"/>
  </r>
  <r>
    <s v="EUE"/>
    <s v="Europe de l'Est"/>
    <s v="BLR"/>
    <x v="1"/>
    <x v="1"/>
    <x v="19"/>
    <x v="4"/>
    <d v="2018-09-01T00:00:00"/>
    <x v="81"/>
    <n v="7889.66"/>
    <x v="14"/>
    <s v="rose"/>
    <n v="10"/>
    <n v="788.96600000000001"/>
  </r>
  <r>
    <s v="EUE"/>
    <s v="Europe de l'Est"/>
    <s v="ARM"/>
    <x v="8"/>
    <x v="0"/>
    <x v="17"/>
    <x v="6"/>
    <d v="2017-02-01T00:00:00"/>
    <x v="284"/>
    <n v="2671.8"/>
    <x v="0"/>
    <s v="bleu"/>
    <n v="7"/>
    <n v="381.68571428571431"/>
  </r>
  <r>
    <s v="EUE"/>
    <s v="Europe de l'Est"/>
    <s v="BGR"/>
    <x v="6"/>
    <x v="1"/>
    <x v="5"/>
    <x v="5"/>
    <d v="2018-08-01T00:00:00"/>
    <x v="99"/>
    <n v="2597.38"/>
    <x v="9"/>
    <s v="marron"/>
    <n v="12"/>
    <n v="216.44833333333335"/>
  </r>
  <r>
    <s v="EUE"/>
    <s v="Europe de l'Est"/>
    <s v="HUN"/>
    <x v="7"/>
    <x v="1"/>
    <x v="10"/>
    <x v="7"/>
    <d v="2017-05-01T00:00:00"/>
    <x v="244"/>
    <n v="5932.85"/>
    <x v="9"/>
    <s v="rose"/>
    <n v="14"/>
    <n v="423.77500000000003"/>
  </r>
  <r>
    <s v="EUE"/>
    <s v="Europe de l'Est"/>
    <s v="BGR"/>
    <x v="6"/>
    <x v="0"/>
    <x v="14"/>
    <x v="2"/>
    <d v="2018-06-01T00:00:00"/>
    <x v="287"/>
    <n v="5105.25"/>
    <x v="13"/>
    <s v="taupe"/>
    <n v="9"/>
    <n v="567.25"/>
  </r>
  <r>
    <s v="EUE"/>
    <s v="Europe de l'Est"/>
    <s v="ARM"/>
    <x v="8"/>
    <x v="1"/>
    <x v="19"/>
    <x v="4"/>
    <d v="2018-01-01T00:00:00"/>
    <x v="7"/>
    <n v="1050.58"/>
    <x v="6"/>
    <s v="orange"/>
    <n v="11"/>
    <n v="95.507272727272721"/>
  </r>
  <r>
    <s v="EUE"/>
    <s v="Europe de l'Est"/>
    <s v="BGR"/>
    <x v="6"/>
    <x v="1"/>
    <x v="18"/>
    <x v="7"/>
    <d v="2018-10-01T00:00:00"/>
    <x v="177"/>
    <n v="1395.47"/>
    <x v="5"/>
    <s v="rose"/>
    <n v="15"/>
    <n v="93.031333333333336"/>
  </r>
  <r>
    <s v="EUE"/>
    <s v="Europe de l'Est"/>
    <s v="RUS"/>
    <x v="0"/>
    <x v="2"/>
    <x v="8"/>
    <x v="5"/>
    <d v="2017-05-01T00:00:00"/>
    <x v="355"/>
    <n v="9333.27"/>
    <x v="11"/>
    <s v="rose"/>
    <n v="11"/>
    <n v="848.47909090909093"/>
  </r>
  <r>
    <s v="EUE"/>
    <s v="Europe de l'Est"/>
    <s v="BLR"/>
    <x v="1"/>
    <x v="1"/>
    <x v="10"/>
    <x v="7"/>
    <d v="2017-08-01T00:00:00"/>
    <x v="88"/>
    <n v="6142.35"/>
    <x v="7"/>
    <s v="taupe"/>
    <n v="11"/>
    <n v="558.39545454545453"/>
  </r>
  <r>
    <s v="EUE"/>
    <s v="Europe de l'Est"/>
    <s v="UKR"/>
    <x v="4"/>
    <x v="2"/>
    <x v="22"/>
    <x v="5"/>
    <d v="2017-09-01T00:00:00"/>
    <x v="66"/>
    <n v="7362.65"/>
    <x v="11"/>
    <s v="blanc"/>
    <n v="6"/>
    <n v="1227.1083333333333"/>
  </r>
  <r>
    <s v="EUE"/>
    <s v="Europe de l'Est"/>
    <s v="POL"/>
    <x v="9"/>
    <x v="1"/>
    <x v="12"/>
    <x v="2"/>
    <d v="2017-02-01T00:00:00"/>
    <x v="141"/>
    <n v="3903.42"/>
    <x v="5"/>
    <s v="rouge"/>
    <n v="5"/>
    <n v="780.68399999999997"/>
  </r>
  <r>
    <s v="EUE"/>
    <s v="Europe de l'Est"/>
    <s v="ARM"/>
    <x v="8"/>
    <x v="2"/>
    <x v="10"/>
    <x v="7"/>
    <d v="2018-03-01T00:00:00"/>
    <x v="321"/>
    <n v="6595.53"/>
    <x v="8"/>
    <s v="bleu"/>
    <n v="13"/>
    <n v="507.34846153846149"/>
  </r>
  <r>
    <s v="EUE"/>
    <s v="Europe de l'Est"/>
    <s v="POL"/>
    <x v="9"/>
    <x v="1"/>
    <x v="9"/>
    <x v="1"/>
    <d v="2017-04-01T00:00:00"/>
    <x v="157"/>
    <n v="347.5"/>
    <x v="5"/>
    <s v="marron"/>
    <n v="8"/>
    <n v="43.4375"/>
  </r>
  <r>
    <s v="EUE"/>
    <s v="Europe de l'Est"/>
    <s v="ARM"/>
    <x v="8"/>
    <x v="0"/>
    <x v="11"/>
    <x v="6"/>
    <d v="2018-02-01T00:00:00"/>
    <x v="248"/>
    <n v="3219.36"/>
    <x v="0"/>
    <s v="blanc"/>
    <n v="11"/>
    <n v="292.66909090909093"/>
  </r>
  <r>
    <s v="EUE"/>
    <s v="Europe de l'Est"/>
    <s v="MDA"/>
    <x v="3"/>
    <x v="2"/>
    <x v="7"/>
    <x v="3"/>
    <d v="2018-01-01T00:00:00"/>
    <x v="356"/>
    <n v="1536.43"/>
    <x v="11"/>
    <s v="orange"/>
    <n v="5"/>
    <n v="307.286"/>
  </r>
  <r>
    <s v="EUE"/>
    <s v="Europe de l'Est"/>
    <s v="RUS"/>
    <x v="0"/>
    <x v="1"/>
    <x v="0"/>
    <x v="0"/>
    <d v="2018-01-01T00:00:00"/>
    <x v="214"/>
    <n v="5741.48"/>
    <x v="5"/>
    <s v="vert"/>
    <n v="13"/>
    <n v="441.65230769230766"/>
  </r>
  <r>
    <s v="EUE"/>
    <s v="Europe de l'Est"/>
    <s v="SVK"/>
    <x v="5"/>
    <x v="2"/>
    <x v="7"/>
    <x v="3"/>
    <d v="2018-01-01T00:00:00"/>
    <x v="109"/>
    <n v="9716.7800000000007"/>
    <x v="10"/>
    <s v="marron"/>
    <n v="8"/>
    <n v="1214.5975000000001"/>
  </r>
  <r>
    <s v="EUE"/>
    <s v="Europe de l'Est"/>
    <s v="UKR"/>
    <x v="4"/>
    <x v="2"/>
    <x v="6"/>
    <x v="6"/>
    <d v="2017-10-01T00:00:00"/>
    <x v="138"/>
    <n v="8785.6200000000008"/>
    <x v="3"/>
    <s v="noir"/>
    <n v="13"/>
    <n v="675.8169230769231"/>
  </r>
  <r>
    <s v="EUE"/>
    <s v="Europe de l'Est"/>
    <s v="RUS"/>
    <x v="0"/>
    <x v="1"/>
    <x v="17"/>
    <x v="6"/>
    <d v="2017-07-01T00:00:00"/>
    <x v="152"/>
    <n v="8331.42"/>
    <x v="14"/>
    <s v="rose"/>
    <n v="12"/>
    <n v="694.28499999999997"/>
  </r>
  <r>
    <s v="EUE"/>
    <s v="Europe de l'Est"/>
    <s v="MDA"/>
    <x v="3"/>
    <x v="1"/>
    <x v="10"/>
    <x v="7"/>
    <d v="2018-09-01T00:00:00"/>
    <x v="101"/>
    <n v="183.61"/>
    <x v="5"/>
    <s v="orange"/>
    <n v="9"/>
    <n v="20.401111111111113"/>
  </r>
  <r>
    <s v="EUE"/>
    <s v="Europe de l'Est"/>
    <s v="CZE"/>
    <x v="10"/>
    <x v="0"/>
    <x v="17"/>
    <x v="6"/>
    <d v="2017-07-01T00:00:00"/>
    <x v="357"/>
    <n v="6728.14"/>
    <x v="13"/>
    <s v="orange"/>
    <n v="6"/>
    <n v="1121.3566666666668"/>
  </r>
  <r>
    <s v="EUE"/>
    <s v="Europe de l'Est"/>
    <s v="RUS"/>
    <x v="0"/>
    <x v="2"/>
    <x v="20"/>
    <x v="0"/>
    <d v="2018-10-01T00:00:00"/>
    <x v="13"/>
    <n v="611.19000000000005"/>
    <x v="3"/>
    <s v="vert"/>
    <n v="7"/>
    <n v="87.312857142857155"/>
  </r>
  <r>
    <s v="EUE"/>
    <s v="Europe de l'Est"/>
    <s v="CZE"/>
    <x v="10"/>
    <x v="2"/>
    <x v="10"/>
    <x v="7"/>
    <d v="2018-04-01T00:00:00"/>
    <x v="299"/>
    <n v="8768.2199999999993"/>
    <x v="3"/>
    <s v="rouge"/>
    <n v="6"/>
    <n v="1461.37"/>
  </r>
  <r>
    <s v="EUE"/>
    <s v="Europe de l'Est"/>
    <s v="ROU"/>
    <x v="2"/>
    <x v="1"/>
    <x v="5"/>
    <x v="5"/>
    <d v="2017-07-01T00:00:00"/>
    <x v="87"/>
    <n v="975.78"/>
    <x v="6"/>
    <s v="rose"/>
    <n v="6"/>
    <n v="162.63"/>
  </r>
  <r>
    <s v="EUE"/>
    <s v="Europe de l'Est"/>
    <s v="ARM"/>
    <x v="8"/>
    <x v="1"/>
    <x v="14"/>
    <x v="2"/>
    <d v="2017-07-01T00:00:00"/>
    <x v="87"/>
    <n v="6428.18"/>
    <x v="6"/>
    <s v="rose"/>
    <n v="6"/>
    <n v="1071.3633333333335"/>
  </r>
  <r>
    <s v="EUE"/>
    <s v="Europe de l'Est"/>
    <s v="HUN"/>
    <x v="7"/>
    <x v="1"/>
    <x v="11"/>
    <x v="6"/>
    <d v="2017-01-01T00:00:00"/>
    <x v="110"/>
    <n v="8134.58"/>
    <x v="2"/>
    <s v="orange"/>
    <n v="9"/>
    <n v="903.84222222222218"/>
  </r>
  <r>
    <s v="EUE"/>
    <s v="Europe de l'Est"/>
    <s v="BLR"/>
    <x v="1"/>
    <x v="0"/>
    <x v="11"/>
    <x v="6"/>
    <d v="2018-05-01T00:00:00"/>
    <x v="92"/>
    <n v="5397.73"/>
    <x v="13"/>
    <s v="taupe"/>
    <n v="12"/>
    <n v="449.81083333333328"/>
  </r>
  <r>
    <s v="EUE"/>
    <s v="Europe de l'Est"/>
    <s v="ARM"/>
    <x v="8"/>
    <x v="2"/>
    <x v="16"/>
    <x v="1"/>
    <d v="2017-12-01T00:00:00"/>
    <x v="358"/>
    <n v="8823.52"/>
    <x v="8"/>
    <s v="vert"/>
    <n v="7"/>
    <n v="1260.5028571428572"/>
  </r>
  <r>
    <s v="EUE"/>
    <s v="Europe de l'Est"/>
    <s v="SVK"/>
    <x v="5"/>
    <x v="1"/>
    <x v="2"/>
    <x v="2"/>
    <d v="2017-01-01T00:00:00"/>
    <x v="241"/>
    <n v="6564.76"/>
    <x v="2"/>
    <s v="taupe"/>
    <n v="7"/>
    <n v="937.82285714285717"/>
  </r>
  <r>
    <s v="EUE"/>
    <s v="Europe de l'Est"/>
    <s v="UKR"/>
    <x v="4"/>
    <x v="2"/>
    <x v="22"/>
    <x v="5"/>
    <d v="2017-12-01T00:00:00"/>
    <x v="263"/>
    <n v="6694.19"/>
    <x v="11"/>
    <s v="rose"/>
    <n v="12"/>
    <n v="557.84916666666663"/>
  </r>
  <r>
    <s v="EUE"/>
    <s v="Europe de l'Est"/>
    <s v="ROU"/>
    <x v="2"/>
    <x v="0"/>
    <x v="9"/>
    <x v="1"/>
    <d v="2017-10-01T00:00:00"/>
    <x v="269"/>
    <n v="8184.43"/>
    <x v="13"/>
    <s v="rouge"/>
    <n v="9"/>
    <n v="909.38111111111118"/>
  </r>
  <r>
    <s v="EUE"/>
    <s v="Europe de l'Est"/>
    <s v="SVK"/>
    <x v="5"/>
    <x v="0"/>
    <x v="0"/>
    <x v="0"/>
    <d v="2017-07-01T00:00:00"/>
    <x v="357"/>
    <n v="6528.88"/>
    <x v="13"/>
    <s v="orange"/>
    <n v="6"/>
    <n v="1088.1466666666668"/>
  </r>
  <r>
    <s v="EUE"/>
    <s v="Europe de l'Est"/>
    <s v="HUN"/>
    <x v="7"/>
    <x v="0"/>
    <x v="10"/>
    <x v="7"/>
    <d v="2018-06-01T00:00:00"/>
    <x v="277"/>
    <n v="3877.9"/>
    <x v="0"/>
    <s v="taupe"/>
    <n v="9"/>
    <n v="430.87777777777779"/>
  </r>
  <r>
    <s v="EUE"/>
    <s v="Europe de l'Est"/>
    <s v="MDA"/>
    <x v="3"/>
    <x v="1"/>
    <x v="4"/>
    <x v="4"/>
    <d v="2017-05-01T00:00:00"/>
    <x v="137"/>
    <n v="6546.5"/>
    <x v="6"/>
    <s v="rose"/>
    <n v="5"/>
    <n v="1309.3"/>
  </r>
  <r>
    <s v="EUE"/>
    <s v="Europe de l'Est"/>
    <s v="HUN"/>
    <x v="7"/>
    <x v="2"/>
    <x v="20"/>
    <x v="0"/>
    <d v="2017-03-01T00:00:00"/>
    <x v="334"/>
    <n v="1853.25"/>
    <x v="10"/>
    <s v="blanc"/>
    <n v="12"/>
    <n v="154.4375"/>
  </r>
  <r>
    <s v="EUE"/>
    <s v="Europe de l'Est"/>
    <s v="UKR"/>
    <x v="4"/>
    <x v="1"/>
    <x v="17"/>
    <x v="6"/>
    <d v="2017-03-01T00:00:00"/>
    <x v="19"/>
    <n v="715.69"/>
    <x v="6"/>
    <s v="marron"/>
    <n v="7"/>
    <n v="102.24142857142859"/>
  </r>
  <r>
    <s v="EUE"/>
    <s v="Europe de l'Est"/>
    <s v="ARM"/>
    <x v="8"/>
    <x v="1"/>
    <x v="6"/>
    <x v="6"/>
    <d v="2018-12-01T00:00:00"/>
    <x v="143"/>
    <n v="180.88"/>
    <x v="7"/>
    <s v="orange"/>
    <n v="10"/>
    <n v="18.088000000000001"/>
  </r>
  <r>
    <s v="EUE"/>
    <s v="Europe de l'Est"/>
    <s v="POL"/>
    <x v="9"/>
    <x v="2"/>
    <x v="4"/>
    <x v="4"/>
    <d v="2018-09-01T00:00:00"/>
    <x v="68"/>
    <n v="8799.43"/>
    <x v="8"/>
    <s v="bleu"/>
    <n v="11"/>
    <n v="799.94818181818187"/>
  </r>
  <r>
    <s v="EUE"/>
    <s v="Europe de l'Est"/>
    <s v="BGR"/>
    <x v="6"/>
    <x v="1"/>
    <x v="2"/>
    <x v="2"/>
    <d v="2018-07-01T00:00:00"/>
    <x v="359"/>
    <n v="9916.36"/>
    <x v="2"/>
    <s v="rouge"/>
    <n v="14"/>
    <n v="708.31142857142856"/>
  </r>
  <r>
    <s v="EUE"/>
    <s v="Europe de l'Est"/>
    <s v="MDA"/>
    <x v="3"/>
    <x v="1"/>
    <x v="22"/>
    <x v="5"/>
    <d v="2017-09-01T00:00:00"/>
    <x v="291"/>
    <n v="6248.15"/>
    <x v="14"/>
    <s v="vert"/>
    <n v="6"/>
    <n v="1041.3583333333333"/>
  </r>
  <r>
    <s v="EUE"/>
    <s v="Europe de l'Est"/>
    <s v="ARM"/>
    <x v="8"/>
    <x v="1"/>
    <x v="1"/>
    <x v="1"/>
    <d v="2018-09-01T00:00:00"/>
    <x v="101"/>
    <n v="5999.17"/>
    <x v="5"/>
    <s v="orange"/>
    <n v="9"/>
    <n v="666.57444444444445"/>
  </r>
  <r>
    <s v="EUE"/>
    <s v="Europe de l'Est"/>
    <s v="ARM"/>
    <x v="8"/>
    <x v="1"/>
    <x v="7"/>
    <x v="3"/>
    <d v="2017-03-01T00:00:00"/>
    <x v="129"/>
    <n v="4163.3900000000003"/>
    <x v="9"/>
    <s v="orange"/>
    <n v="11"/>
    <n v="378.49"/>
  </r>
  <r>
    <s v="EUE"/>
    <s v="Europe de l'Est"/>
    <s v="HUN"/>
    <x v="7"/>
    <x v="0"/>
    <x v="1"/>
    <x v="1"/>
    <d v="2018-06-01T00:00:00"/>
    <x v="277"/>
    <n v="9818.25"/>
    <x v="0"/>
    <s v="taupe"/>
    <n v="9"/>
    <n v="1090.9166666666667"/>
  </r>
  <r>
    <s v="EUE"/>
    <s v="Europe de l'Est"/>
    <s v="BGR"/>
    <x v="6"/>
    <x v="2"/>
    <x v="23"/>
    <x v="0"/>
    <d v="2018-11-01T00:00:00"/>
    <x v="273"/>
    <n v="6307.42"/>
    <x v="11"/>
    <s v="noir"/>
    <n v="11"/>
    <n v="573.40181818181816"/>
  </r>
  <r>
    <s v="EUE"/>
    <s v="Europe de l'Est"/>
    <s v="UKR"/>
    <x v="4"/>
    <x v="1"/>
    <x v="7"/>
    <x v="3"/>
    <d v="2017-08-01T00:00:00"/>
    <x v="191"/>
    <n v="2503.4899999999998"/>
    <x v="5"/>
    <s v="vert"/>
    <n v="12"/>
    <n v="208.62416666666664"/>
  </r>
  <r>
    <s v="EUE"/>
    <s v="Europe de l'Est"/>
    <s v="BGR"/>
    <x v="6"/>
    <x v="1"/>
    <x v="3"/>
    <x v="3"/>
    <d v="2018-06-01T00:00:00"/>
    <x v="48"/>
    <n v="6455.38"/>
    <x v="2"/>
    <s v="blanc"/>
    <n v="14"/>
    <n v="461.09857142857146"/>
  </r>
  <r>
    <s v="EUE"/>
    <s v="Europe de l'Est"/>
    <s v="BGR"/>
    <x v="6"/>
    <x v="2"/>
    <x v="8"/>
    <x v="5"/>
    <d v="2018-03-01T00:00:00"/>
    <x v="246"/>
    <n v="2437.38"/>
    <x v="3"/>
    <s v="bleu"/>
    <n v="6"/>
    <n v="406.23"/>
  </r>
  <r>
    <s v="EUE"/>
    <s v="Europe de l'Est"/>
    <s v="BGR"/>
    <x v="6"/>
    <x v="0"/>
    <x v="18"/>
    <x v="7"/>
    <d v="2017-04-01T00:00:00"/>
    <x v="326"/>
    <n v="1040.4000000000001"/>
    <x v="0"/>
    <s v="bleu"/>
    <n v="6"/>
    <n v="173.4"/>
  </r>
  <r>
    <s v="EUE"/>
    <s v="Europe de l'Est"/>
    <s v="MDA"/>
    <x v="3"/>
    <x v="2"/>
    <x v="14"/>
    <x v="2"/>
    <d v="2017-08-01T00:00:00"/>
    <x v="98"/>
    <n v="1857.72"/>
    <x v="8"/>
    <s v="orange"/>
    <n v="12"/>
    <n v="154.81"/>
  </r>
  <r>
    <s v="EUE"/>
    <s v="Europe de l'Est"/>
    <s v="RUS"/>
    <x v="0"/>
    <x v="2"/>
    <x v="23"/>
    <x v="0"/>
    <d v="2018-02-01T00:00:00"/>
    <x v="181"/>
    <n v="4074.38"/>
    <x v="11"/>
    <s v="bleu"/>
    <n v="12"/>
    <n v="339.53166666666669"/>
  </r>
  <r>
    <s v="EUE"/>
    <s v="Europe de l'Est"/>
    <s v="SVK"/>
    <x v="5"/>
    <x v="1"/>
    <x v="14"/>
    <x v="2"/>
    <d v="2018-06-01T00:00:00"/>
    <x v="71"/>
    <n v="2136.46"/>
    <x v="5"/>
    <s v="bleu"/>
    <n v="8"/>
    <n v="267.0575"/>
  </r>
  <r>
    <s v="EUE"/>
    <s v="Europe de l'Est"/>
    <s v="CZE"/>
    <x v="10"/>
    <x v="2"/>
    <x v="15"/>
    <x v="8"/>
    <d v="2017-05-01T00:00:00"/>
    <x v="355"/>
    <n v="8099.19"/>
    <x v="11"/>
    <s v="rose"/>
    <n v="11"/>
    <n v="736.29"/>
  </r>
  <r>
    <s v="EUE"/>
    <s v="Europe de l'Est"/>
    <s v="RUS"/>
    <x v="0"/>
    <x v="1"/>
    <x v="16"/>
    <x v="1"/>
    <d v="2018-04-01T00:00:00"/>
    <x v="290"/>
    <n v="2067.7800000000002"/>
    <x v="2"/>
    <s v="taupe"/>
    <n v="9"/>
    <n v="229.75333333333336"/>
  </r>
  <r>
    <s v="EUE"/>
    <s v="Europe de l'Est"/>
    <s v="MDA"/>
    <x v="3"/>
    <x v="1"/>
    <x v="0"/>
    <x v="0"/>
    <d v="2018-07-01T00:00:00"/>
    <x v="317"/>
    <n v="7974.14"/>
    <x v="6"/>
    <s v="rose"/>
    <n v="11"/>
    <n v="724.92181818181825"/>
  </r>
  <r>
    <s v="EUE"/>
    <s v="Europe de l'Est"/>
    <s v="RUS"/>
    <x v="0"/>
    <x v="1"/>
    <x v="13"/>
    <x v="4"/>
    <d v="2018-05-01T00:00:00"/>
    <x v="100"/>
    <n v="6902.91"/>
    <x v="1"/>
    <s v="vert"/>
    <n v="10"/>
    <n v="690.29099999999994"/>
  </r>
  <r>
    <s v="EUE"/>
    <s v="Europe de l'Est"/>
    <s v="SVK"/>
    <x v="5"/>
    <x v="0"/>
    <x v="17"/>
    <x v="6"/>
    <d v="2017-06-01T00:00:00"/>
    <x v="360"/>
    <n v="6785.13"/>
    <x v="13"/>
    <s v="vert"/>
    <n v="7"/>
    <n v="969.3042857142857"/>
  </r>
  <r>
    <s v="EUE"/>
    <s v="Europe de l'Est"/>
    <s v="SVK"/>
    <x v="5"/>
    <x v="0"/>
    <x v="19"/>
    <x v="4"/>
    <d v="2018-08-01T00:00:00"/>
    <x v="272"/>
    <n v="1609.56"/>
    <x v="0"/>
    <s v="taupe"/>
    <n v="6"/>
    <n v="268.26"/>
  </r>
  <r>
    <s v="EUE"/>
    <s v="Europe de l'Est"/>
    <s v="CZE"/>
    <x v="10"/>
    <x v="1"/>
    <x v="2"/>
    <x v="2"/>
    <d v="2018-07-01T00:00:00"/>
    <x v="359"/>
    <n v="6584.27"/>
    <x v="2"/>
    <s v="rouge"/>
    <n v="14"/>
    <n v="470.30500000000001"/>
  </r>
  <r>
    <s v="EUE"/>
    <s v="Europe de l'Est"/>
    <s v="BLR"/>
    <x v="1"/>
    <x v="2"/>
    <x v="8"/>
    <x v="5"/>
    <d v="2017-01-01T00:00:00"/>
    <x v="361"/>
    <n v="5788.44"/>
    <x v="12"/>
    <s v="orange"/>
    <n v="11"/>
    <n v="526.22181818181809"/>
  </r>
  <r>
    <s v="EUE"/>
    <s v="Europe de l'Est"/>
    <s v="SVK"/>
    <x v="5"/>
    <x v="1"/>
    <x v="1"/>
    <x v="1"/>
    <d v="2018-07-01T00:00:00"/>
    <x v="150"/>
    <n v="6566.91"/>
    <x v="7"/>
    <s v="taupe"/>
    <n v="13"/>
    <n v="505.14692307692309"/>
  </r>
  <r>
    <s v="EUE"/>
    <s v="Europe de l'Est"/>
    <s v="SVK"/>
    <x v="5"/>
    <x v="1"/>
    <x v="4"/>
    <x v="4"/>
    <d v="2018-10-01T00:00:00"/>
    <x v="140"/>
    <n v="640.79"/>
    <x v="2"/>
    <s v="orange"/>
    <n v="13"/>
    <n v="49.291538461538458"/>
  </r>
  <r>
    <s v="EUE"/>
    <s v="Europe de l'Est"/>
    <s v="RUS"/>
    <x v="0"/>
    <x v="1"/>
    <x v="22"/>
    <x v="5"/>
    <d v="2017-08-01T00:00:00"/>
    <x v="348"/>
    <n v="498.23"/>
    <x v="5"/>
    <s v="noir"/>
    <n v="9"/>
    <n v="55.358888888888892"/>
  </r>
  <r>
    <s v="EUE"/>
    <s v="Europe de l'Est"/>
    <s v="ROU"/>
    <x v="2"/>
    <x v="1"/>
    <x v="4"/>
    <x v="4"/>
    <d v="2017-07-01T00:00:00"/>
    <x v="87"/>
    <n v="6785.97"/>
    <x v="6"/>
    <s v="rose"/>
    <n v="6"/>
    <n v="1130.9950000000001"/>
  </r>
  <r>
    <s v="EUE"/>
    <s v="Europe de l'Est"/>
    <s v="RUS"/>
    <x v="0"/>
    <x v="2"/>
    <x v="16"/>
    <x v="1"/>
    <d v="2018-12-01T00:00:00"/>
    <x v="362"/>
    <n v="1772.36"/>
    <x v="12"/>
    <s v="rose"/>
    <n v="13"/>
    <n v="136.33538461538461"/>
  </r>
  <r>
    <s v="EUE"/>
    <s v="Europe de l'Est"/>
    <s v="CZE"/>
    <x v="10"/>
    <x v="2"/>
    <x v="9"/>
    <x v="1"/>
    <d v="2017-04-01T00:00:00"/>
    <x v="204"/>
    <n v="6764.42"/>
    <x v="12"/>
    <s v="taupe"/>
    <n v="5"/>
    <n v="1352.884"/>
  </r>
  <r>
    <s v="EUE"/>
    <s v="Europe de l'Est"/>
    <s v="ARM"/>
    <x v="8"/>
    <x v="2"/>
    <x v="21"/>
    <x v="9"/>
    <d v="2017-12-01T00:00:00"/>
    <x v="94"/>
    <n v="2732.6"/>
    <x v="4"/>
    <s v="rouge"/>
    <n v="7"/>
    <n v="390.37142857142857"/>
  </r>
  <r>
    <s v="EUE"/>
    <s v="Europe de l'Est"/>
    <s v="SVK"/>
    <x v="5"/>
    <x v="1"/>
    <x v="23"/>
    <x v="0"/>
    <d v="2017-07-01T00:00:00"/>
    <x v="363"/>
    <n v="4818.3900000000003"/>
    <x v="6"/>
    <s v="orange"/>
    <n v="5"/>
    <n v="963.67800000000011"/>
  </r>
  <r>
    <s v="EUE"/>
    <s v="Europe de l'Est"/>
    <s v="ARM"/>
    <x v="8"/>
    <x v="2"/>
    <x v="0"/>
    <x v="0"/>
    <d v="2018-02-01T00:00:00"/>
    <x v="288"/>
    <n v="1224.93"/>
    <x v="4"/>
    <s v="marron"/>
    <n v="15"/>
    <n v="81.662000000000006"/>
  </r>
  <r>
    <s v="EUE"/>
    <s v="Europe de l'Est"/>
    <s v="HUN"/>
    <x v="7"/>
    <x v="1"/>
    <x v="15"/>
    <x v="8"/>
    <d v="2018-07-01T00:00:00"/>
    <x v="122"/>
    <n v="7586.75"/>
    <x v="6"/>
    <s v="marron"/>
    <n v="5"/>
    <n v="1517.35"/>
  </r>
  <r>
    <s v="EUE"/>
    <s v="Europe de l'Est"/>
    <s v="BLR"/>
    <x v="1"/>
    <x v="2"/>
    <x v="3"/>
    <x v="3"/>
    <d v="2017-12-01T00:00:00"/>
    <x v="232"/>
    <n v="9973.9599999999991"/>
    <x v="4"/>
    <s v="blanc"/>
    <n v="11"/>
    <n v="906.72363636363627"/>
  </r>
  <r>
    <s v="EUE"/>
    <s v="Europe de l'Est"/>
    <s v="RUS"/>
    <x v="0"/>
    <x v="2"/>
    <x v="19"/>
    <x v="4"/>
    <d v="2018-02-01T00:00:00"/>
    <x v="112"/>
    <n v="1235.5"/>
    <x v="8"/>
    <s v="rose"/>
    <n v="5"/>
    <n v="247.1"/>
  </r>
  <r>
    <s v="EUE"/>
    <s v="Europe de l'Est"/>
    <s v="RUS"/>
    <x v="0"/>
    <x v="1"/>
    <x v="12"/>
    <x v="2"/>
    <d v="2017-09-01T00:00:00"/>
    <x v="325"/>
    <n v="1291.29"/>
    <x v="6"/>
    <s v="rose"/>
    <n v="7"/>
    <n v="184.47"/>
  </r>
  <r>
    <s v="EUE"/>
    <s v="Europe de l'Est"/>
    <s v="CZE"/>
    <x v="10"/>
    <x v="0"/>
    <x v="0"/>
    <x v="0"/>
    <d v="2017-04-01T00:00:00"/>
    <x v="326"/>
    <n v="4889.6400000000003"/>
    <x v="0"/>
    <s v="bleu"/>
    <n v="6"/>
    <n v="814.94"/>
  </r>
  <r>
    <s v="EUE"/>
    <s v="Europe de l'Est"/>
    <s v="SVK"/>
    <x v="5"/>
    <x v="0"/>
    <x v="9"/>
    <x v="1"/>
    <d v="2017-10-01T00:00:00"/>
    <x v="302"/>
    <n v="6373.97"/>
    <x v="0"/>
    <s v="marron"/>
    <n v="9"/>
    <n v="708.21888888888896"/>
  </r>
  <r>
    <s v="EUE"/>
    <s v="Europe de l'Est"/>
    <s v="POL"/>
    <x v="9"/>
    <x v="2"/>
    <x v="9"/>
    <x v="1"/>
    <d v="2017-10-01T00:00:00"/>
    <x v="119"/>
    <n v="9488.15"/>
    <x v="10"/>
    <s v="noir"/>
    <n v="6"/>
    <n v="1581.3583333333333"/>
  </r>
  <r>
    <s v="EUE"/>
    <s v="Europe de l'Est"/>
    <s v="ROU"/>
    <x v="2"/>
    <x v="1"/>
    <x v="8"/>
    <x v="5"/>
    <d v="2017-08-01T00:00:00"/>
    <x v="75"/>
    <n v="8054.98"/>
    <x v="7"/>
    <s v="orange"/>
    <n v="10"/>
    <n v="805.49799999999993"/>
  </r>
  <r>
    <s v="EUE"/>
    <s v="Europe de l'Est"/>
    <s v="SVK"/>
    <x v="5"/>
    <x v="2"/>
    <x v="3"/>
    <x v="3"/>
    <d v="2018-08-01T00:00:00"/>
    <x v="14"/>
    <n v="4951.2"/>
    <x v="8"/>
    <s v="orange"/>
    <n v="13"/>
    <n v="380.86153846153843"/>
  </r>
  <r>
    <s v="EUE"/>
    <s v="Europe de l'Est"/>
    <s v="ROU"/>
    <x v="2"/>
    <x v="1"/>
    <x v="13"/>
    <x v="4"/>
    <d v="2017-07-01T00:00:00"/>
    <x v="73"/>
    <n v="5122.4399999999996"/>
    <x v="9"/>
    <s v="blanc"/>
    <n v="8"/>
    <n v="640.30499999999995"/>
  </r>
  <r>
    <s v="EUE"/>
    <s v="Europe de l'Est"/>
    <s v="MDA"/>
    <x v="3"/>
    <x v="0"/>
    <x v="19"/>
    <x v="4"/>
    <d v="2017-12-01T00:00:00"/>
    <x v="44"/>
    <n v="1284.71"/>
    <x v="0"/>
    <s v="blanc"/>
    <n v="14"/>
    <n v="91.765000000000001"/>
  </r>
  <r>
    <s v="EUE"/>
    <s v="Europe de l'Est"/>
    <s v="BLR"/>
    <x v="1"/>
    <x v="1"/>
    <x v="23"/>
    <x v="0"/>
    <d v="2018-10-01T00:00:00"/>
    <x v="140"/>
    <n v="9421.7999999999993"/>
    <x v="2"/>
    <s v="orange"/>
    <n v="13"/>
    <n v="724.7538461538461"/>
  </r>
  <r>
    <s v="EUE"/>
    <s v="Europe de l'Est"/>
    <s v="CZE"/>
    <x v="10"/>
    <x v="2"/>
    <x v="21"/>
    <x v="9"/>
    <d v="2017-09-01T00:00:00"/>
    <x v="289"/>
    <n v="8951.15"/>
    <x v="11"/>
    <s v="rose"/>
    <n v="13"/>
    <n v="688.55"/>
  </r>
  <r>
    <s v="EUE"/>
    <s v="Europe de l'Est"/>
    <s v="BGR"/>
    <x v="6"/>
    <x v="2"/>
    <x v="2"/>
    <x v="2"/>
    <d v="2017-01-01T00:00:00"/>
    <x v="158"/>
    <n v="6009.12"/>
    <x v="4"/>
    <s v="noir"/>
    <n v="12"/>
    <n v="500.76"/>
  </r>
  <r>
    <s v="EUE"/>
    <s v="Europe de l'Est"/>
    <s v="UKR"/>
    <x v="4"/>
    <x v="1"/>
    <x v="3"/>
    <x v="3"/>
    <d v="2017-08-01T00:00:00"/>
    <x v="160"/>
    <n v="8857.4"/>
    <x v="6"/>
    <s v="vert"/>
    <n v="5"/>
    <n v="1771.48"/>
  </r>
  <r>
    <s v="EUE"/>
    <s v="Europe de l'Est"/>
    <s v="RUS"/>
    <x v="0"/>
    <x v="1"/>
    <x v="5"/>
    <x v="5"/>
    <d v="2017-07-01T00:00:00"/>
    <x v="152"/>
    <n v="7477.28"/>
    <x v="14"/>
    <s v="rose"/>
    <n v="12"/>
    <n v="623.10666666666668"/>
  </r>
  <r>
    <s v="EUE"/>
    <s v="Europe de l'Est"/>
    <s v="SVK"/>
    <x v="5"/>
    <x v="1"/>
    <x v="17"/>
    <x v="6"/>
    <d v="2018-08-01T00:00:00"/>
    <x v="210"/>
    <n v="7329.83"/>
    <x v="2"/>
    <s v="bleu"/>
    <n v="10"/>
    <n v="732.98299999999995"/>
  </r>
  <r>
    <s v="EUE"/>
    <s v="Europe de l'Est"/>
    <s v="CZE"/>
    <x v="10"/>
    <x v="2"/>
    <x v="20"/>
    <x v="0"/>
    <d v="2018-09-01T00:00:00"/>
    <x v="192"/>
    <n v="9856.9"/>
    <x v="3"/>
    <s v="taupe"/>
    <n v="10"/>
    <n v="985.68999999999994"/>
  </r>
  <r>
    <s v="EUE"/>
    <s v="Europe de l'Est"/>
    <s v="RUS"/>
    <x v="0"/>
    <x v="2"/>
    <x v="0"/>
    <x v="0"/>
    <d v="2017-01-01T00:00:00"/>
    <x v="364"/>
    <n v="1053.3599999999999"/>
    <x v="8"/>
    <s v="orange"/>
    <n v="15"/>
    <n v="70.22399999999999"/>
  </r>
  <r>
    <s v="EUE"/>
    <s v="Europe de l'Est"/>
    <s v="MDA"/>
    <x v="3"/>
    <x v="1"/>
    <x v="20"/>
    <x v="0"/>
    <d v="2017-07-01T00:00:00"/>
    <x v="132"/>
    <n v="2192.33"/>
    <x v="7"/>
    <s v="vert"/>
    <n v="5"/>
    <n v="438.46600000000001"/>
  </r>
  <r>
    <s v="EUE"/>
    <s v="Europe de l'Est"/>
    <s v="BLR"/>
    <x v="1"/>
    <x v="2"/>
    <x v="13"/>
    <x v="4"/>
    <d v="2017-03-01T00:00:00"/>
    <x v="197"/>
    <n v="5646.6"/>
    <x v="4"/>
    <s v="marron"/>
    <n v="14"/>
    <n v="403.32857142857148"/>
  </r>
  <r>
    <s v="EUE"/>
    <s v="Europe de l'Est"/>
    <s v="BGR"/>
    <x v="6"/>
    <x v="2"/>
    <x v="15"/>
    <x v="8"/>
    <d v="2017-08-01T00:00:00"/>
    <x v="265"/>
    <n v="5954.79"/>
    <x v="3"/>
    <s v="marron"/>
    <n v="9"/>
    <n v="661.64333333333332"/>
  </r>
  <r>
    <s v="EUE"/>
    <s v="Europe de l'Est"/>
    <s v="MDA"/>
    <x v="3"/>
    <x v="2"/>
    <x v="3"/>
    <x v="3"/>
    <d v="2018-05-01T00:00:00"/>
    <x v="365"/>
    <n v="4086.45"/>
    <x v="11"/>
    <s v="bleu"/>
    <n v="15"/>
    <n v="272.43"/>
  </r>
  <r>
    <s v="EUE"/>
    <s v="Europe de l'Est"/>
    <s v="MDA"/>
    <x v="3"/>
    <x v="2"/>
    <x v="2"/>
    <x v="2"/>
    <d v="2017-11-01T00:00:00"/>
    <x v="120"/>
    <n v="8411.4500000000007"/>
    <x v="4"/>
    <s v="taupe"/>
    <n v="10"/>
    <n v="841.1450000000001"/>
  </r>
  <r>
    <s v="EUE"/>
    <s v="Europe de l'Est"/>
    <s v="MDA"/>
    <x v="3"/>
    <x v="1"/>
    <x v="10"/>
    <x v="7"/>
    <d v="2017-06-01T00:00:00"/>
    <x v="49"/>
    <n v="1015.62"/>
    <x v="5"/>
    <s v="rose"/>
    <n v="8"/>
    <n v="126.9525"/>
  </r>
  <r>
    <s v="EUE"/>
    <s v="Europe de l'Est"/>
    <s v="UKR"/>
    <x v="4"/>
    <x v="2"/>
    <x v="5"/>
    <x v="5"/>
    <d v="2018-01-01T00:00:00"/>
    <x v="109"/>
    <n v="7630.65"/>
    <x v="10"/>
    <s v="marron"/>
    <n v="8"/>
    <n v="953.83124999999995"/>
  </r>
  <r>
    <s v="EUE"/>
    <s v="Europe de l'Est"/>
    <s v="ARM"/>
    <x v="8"/>
    <x v="2"/>
    <x v="1"/>
    <x v="1"/>
    <d v="2018-08-01T00:00:00"/>
    <x v="224"/>
    <n v="7086.77"/>
    <x v="12"/>
    <s v="blanc"/>
    <n v="10"/>
    <n v="708.67700000000002"/>
  </r>
  <r>
    <s v="EUE"/>
    <s v="Europe de l'Est"/>
    <s v="UKR"/>
    <x v="4"/>
    <x v="2"/>
    <x v="17"/>
    <x v="6"/>
    <d v="2018-09-01T00:00:00"/>
    <x v="68"/>
    <n v="8366.1299999999992"/>
    <x v="8"/>
    <s v="bleu"/>
    <n v="11"/>
    <n v="760.55727272727268"/>
  </r>
  <r>
    <s v="EUE"/>
    <s v="Europe de l'Est"/>
    <s v="BLR"/>
    <x v="1"/>
    <x v="2"/>
    <x v="4"/>
    <x v="4"/>
    <d v="2018-08-01T00:00:00"/>
    <x v="54"/>
    <n v="358.61"/>
    <x v="12"/>
    <s v="noir"/>
    <n v="12"/>
    <n v="29.884166666666669"/>
  </r>
  <r>
    <s v="EUE"/>
    <s v="Europe de l'Est"/>
    <s v="RUS"/>
    <x v="0"/>
    <x v="2"/>
    <x v="8"/>
    <x v="5"/>
    <d v="2017-07-01T00:00:00"/>
    <x v="311"/>
    <n v="1753.23"/>
    <x v="4"/>
    <s v="vert"/>
    <n v="8"/>
    <n v="219.15375"/>
  </r>
  <r>
    <s v="EUE"/>
    <s v="Europe de l'Est"/>
    <s v="RUS"/>
    <x v="0"/>
    <x v="1"/>
    <x v="3"/>
    <x v="3"/>
    <d v="2018-01-01T00:00:00"/>
    <x v="25"/>
    <n v="8649.89"/>
    <x v="5"/>
    <s v="vert"/>
    <n v="10"/>
    <n v="864.98899999999992"/>
  </r>
  <r>
    <s v="EUE"/>
    <s v="Europe de l'Est"/>
    <s v="ARM"/>
    <x v="8"/>
    <x v="2"/>
    <x v="7"/>
    <x v="3"/>
    <d v="2018-04-01T00:00:00"/>
    <x v="124"/>
    <n v="662.92"/>
    <x v="8"/>
    <s v="taupe"/>
    <n v="13"/>
    <n v="50.99384615384615"/>
  </r>
  <r>
    <s v="EUE"/>
    <s v="Europe de l'Est"/>
    <s v="UKR"/>
    <x v="4"/>
    <x v="2"/>
    <x v="2"/>
    <x v="2"/>
    <d v="2018-06-01T00:00:00"/>
    <x v="72"/>
    <n v="3449.63"/>
    <x v="4"/>
    <s v="bleu"/>
    <n v="11"/>
    <n v="313.60272727272729"/>
  </r>
  <r>
    <s v="EUE"/>
    <s v="Europe de l'Est"/>
    <s v="RUS"/>
    <x v="0"/>
    <x v="2"/>
    <x v="17"/>
    <x v="6"/>
    <d v="2018-11-01T00:00:00"/>
    <x v="167"/>
    <n v="2453.64"/>
    <x v="4"/>
    <s v="rouge"/>
    <n v="10"/>
    <n v="245.36399999999998"/>
  </r>
  <r>
    <s v="EUE"/>
    <s v="Europe de l'Est"/>
    <s v="ROU"/>
    <x v="2"/>
    <x v="0"/>
    <x v="22"/>
    <x v="5"/>
    <d v="2018-03-01T00:00:00"/>
    <x v="58"/>
    <n v="1623.38"/>
    <x v="0"/>
    <s v="orange"/>
    <n v="5"/>
    <n v="324.67600000000004"/>
  </r>
  <r>
    <s v="EUE"/>
    <s v="Europe de l'Est"/>
    <s v="BLR"/>
    <x v="1"/>
    <x v="2"/>
    <x v="20"/>
    <x v="0"/>
    <d v="2018-04-01T00:00:00"/>
    <x v="64"/>
    <n v="2657.65"/>
    <x v="10"/>
    <s v="marron"/>
    <n v="8"/>
    <n v="332.20625000000001"/>
  </r>
  <r>
    <s v="EUE"/>
    <s v="Europe de l'Est"/>
    <s v="BLR"/>
    <x v="1"/>
    <x v="2"/>
    <x v="17"/>
    <x v="6"/>
    <d v="2017-09-01T00:00:00"/>
    <x v="346"/>
    <n v="1335.52"/>
    <x v="10"/>
    <s v="bleu"/>
    <n v="8"/>
    <n v="166.94"/>
  </r>
  <r>
    <s v="EUE"/>
    <s v="Europe de l'Est"/>
    <s v="POL"/>
    <x v="9"/>
    <x v="0"/>
    <x v="5"/>
    <x v="5"/>
    <d v="2017-10-01T00:00:00"/>
    <x v="166"/>
    <n v="7754.42"/>
    <x v="0"/>
    <s v="rose"/>
    <n v="8"/>
    <n v="969.30250000000001"/>
  </r>
  <r>
    <s v="EUE"/>
    <s v="Europe de l'Est"/>
    <s v="BLR"/>
    <x v="1"/>
    <x v="2"/>
    <x v="13"/>
    <x v="4"/>
    <d v="2018-03-01T00:00:00"/>
    <x v="246"/>
    <n v="6925.11"/>
    <x v="3"/>
    <s v="bleu"/>
    <n v="6"/>
    <n v="1154.1849999999999"/>
  </r>
  <r>
    <s v="EUE"/>
    <s v="Europe de l'Est"/>
    <s v="MDA"/>
    <x v="3"/>
    <x v="2"/>
    <x v="18"/>
    <x v="7"/>
    <d v="2018-04-01T00:00:00"/>
    <x v="319"/>
    <n v="6907.78"/>
    <x v="12"/>
    <s v="taupe"/>
    <n v="12"/>
    <n v="575.64833333333331"/>
  </r>
  <r>
    <s v="EUE"/>
    <s v="Europe de l'Est"/>
    <s v="UKR"/>
    <x v="4"/>
    <x v="1"/>
    <x v="7"/>
    <x v="3"/>
    <d v="2017-07-01T00:00:00"/>
    <x v="307"/>
    <n v="4328.92"/>
    <x v="5"/>
    <s v="marron"/>
    <n v="10"/>
    <n v="432.892"/>
  </r>
  <r>
    <s v="EUE"/>
    <s v="Europe de l'Est"/>
    <s v="RUS"/>
    <x v="0"/>
    <x v="2"/>
    <x v="2"/>
    <x v="2"/>
    <d v="2018-09-01T00:00:00"/>
    <x v="147"/>
    <n v="8660.9500000000007"/>
    <x v="12"/>
    <s v="rose"/>
    <n v="13"/>
    <n v="666.22692307692319"/>
  </r>
  <r>
    <s v="EUE"/>
    <s v="Europe de l'Est"/>
    <s v="BLR"/>
    <x v="1"/>
    <x v="1"/>
    <x v="17"/>
    <x v="6"/>
    <d v="2018-06-01T00:00:00"/>
    <x v="366"/>
    <n v="7700.35"/>
    <x v="14"/>
    <s v="blanc"/>
    <n v="5"/>
    <n v="1540.0700000000002"/>
  </r>
  <r>
    <s v="EUE"/>
    <s v="Europe de l'Est"/>
    <s v="ARM"/>
    <x v="8"/>
    <x v="1"/>
    <x v="20"/>
    <x v="0"/>
    <d v="2018-12-01T00:00:00"/>
    <x v="38"/>
    <n v="6660.48"/>
    <x v="9"/>
    <s v="rose"/>
    <n v="10"/>
    <n v="666.048"/>
  </r>
  <r>
    <s v="EUE"/>
    <s v="Europe de l'Est"/>
    <s v="BGR"/>
    <x v="6"/>
    <x v="1"/>
    <x v="8"/>
    <x v="5"/>
    <d v="2018-06-01T00:00:00"/>
    <x v="202"/>
    <n v="3767.8"/>
    <x v="5"/>
    <s v="vert"/>
    <n v="9"/>
    <n v="418.64444444444445"/>
  </r>
  <r>
    <s v="EUE"/>
    <s v="Europe de l'Est"/>
    <s v="MDA"/>
    <x v="3"/>
    <x v="0"/>
    <x v="18"/>
    <x v="7"/>
    <d v="2018-05-01T00:00:00"/>
    <x v="92"/>
    <n v="312.52"/>
    <x v="13"/>
    <s v="taupe"/>
    <n v="12"/>
    <n v="26.043333333333333"/>
  </r>
  <r>
    <s v="EUE"/>
    <s v="Europe de l'Est"/>
    <s v="BLR"/>
    <x v="1"/>
    <x v="2"/>
    <x v="17"/>
    <x v="6"/>
    <d v="2017-07-01T00:00:00"/>
    <x v="251"/>
    <n v="8472.27"/>
    <x v="4"/>
    <s v="bleu"/>
    <n v="15"/>
    <n v="564.81799999999998"/>
  </r>
  <r>
    <s v="EUE"/>
    <s v="Europe de l'Est"/>
    <s v="POL"/>
    <x v="9"/>
    <x v="0"/>
    <x v="1"/>
    <x v="1"/>
    <d v="2017-05-01T00:00:00"/>
    <x v="309"/>
    <n v="4326.78"/>
    <x v="0"/>
    <s v="blanc"/>
    <n v="15"/>
    <n v="288.452"/>
  </r>
  <r>
    <s v="EUE"/>
    <s v="Europe de l'Est"/>
    <s v="BGR"/>
    <x v="6"/>
    <x v="2"/>
    <x v="7"/>
    <x v="3"/>
    <d v="2018-02-01T00:00:00"/>
    <x v="181"/>
    <n v="6295.74"/>
    <x v="11"/>
    <s v="bleu"/>
    <n v="12"/>
    <n v="524.64499999999998"/>
  </r>
  <r>
    <s v="EUE"/>
    <s v="Europe de l'Est"/>
    <s v="RUS"/>
    <x v="0"/>
    <x v="2"/>
    <x v="18"/>
    <x v="7"/>
    <d v="2018-08-01T00:00:00"/>
    <x v="222"/>
    <n v="8390.8700000000008"/>
    <x v="11"/>
    <s v="noir"/>
    <n v="8"/>
    <n v="1048.8587500000001"/>
  </r>
  <r>
    <s v="EUE"/>
    <s v="Europe de l'Est"/>
    <s v="HUN"/>
    <x v="7"/>
    <x v="0"/>
    <x v="17"/>
    <x v="6"/>
    <d v="2018-05-01T00:00:00"/>
    <x v="153"/>
    <n v="2231.5500000000002"/>
    <x v="0"/>
    <s v="taupe"/>
    <n v="12"/>
    <n v="185.96250000000001"/>
  </r>
  <r>
    <s v="EUE"/>
    <s v="Europe de l'Est"/>
    <s v="SVK"/>
    <x v="5"/>
    <x v="1"/>
    <x v="13"/>
    <x v="4"/>
    <d v="2018-08-01T00:00:00"/>
    <x v="315"/>
    <n v="3943.43"/>
    <x v="6"/>
    <s v="marron"/>
    <n v="10"/>
    <n v="394.34299999999996"/>
  </r>
  <r>
    <s v="EUE"/>
    <s v="Europe de l'Est"/>
    <s v="HUN"/>
    <x v="7"/>
    <x v="1"/>
    <x v="19"/>
    <x v="4"/>
    <d v="2017-07-01T00:00:00"/>
    <x v="152"/>
    <n v="2795.86"/>
    <x v="14"/>
    <s v="rose"/>
    <n v="12"/>
    <n v="232.98833333333334"/>
  </r>
  <r>
    <s v="EUE"/>
    <s v="Europe de l'Est"/>
    <s v="ARM"/>
    <x v="8"/>
    <x v="1"/>
    <x v="22"/>
    <x v="5"/>
    <d v="2017-01-01T00:00:00"/>
    <x v="276"/>
    <n v="7041.88"/>
    <x v="6"/>
    <s v="noir"/>
    <n v="10"/>
    <n v="704.18799999999999"/>
  </r>
  <r>
    <s v="EUE"/>
    <s v="Europe de l'Est"/>
    <s v="MDA"/>
    <x v="3"/>
    <x v="2"/>
    <x v="6"/>
    <x v="6"/>
    <d v="2017-03-01T00:00:00"/>
    <x v="285"/>
    <n v="2106.13"/>
    <x v="11"/>
    <s v="noir"/>
    <n v="10"/>
    <n v="210.613"/>
  </r>
  <r>
    <s v="EUE"/>
    <s v="Europe de l'Est"/>
    <s v="MDA"/>
    <x v="3"/>
    <x v="1"/>
    <x v="22"/>
    <x v="5"/>
    <d v="2017-07-01T00:00:00"/>
    <x v="182"/>
    <n v="4641.7299999999996"/>
    <x v="7"/>
    <s v="bleu"/>
    <n v="14"/>
    <n v="331.55214285714283"/>
  </r>
  <r>
    <s v="EUE"/>
    <s v="Europe de l'Est"/>
    <s v="BGR"/>
    <x v="6"/>
    <x v="1"/>
    <x v="18"/>
    <x v="7"/>
    <d v="2017-05-01T00:00:00"/>
    <x v="33"/>
    <n v="9724.92"/>
    <x v="7"/>
    <s v="blanc"/>
    <n v="9"/>
    <n v="1080.5466666666666"/>
  </r>
  <r>
    <s v="EUE"/>
    <s v="Europe de l'Est"/>
    <s v="BGR"/>
    <x v="6"/>
    <x v="2"/>
    <x v="12"/>
    <x v="2"/>
    <d v="2018-02-01T00:00:00"/>
    <x v="112"/>
    <n v="6310.58"/>
    <x v="8"/>
    <s v="rose"/>
    <n v="5"/>
    <n v="1262.116"/>
  </r>
  <r>
    <s v="EUE"/>
    <s v="Europe de l'Est"/>
    <s v="BLR"/>
    <x v="1"/>
    <x v="2"/>
    <x v="5"/>
    <x v="5"/>
    <d v="2018-12-01T00:00:00"/>
    <x v="362"/>
    <n v="2999.59"/>
    <x v="12"/>
    <s v="rose"/>
    <n v="13"/>
    <n v="230.73769230769233"/>
  </r>
  <r>
    <s v="EUE"/>
    <s v="Europe de l'Est"/>
    <s v="BGR"/>
    <x v="6"/>
    <x v="1"/>
    <x v="7"/>
    <x v="3"/>
    <d v="2017-01-01T00:00:00"/>
    <x v="201"/>
    <n v="3797.93"/>
    <x v="5"/>
    <s v="orange"/>
    <n v="8"/>
    <n v="474.74124999999998"/>
  </r>
  <r>
    <s v="EUE"/>
    <s v="Europe de l'Est"/>
    <s v="POL"/>
    <x v="9"/>
    <x v="1"/>
    <x v="11"/>
    <x v="6"/>
    <d v="2018-11-01T00:00:00"/>
    <x v="36"/>
    <n v="3405.34"/>
    <x v="6"/>
    <s v="vert"/>
    <n v="12"/>
    <n v="283.77833333333336"/>
  </r>
  <r>
    <s v="EUE"/>
    <s v="Europe de l'Est"/>
    <s v="ARM"/>
    <x v="8"/>
    <x v="0"/>
    <x v="9"/>
    <x v="1"/>
    <d v="2018-12-01T00:00:00"/>
    <x v="184"/>
    <n v="8613.51"/>
    <x v="0"/>
    <s v="noir"/>
    <n v="9"/>
    <n v="957.05666666666673"/>
  </r>
  <r>
    <s v="EUE"/>
    <s v="Europe de l'Est"/>
    <s v="HUN"/>
    <x v="7"/>
    <x v="2"/>
    <x v="1"/>
    <x v="1"/>
    <d v="2018-05-01T00:00:00"/>
    <x v="365"/>
    <n v="4691.18"/>
    <x v="11"/>
    <s v="bleu"/>
    <n v="15"/>
    <n v="312.74533333333335"/>
  </r>
  <r>
    <s v="EUE"/>
    <s v="Europe de l'Est"/>
    <s v="BLR"/>
    <x v="1"/>
    <x v="0"/>
    <x v="16"/>
    <x v="1"/>
    <d v="2017-04-01T00:00:00"/>
    <x v="326"/>
    <n v="3237.71"/>
    <x v="0"/>
    <s v="bleu"/>
    <n v="6"/>
    <n v="539.61833333333334"/>
  </r>
  <r>
    <s v="EUE"/>
    <s v="Europe de l'Est"/>
    <s v="RUS"/>
    <x v="0"/>
    <x v="0"/>
    <x v="13"/>
    <x v="4"/>
    <d v="2018-06-01T00:00:00"/>
    <x v="287"/>
    <n v="6527.67"/>
    <x v="13"/>
    <s v="taupe"/>
    <n v="9"/>
    <n v="725.29666666666662"/>
  </r>
  <r>
    <s v="EUE"/>
    <s v="Europe de l'Est"/>
    <s v="CZE"/>
    <x v="10"/>
    <x v="2"/>
    <x v="6"/>
    <x v="6"/>
    <d v="2017-02-01T00:00:00"/>
    <x v="367"/>
    <n v="4677.58"/>
    <x v="11"/>
    <s v="bleu"/>
    <n v="13"/>
    <n v="359.81384615384616"/>
  </r>
  <r>
    <s v="EUE"/>
    <s v="Europe de l'Est"/>
    <s v="BLR"/>
    <x v="1"/>
    <x v="2"/>
    <x v="11"/>
    <x v="6"/>
    <d v="2018-07-01T00:00:00"/>
    <x v="27"/>
    <n v="4431.1400000000003"/>
    <x v="11"/>
    <s v="vert"/>
    <n v="15"/>
    <n v="295.40933333333334"/>
  </r>
  <r>
    <s v="EUE"/>
    <s v="Europe de l'Est"/>
    <s v="POL"/>
    <x v="9"/>
    <x v="2"/>
    <x v="19"/>
    <x v="4"/>
    <d v="2018-03-01T00:00:00"/>
    <x v="246"/>
    <n v="7132.61"/>
    <x v="3"/>
    <s v="bleu"/>
    <n v="6"/>
    <n v="1188.7683333333332"/>
  </r>
  <r>
    <s v="EUE"/>
    <s v="Europe de l'Est"/>
    <s v="CZE"/>
    <x v="10"/>
    <x v="1"/>
    <x v="14"/>
    <x v="2"/>
    <d v="2017-07-01T00:00:00"/>
    <x v="307"/>
    <n v="2635.87"/>
    <x v="5"/>
    <s v="marron"/>
    <n v="10"/>
    <n v="263.58699999999999"/>
  </r>
  <r>
    <s v="EUE"/>
    <s v="Europe de l'Est"/>
    <s v="MDA"/>
    <x v="3"/>
    <x v="1"/>
    <x v="7"/>
    <x v="3"/>
    <d v="2018-03-01T00:00:00"/>
    <x v="209"/>
    <n v="1126.46"/>
    <x v="7"/>
    <s v="rose"/>
    <n v="6"/>
    <n v="187.74333333333334"/>
  </r>
  <r>
    <s v="EUE"/>
    <s v="Europe de l'Est"/>
    <s v="ARM"/>
    <x v="8"/>
    <x v="2"/>
    <x v="12"/>
    <x v="2"/>
    <d v="2017-08-01T00:00:00"/>
    <x v="41"/>
    <n v="9781.91"/>
    <x v="12"/>
    <s v="orange"/>
    <n v="9"/>
    <n v="1086.8788888888889"/>
  </r>
  <r>
    <s v="EUE"/>
    <s v="Europe de l'Est"/>
    <s v="RUS"/>
    <x v="0"/>
    <x v="0"/>
    <x v="17"/>
    <x v="6"/>
    <d v="2017-05-01T00:00:00"/>
    <x v="236"/>
    <n v="8783.83"/>
    <x v="0"/>
    <s v="rose"/>
    <n v="14"/>
    <n v="627.41642857142858"/>
  </r>
  <r>
    <s v="EUE"/>
    <s v="Europe de l'Est"/>
    <s v="BGR"/>
    <x v="6"/>
    <x v="1"/>
    <x v="12"/>
    <x v="2"/>
    <d v="2018-06-01T00:00:00"/>
    <x v="242"/>
    <n v="1806.24"/>
    <x v="7"/>
    <s v="orange"/>
    <n v="5"/>
    <n v="361.24799999999999"/>
  </r>
  <r>
    <s v="EUE"/>
    <s v="Europe de l'Est"/>
    <s v="BLR"/>
    <x v="1"/>
    <x v="2"/>
    <x v="23"/>
    <x v="0"/>
    <d v="2017-07-01T00:00:00"/>
    <x v="270"/>
    <n v="2352.73"/>
    <x v="11"/>
    <s v="rose"/>
    <n v="8"/>
    <n v="294.09125"/>
  </r>
  <r>
    <s v="EUE"/>
    <s v="Europe de l'Est"/>
    <s v="CZE"/>
    <x v="10"/>
    <x v="0"/>
    <x v="23"/>
    <x v="0"/>
    <d v="2017-12-01T00:00:00"/>
    <x v="340"/>
    <n v="8468.43"/>
    <x v="0"/>
    <s v="noir"/>
    <n v="10"/>
    <n v="846.84300000000007"/>
  </r>
  <r>
    <s v="EUE"/>
    <s v="Europe de l'Est"/>
    <s v="HUN"/>
    <x v="7"/>
    <x v="1"/>
    <x v="10"/>
    <x v="7"/>
    <d v="2017-05-01T00:00:00"/>
    <x v="2"/>
    <n v="3653.45"/>
    <x v="2"/>
    <s v="marron"/>
    <n v="14"/>
    <n v="260.96071428571429"/>
  </r>
  <r>
    <s v="EUE"/>
    <s v="Europe de l'Est"/>
    <s v="ROU"/>
    <x v="2"/>
    <x v="2"/>
    <x v="0"/>
    <x v="0"/>
    <d v="2018-02-01T00:00:00"/>
    <x v="112"/>
    <n v="1269.8599999999999"/>
    <x v="8"/>
    <s v="rose"/>
    <n v="5"/>
    <n v="253.97199999999998"/>
  </r>
  <r>
    <s v="EUE"/>
    <s v="Europe de l'Est"/>
    <s v="BGR"/>
    <x v="6"/>
    <x v="2"/>
    <x v="10"/>
    <x v="7"/>
    <d v="2018-06-01T00:00:00"/>
    <x v="89"/>
    <n v="3842.25"/>
    <x v="4"/>
    <s v="bleu"/>
    <n v="7"/>
    <n v="548.89285714285711"/>
  </r>
  <r>
    <s v="EUE"/>
    <s v="Europe de l'Est"/>
    <s v="POL"/>
    <x v="9"/>
    <x v="1"/>
    <x v="0"/>
    <x v="0"/>
    <d v="2018-11-01T00:00:00"/>
    <x v="171"/>
    <n v="9634.7900000000009"/>
    <x v="7"/>
    <s v="rouge"/>
    <n v="5"/>
    <n v="1926.9580000000001"/>
  </r>
  <r>
    <s v="EUE"/>
    <s v="Europe de l'Est"/>
    <s v="UKR"/>
    <x v="4"/>
    <x v="0"/>
    <x v="17"/>
    <x v="6"/>
    <d v="2017-09-01T00:00:00"/>
    <x v="368"/>
    <n v="4204.25"/>
    <x v="13"/>
    <s v="noir"/>
    <n v="8"/>
    <n v="525.53125"/>
  </r>
  <r>
    <s v="EUE"/>
    <s v="Europe de l'Est"/>
    <s v="UKR"/>
    <x v="4"/>
    <x v="2"/>
    <x v="22"/>
    <x v="5"/>
    <d v="2017-11-01T00:00:00"/>
    <x v="120"/>
    <n v="8668.3799999999992"/>
    <x v="4"/>
    <s v="taupe"/>
    <n v="10"/>
    <n v="866.83799999999997"/>
  </r>
  <r>
    <s v="EUE"/>
    <s v="Europe de l'Est"/>
    <s v="SVK"/>
    <x v="5"/>
    <x v="1"/>
    <x v="11"/>
    <x v="6"/>
    <d v="2017-01-01T00:00:00"/>
    <x v="174"/>
    <n v="6008.1"/>
    <x v="6"/>
    <s v="rose"/>
    <n v="11"/>
    <n v="546.19090909090914"/>
  </r>
  <r>
    <s v="EUE"/>
    <s v="Europe de l'Est"/>
    <s v="ARM"/>
    <x v="8"/>
    <x v="1"/>
    <x v="8"/>
    <x v="5"/>
    <d v="2018-11-01T00:00:00"/>
    <x v="62"/>
    <n v="7613.89"/>
    <x v="9"/>
    <s v="taupe"/>
    <n v="10"/>
    <n v="761.38900000000001"/>
  </r>
  <r>
    <s v="EUE"/>
    <s v="Europe de l'Est"/>
    <s v="ARM"/>
    <x v="8"/>
    <x v="2"/>
    <x v="8"/>
    <x v="5"/>
    <d v="2017-11-01T00:00:00"/>
    <x v="176"/>
    <n v="1238.75"/>
    <x v="4"/>
    <s v="blanc"/>
    <n v="15"/>
    <n v="82.583333333333329"/>
  </r>
  <r>
    <s v="EUE"/>
    <s v="Europe de l'Est"/>
    <s v="BLR"/>
    <x v="1"/>
    <x v="1"/>
    <x v="4"/>
    <x v="4"/>
    <d v="2017-10-01T00:00:00"/>
    <x v="24"/>
    <n v="6147.32"/>
    <x v="6"/>
    <s v="rose"/>
    <n v="10"/>
    <n v="614.73199999999997"/>
  </r>
  <r>
    <s v="EUE"/>
    <s v="Europe de l'Est"/>
    <s v="HUN"/>
    <x v="7"/>
    <x v="2"/>
    <x v="20"/>
    <x v="0"/>
    <d v="2018-06-01T00:00:00"/>
    <x v="72"/>
    <n v="3075.49"/>
    <x v="4"/>
    <s v="bleu"/>
    <n v="11"/>
    <n v="279.58999999999997"/>
  </r>
  <r>
    <s v="EUE"/>
    <s v="Europe de l'Est"/>
    <s v="HUN"/>
    <x v="7"/>
    <x v="2"/>
    <x v="1"/>
    <x v="1"/>
    <d v="2017-05-01T00:00:00"/>
    <x v="355"/>
    <n v="5913.53"/>
    <x v="11"/>
    <s v="rose"/>
    <n v="11"/>
    <n v="537.59363636363639"/>
  </r>
  <r>
    <s v="EUE"/>
    <s v="Europe de l'Est"/>
    <s v="MDA"/>
    <x v="3"/>
    <x v="2"/>
    <x v="6"/>
    <x v="6"/>
    <d v="2018-09-01T00:00:00"/>
    <x v="192"/>
    <n v="3579.19"/>
    <x v="3"/>
    <s v="taupe"/>
    <n v="10"/>
    <n v="357.91899999999998"/>
  </r>
  <r>
    <s v="EUE"/>
    <s v="Europe de l'Est"/>
    <s v="RUS"/>
    <x v="0"/>
    <x v="0"/>
    <x v="0"/>
    <x v="0"/>
    <d v="2018-05-01T00:00:00"/>
    <x v="153"/>
    <n v="5470.72"/>
    <x v="0"/>
    <s v="taupe"/>
    <n v="12"/>
    <n v="455.89333333333337"/>
  </r>
  <r>
    <s v="EUE"/>
    <s v="Europe de l'Est"/>
    <s v="SVK"/>
    <x v="5"/>
    <x v="1"/>
    <x v="1"/>
    <x v="1"/>
    <d v="2017-10-01T00:00:00"/>
    <x v="24"/>
    <n v="9377.32"/>
    <x v="6"/>
    <s v="rose"/>
    <n v="10"/>
    <n v="937.73199999999997"/>
  </r>
  <r>
    <s v="EUE"/>
    <s v="Europe de l'Est"/>
    <s v="RUS"/>
    <x v="0"/>
    <x v="1"/>
    <x v="7"/>
    <x v="3"/>
    <d v="2017-07-01T00:00:00"/>
    <x v="152"/>
    <n v="5969.42"/>
    <x v="14"/>
    <s v="rose"/>
    <n v="12"/>
    <n v="497.45166666666665"/>
  </r>
  <r>
    <s v="EUE"/>
    <s v="Europe de l'Est"/>
    <s v="ARM"/>
    <x v="8"/>
    <x v="0"/>
    <x v="15"/>
    <x v="8"/>
    <d v="2018-11-01T00:00:00"/>
    <x v="57"/>
    <n v="1214.3800000000001"/>
    <x v="13"/>
    <s v="noir"/>
    <n v="12"/>
    <n v="101.19833333333334"/>
  </r>
  <r>
    <s v="EUE"/>
    <s v="Europe de l'Est"/>
    <s v="MDA"/>
    <x v="3"/>
    <x v="0"/>
    <x v="14"/>
    <x v="2"/>
    <d v="2017-12-01T00:00:00"/>
    <x v="369"/>
    <n v="8916.92"/>
    <x v="0"/>
    <s v="bleu"/>
    <n v="9"/>
    <n v="990.76888888888891"/>
  </r>
  <r>
    <s v="EUE"/>
    <s v="Europe de l'Est"/>
    <s v="ARM"/>
    <x v="8"/>
    <x v="2"/>
    <x v="4"/>
    <x v="4"/>
    <d v="2018-10-01T00:00:00"/>
    <x v="13"/>
    <n v="184.56"/>
    <x v="3"/>
    <s v="vert"/>
    <n v="7"/>
    <n v="26.365714285714287"/>
  </r>
  <r>
    <s v="EUE"/>
    <s v="Europe de l'Est"/>
    <s v="MDA"/>
    <x v="3"/>
    <x v="1"/>
    <x v="18"/>
    <x v="7"/>
    <d v="2018-09-01T00:00:00"/>
    <x v="172"/>
    <n v="2000.81"/>
    <x v="6"/>
    <s v="marron"/>
    <n v="9"/>
    <n v="222.3122222222222"/>
  </r>
  <r>
    <s v="EUE"/>
    <s v="Europe de l'Est"/>
    <s v="BGR"/>
    <x v="6"/>
    <x v="0"/>
    <x v="11"/>
    <x v="6"/>
    <d v="2017-02-01T00:00:00"/>
    <x v="50"/>
    <n v="1539.65"/>
    <x v="0"/>
    <s v="blanc"/>
    <n v="9"/>
    <n v="171.07222222222222"/>
  </r>
  <r>
    <s v="EUE"/>
    <s v="Europe de l'Est"/>
    <s v="RUS"/>
    <x v="0"/>
    <x v="2"/>
    <x v="3"/>
    <x v="3"/>
    <d v="2018-05-01T00:00:00"/>
    <x v="370"/>
    <n v="9406.4500000000007"/>
    <x v="3"/>
    <s v="marron"/>
    <n v="9"/>
    <n v="1045.1611111111113"/>
  </r>
  <r>
    <s v="EUE"/>
    <s v="Europe de l'Est"/>
    <s v="RUS"/>
    <x v="0"/>
    <x v="1"/>
    <x v="2"/>
    <x v="2"/>
    <d v="2018-06-01T00:00:00"/>
    <x v="242"/>
    <n v="3890.83"/>
    <x v="7"/>
    <s v="orange"/>
    <n v="5"/>
    <n v="778.16599999999994"/>
  </r>
  <r>
    <s v="EUE"/>
    <s v="Europe de l'Est"/>
    <s v="UKR"/>
    <x v="4"/>
    <x v="1"/>
    <x v="6"/>
    <x v="6"/>
    <d v="2018-01-01T00:00:00"/>
    <x v="91"/>
    <n v="1356.52"/>
    <x v="2"/>
    <s v="rouge"/>
    <n v="12"/>
    <n v="113.04333333333334"/>
  </r>
  <r>
    <s v="EUE"/>
    <s v="Europe de l'Est"/>
    <s v="BGR"/>
    <x v="6"/>
    <x v="2"/>
    <x v="6"/>
    <x v="6"/>
    <d v="2017-01-01T00:00:00"/>
    <x v="364"/>
    <n v="3510.71"/>
    <x v="8"/>
    <s v="orange"/>
    <n v="15"/>
    <n v="234.04733333333334"/>
  </r>
  <r>
    <s v="EUE"/>
    <s v="Europe de l'Est"/>
    <s v="BGR"/>
    <x v="6"/>
    <x v="2"/>
    <x v="19"/>
    <x v="4"/>
    <d v="2017-04-01T00:00:00"/>
    <x v="216"/>
    <n v="639.67999999999995"/>
    <x v="11"/>
    <s v="rouge"/>
    <n v="5"/>
    <n v="127.93599999999999"/>
  </r>
  <r>
    <s v="EUE"/>
    <s v="Europe de l'Est"/>
    <s v="ROU"/>
    <x v="2"/>
    <x v="1"/>
    <x v="14"/>
    <x v="2"/>
    <d v="2018-06-01T00:00:00"/>
    <x v="144"/>
    <n v="4505.9799999999996"/>
    <x v="9"/>
    <s v="noir"/>
    <n v="6"/>
    <n v="750.99666666666656"/>
  </r>
  <r>
    <s v="EUE"/>
    <s v="Europe de l'Est"/>
    <s v="BLR"/>
    <x v="1"/>
    <x v="1"/>
    <x v="18"/>
    <x v="7"/>
    <d v="2017-01-01T00:00:00"/>
    <x v="174"/>
    <n v="1005.98"/>
    <x v="6"/>
    <s v="rose"/>
    <n v="11"/>
    <n v="91.452727272727273"/>
  </r>
  <r>
    <s v="EUE"/>
    <s v="Europe de l'Est"/>
    <s v="HUN"/>
    <x v="7"/>
    <x v="1"/>
    <x v="0"/>
    <x v="0"/>
    <d v="2017-12-01T00:00:00"/>
    <x v="156"/>
    <n v="6901.85"/>
    <x v="2"/>
    <s v="marron"/>
    <n v="10"/>
    <n v="690.18500000000006"/>
  </r>
  <r>
    <s v="EUE"/>
    <s v="Europe de l'Est"/>
    <s v="HUN"/>
    <x v="7"/>
    <x v="1"/>
    <x v="0"/>
    <x v="0"/>
    <d v="2017-02-01T00:00:00"/>
    <x v="173"/>
    <n v="397.69"/>
    <x v="7"/>
    <s v="rouge"/>
    <n v="10"/>
    <n v="39.768999999999998"/>
  </r>
  <r>
    <s v="EUE"/>
    <s v="Europe de l'Est"/>
    <s v="UKR"/>
    <x v="4"/>
    <x v="1"/>
    <x v="1"/>
    <x v="1"/>
    <d v="2018-10-01T00:00:00"/>
    <x v="61"/>
    <n v="7945.58"/>
    <x v="6"/>
    <s v="marron"/>
    <n v="9"/>
    <n v="882.84222222222218"/>
  </r>
  <r>
    <s v="EUE"/>
    <s v="Europe de l'Est"/>
    <s v="POL"/>
    <x v="9"/>
    <x v="0"/>
    <x v="22"/>
    <x v="5"/>
    <d v="2017-11-01T00:00:00"/>
    <x v="234"/>
    <n v="6539.7"/>
    <x v="13"/>
    <s v="vert"/>
    <n v="5"/>
    <n v="1307.94"/>
  </r>
  <r>
    <s v="EUE"/>
    <s v="Europe de l'Est"/>
    <s v="HUN"/>
    <x v="7"/>
    <x v="2"/>
    <x v="3"/>
    <x v="3"/>
    <d v="2018-08-01T00:00:00"/>
    <x v="231"/>
    <n v="7052.87"/>
    <x v="12"/>
    <s v="marron"/>
    <n v="7"/>
    <n v="1007.5528571428571"/>
  </r>
  <r>
    <s v="EUE"/>
    <s v="Europe de l'Est"/>
    <s v="HUN"/>
    <x v="7"/>
    <x v="2"/>
    <x v="12"/>
    <x v="2"/>
    <d v="2018-07-01T00:00:00"/>
    <x v="237"/>
    <n v="6739.17"/>
    <x v="3"/>
    <s v="rose"/>
    <n v="7"/>
    <n v="962.73857142857139"/>
  </r>
  <r>
    <s v="EUE"/>
    <s v="Europe de l'Est"/>
    <s v="MDA"/>
    <x v="3"/>
    <x v="1"/>
    <x v="23"/>
    <x v="0"/>
    <d v="2017-01-01T00:00:00"/>
    <x v="276"/>
    <n v="2889.62"/>
    <x v="6"/>
    <s v="noir"/>
    <n v="10"/>
    <n v="288.96199999999999"/>
  </r>
  <r>
    <s v="EUE"/>
    <s v="Europe de l'Est"/>
    <s v="UKR"/>
    <x v="4"/>
    <x v="1"/>
    <x v="1"/>
    <x v="1"/>
    <d v="2017-07-01T00:00:00"/>
    <x v="307"/>
    <n v="2888.97"/>
    <x v="5"/>
    <s v="marron"/>
    <n v="10"/>
    <n v="288.89699999999999"/>
  </r>
  <r>
    <s v="EUE"/>
    <s v="Europe de l'Est"/>
    <s v="SVK"/>
    <x v="5"/>
    <x v="0"/>
    <x v="0"/>
    <x v="0"/>
    <d v="2018-04-01T00:00:00"/>
    <x v="84"/>
    <n v="7170.72"/>
    <x v="0"/>
    <s v="blanc"/>
    <n v="15"/>
    <n v="478.048"/>
  </r>
  <r>
    <s v="EUE"/>
    <s v="Europe de l'Est"/>
    <s v="HUN"/>
    <x v="7"/>
    <x v="1"/>
    <x v="3"/>
    <x v="3"/>
    <d v="2017-06-01T00:00:00"/>
    <x v="95"/>
    <n v="1263.22"/>
    <x v="6"/>
    <s v="blanc"/>
    <n v="10"/>
    <n v="126.322"/>
  </r>
  <r>
    <s v="EUE"/>
    <s v="Europe de l'Est"/>
    <s v="UKR"/>
    <x v="4"/>
    <x v="2"/>
    <x v="7"/>
    <x v="3"/>
    <d v="2017-05-01T00:00:00"/>
    <x v="318"/>
    <n v="6931.83"/>
    <x v="4"/>
    <s v="bleu"/>
    <n v="10"/>
    <n v="693.18299999999999"/>
  </r>
  <r>
    <s v="EUE"/>
    <s v="Europe de l'Est"/>
    <s v="MDA"/>
    <x v="3"/>
    <x v="1"/>
    <x v="15"/>
    <x v="8"/>
    <d v="2017-07-01T00:00:00"/>
    <x v="182"/>
    <n v="681.9"/>
    <x v="7"/>
    <s v="bleu"/>
    <n v="14"/>
    <n v="48.707142857142856"/>
  </r>
  <r>
    <s v="EUE"/>
    <s v="Europe de l'Est"/>
    <s v="RUS"/>
    <x v="0"/>
    <x v="1"/>
    <x v="13"/>
    <x v="4"/>
    <d v="2017-07-01T00:00:00"/>
    <x v="87"/>
    <n v="476.67"/>
    <x v="6"/>
    <s v="rose"/>
    <n v="6"/>
    <n v="79.445000000000007"/>
  </r>
  <r>
    <s v="EUE"/>
    <s v="Europe de l'Est"/>
    <s v="ROU"/>
    <x v="2"/>
    <x v="0"/>
    <x v="0"/>
    <x v="0"/>
    <d v="2017-04-01T00:00:00"/>
    <x v="279"/>
    <n v="2439.81"/>
    <x v="13"/>
    <s v="noir"/>
    <n v="15"/>
    <n v="162.654"/>
  </r>
  <r>
    <s v="EUE"/>
    <s v="Europe de l'Est"/>
    <s v="CZE"/>
    <x v="10"/>
    <x v="1"/>
    <x v="22"/>
    <x v="5"/>
    <d v="2018-06-01T00:00:00"/>
    <x v="40"/>
    <n v="5696.23"/>
    <x v="1"/>
    <s v="marron"/>
    <n v="6"/>
    <n v="949.37166666666656"/>
  </r>
  <r>
    <s v="EUE"/>
    <s v="Europe de l'Est"/>
    <s v="POL"/>
    <x v="9"/>
    <x v="2"/>
    <x v="8"/>
    <x v="5"/>
    <d v="2018-12-01T00:00:00"/>
    <x v="194"/>
    <n v="8657.81"/>
    <x v="10"/>
    <s v="blanc"/>
    <n v="11"/>
    <n v="787.0736363636363"/>
  </r>
  <r>
    <s v="EUE"/>
    <s v="Europe de l'Est"/>
    <s v="POL"/>
    <x v="9"/>
    <x v="2"/>
    <x v="16"/>
    <x v="1"/>
    <d v="2018-12-01T00:00:00"/>
    <x v="218"/>
    <n v="4498.8100000000004"/>
    <x v="11"/>
    <s v="rouge"/>
    <n v="15"/>
    <n v="299.9206666666667"/>
  </r>
  <r>
    <s v="EUE"/>
    <s v="Europe de l'Est"/>
    <s v="BLR"/>
    <x v="1"/>
    <x v="1"/>
    <x v="3"/>
    <x v="3"/>
    <d v="2018-08-01T00:00:00"/>
    <x v="271"/>
    <n v="2465.11"/>
    <x v="9"/>
    <s v="bleu"/>
    <n v="7"/>
    <n v="352.15857142857146"/>
  </r>
  <r>
    <s v="EUE"/>
    <s v="Europe de l'Est"/>
    <s v="MDA"/>
    <x v="3"/>
    <x v="1"/>
    <x v="20"/>
    <x v="0"/>
    <d v="2017-03-01T00:00:00"/>
    <x v="298"/>
    <n v="8831.43"/>
    <x v="7"/>
    <s v="bleu"/>
    <n v="15"/>
    <n v="588.76200000000006"/>
  </r>
  <r>
    <s v="EUE"/>
    <s v="Europe de l'Est"/>
    <s v="CZE"/>
    <x v="10"/>
    <x v="1"/>
    <x v="11"/>
    <x v="6"/>
    <d v="2017-01-01T00:00:00"/>
    <x v="235"/>
    <n v="7085.82"/>
    <x v="6"/>
    <s v="orange"/>
    <n v="6"/>
    <n v="1180.97"/>
  </r>
  <r>
    <s v="EUE"/>
    <s v="Europe de l'Est"/>
    <s v="BGR"/>
    <x v="6"/>
    <x v="2"/>
    <x v="18"/>
    <x v="7"/>
    <d v="2017-12-01T00:00:00"/>
    <x v="371"/>
    <n v="4222.51"/>
    <x v="10"/>
    <s v="orange"/>
    <n v="13"/>
    <n v="324.80846153846153"/>
  </r>
  <r>
    <s v="EUE"/>
    <s v="Europe de l'Est"/>
    <s v="BLR"/>
    <x v="1"/>
    <x v="1"/>
    <x v="17"/>
    <x v="6"/>
    <d v="2018-03-01T00:00:00"/>
    <x v="209"/>
    <n v="2630.35"/>
    <x v="7"/>
    <s v="rose"/>
    <n v="6"/>
    <n v="438.39166666666665"/>
  </r>
  <r>
    <s v="EUE"/>
    <s v="Europe de l'Est"/>
    <s v="BGR"/>
    <x v="6"/>
    <x v="2"/>
    <x v="9"/>
    <x v="1"/>
    <d v="2018-07-01T00:00:00"/>
    <x v="237"/>
    <n v="7025.77"/>
    <x v="3"/>
    <s v="rose"/>
    <n v="7"/>
    <n v="1003.6814285714287"/>
  </r>
  <r>
    <s v="EUE"/>
    <s v="Europe de l'Est"/>
    <s v="RUS"/>
    <x v="0"/>
    <x v="2"/>
    <x v="12"/>
    <x v="2"/>
    <d v="2017-05-01T00:00:00"/>
    <x v="355"/>
    <n v="1796.34"/>
    <x v="11"/>
    <s v="rose"/>
    <n v="11"/>
    <n v="163.30363636363634"/>
  </r>
  <r>
    <s v="EUE"/>
    <s v="Europe de l'Est"/>
    <s v="UKR"/>
    <x v="4"/>
    <x v="1"/>
    <x v="2"/>
    <x v="2"/>
    <d v="2017-12-01T00:00:00"/>
    <x v="198"/>
    <n v="8160.53"/>
    <x v="7"/>
    <s v="rouge"/>
    <n v="12"/>
    <n v="680.04416666666668"/>
  </r>
  <r>
    <s v="EUE"/>
    <s v="Europe de l'Est"/>
    <s v="ROU"/>
    <x v="2"/>
    <x v="1"/>
    <x v="3"/>
    <x v="3"/>
    <d v="2018-08-01T00:00:00"/>
    <x v="249"/>
    <n v="9974.25"/>
    <x v="6"/>
    <s v="rose"/>
    <n v="6"/>
    <n v="1662.375"/>
  </r>
  <r>
    <s v="EUE"/>
    <s v="Europe de l'Est"/>
    <s v="ROU"/>
    <x v="2"/>
    <x v="1"/>
    <x v="18"/>
    <x v="7"/>
    <d v="2017-11-01T00:00:00"/>
    <x v="15"/>
    <n v="3610.38"/>
    <x v="9"/>
    <s v="marron"/>
    <n v="11"/>
    <n v="328.21636363636367"/>
  </r>
  <r>
    <s v="EUE"/>
    <s v="Europe de l'Est"/>
    <s v="BLR"/>
    <x v="1"/>
    <x v="1"/>
    <x v="6"/>
    <x v="6"/>
    <d v="2018-01-01T00:00:00"/>
    <x v="214"/>
    <n v="6124.15"/>
    <x v="5"/>
    <s v="vert"/>
    <n v="13"/>
    <n v="471.0884615384615"/>
  </r>
  <r>
    <s v="EUE"/>
    <s v="Europe de l'Est"/>
    <s v="ROU"/>
    <x v="2"/>
    <x v="1"/>
    <x v="20"/>
    <x v="0"/>
    <d v="2018-08-01T00:00:00"/>
    <x v="271"/>
    <n v="3045.82"/>
    <x v="9"/>
    <s v="bleu"/>
    <n v="7"/>
    <n v="435.11714285714288"/>
  </r>
  <r>
    <s v="EUE"/>
    <s v="Europe de l'Est"/>
    <s v="POL"/>
    <x v="9"/>
    <x v="1"/>
    <x v="3"/>
    <x v="3"/>
    <d v="2017-02-01T00:00:00"/>
    <x v="116"/>
    <n v="3732.3"/>
    <x v="2"/>
    <s v="vert"/>
    <n v="10"/>
    <n v="373.23"/>
  </r>
  <r>
    <s v="EUE"/>
    <s v="Europe de l'Est"/>
    <s v="ROU"/>
    <x v="2"/>
    <x v="2"/>
    <x v="4"/>
    <x v="4"/>
    <d v="2018-05-01T00:00:00"/>
    <x v="51"/>
    <n v="3545.73"/>
    <x v="3"/>
    <s v="taupe"/>
    <n v="8"/>
    <n v="443.21625"/>
  </r>
  <r>
    <s v="EUE"/>
    <s v="Europe de l'Est"/>
    <s v="CZE"/>
    <x v="10"/>
    <x v="1"/>
    <x v="2"/>
    <x v="2"/>
    <d v="2018-06-01T00:00:00"/>
    <x v="136"/>
    <n v="4209.79"/>
    <x v="9"/>
    <s v="rose"/>
    <n v="10"/>
    <n v="420.97899999999998"/>
  </r>
  <r>
    <s v="EUE"/>
    <s v="Europe de l'Est"/>
    <s v="HUN"/>
    <x v="7"/>
    <x v="2"/>
    <x v="23"/>
    <x v="0"/>
    <d v="2018-05-01T00:00:00"/>
    <x v="372"/>
    <n v="1792.74"/>
    <x v="12"/>
    <s v="rose"/>
    <n v="8"/>
    <n v="224.0925"/>
  </r>
  <r>
    <s v="EUE"/>
    <s v="Europe de l'Est"/>
    <s v="CZE"/>
    <x v="10"/>
    <x v="1"/>
    <x v="18"/>
    <x v="7"/>
    <d v="2017-09-01T00:00:00"/>
    <x v="207"/>
    <n v="7393.65"/>
    <x v="14"/>
    <s v="orange"/>
    <n v="11"/>
    <n v="672.15"/>
  </r>
  <r>
    <s v="EUE"/>
    <s v="Europe de l'Est"/>
    <s v="UKR"/>
    <x v="4"/>
    <x v="0"/>
    <x v="21"/>
    <x v="9"/>
    <d v="2017-10-01T00:00:00"/>
    <x v="166"/>
    <n v="7207.98"/>
    <x v="0"/>
    <s v="rose"/>
    <n v="8"/>
    <n v="900.99749999999995"/>
  </r>
  <r>
    <s v="EUE"/>
    <s v="Europe de l'Est"/>
    <s v="BGR"/>
    <x v="6"/>
    <x v="2"/>
    <x v="8"/>
    <x v="5"/>
    <d v="2017-03-01T00:00:00"/>
    <x v="285"/>
    <n v="2430.15"/>
    <x v="11"/>
    <s v="noir"/>
    <n v="10"/>
    <n v="243.01500000000001"/>
  </r>
  <r>
    <s v="EUE"/>
    <s v="Europe de l'Est"/>
    <s v="ARM"/>
    <x v="8"/>
    <x v="2"/>
    <x v="5"/>
    <x v="5"/>
    <d v="2017-02-01T00:00:00"/>
    <x v="367"/>
    <n v="9948.51"/>
    <x v="11"/>
    <s v="bleu"/>
    <n v="13"/>
    <n v="765.27"/>
  </r>
  <r>
    <s v="EUE"/>
    <s v="Europe de l'Est"/>
    <s v="ARM"/>
    <x v="8"/>
    <x v="2"/>
    <x v="1"/>
    <x v="1"/>
    <d v="2017-07-01T00:00:00"/>
    <x v="251"/>
    <n v="4145.7700000000004"/>
    <x v="4"/>
    <s v="bleu"/>
    <n v="15"/>
    <n v="276.3846666666667"/>
  </r>
  <r>
    <s v="EUE"/>
    <s v="Europe de l'Est"/>
    <s v="ARM"/>
    <x v="8"/>
    <x v="0"/>
    <x v="6"/>
    <x v="6"/>
    <d v="2017-07-01T00:00:00"/>
    <x v="219"/>
    <n v="1225.3900000000001"/>
    <x v="0"/>
    <s v="marron"/>
    <n v="9"/>
    <n v="136.15444444444447"/>
  </r>
  <r>
    <s v="EUE"/>
    <s v="Europe de l'Est"/>
    <s v="UKR"/>
    <x v="4"/>
    <x v="2"/>
    <x v="13"/>
    <x v="4"/>
    <d v="2018-02-01T00:00:00"/>
    <x v="155"/>
    <n v="3292.53"/>
    <x v="12"/>
    <s v="rose"/>
    <n v="14"/>
    <n v="235.18071428571429"/>
  </r>
  <r>
    <s v="EUE"/>
    <s v="Europe de l'Est"/>
    <s v="ROU"/>
    <x v="2"/>
    <x v="1"/>
    <x v="21"/>
    <x v="9"/>
    <d v="2017-07-01T00:00:00"/>
    <x v="217"/>
    <n v="4088.81"/>
    <x v="2"/>
    <s v="rose"/>
    <n v="7"/>
    <n v="584.11571428571426"/>
  </r>
  <r>
    <s v="EUE"/>
    <s v="Europe de l'Est"/>
    <s v="ARM"/>
    <x v="8"/>
    <x v="1"/>
    <x v="10"/>
    <x v="7"/>
    <d v="2017-10-01T00:00:00"/>
    <x v="145"/>
    <n v="6064.63"/>
    <x v="5"/>
    <s v="rouge"/>
    <n v="8"/>
    <n v="758.07875000000001"/>
  </r>
  <r>
    <s v="EUE"/>
    <s v="Europe de l'Est"/>
    <s v="BGR"/>
    <x v="6"/>
    <x v="2"/>
    <x v="13"/>
    <x v="4"/>
    <d v="2017-04-01T00:00:00"/>
    <x v="216"/>
    <n v="7406.44"/>
    <x v="11"/>
    <s v="rouge"/>
    <n v="5"/>
    <n v="1481.288"/>
  </r>
  <r>
    <s v="EUE"/>
    <s v="Europe de l'Est"/>
    <s v="HUN"/>
    <x v="7"/>
    <x v="1"/>
    <x v="15"/>
    <x v="8"/>
    <d v="2017-12-01T00:00:00"/>
    <x v="373"/>
    <n v="7671.49"/>
    <x v="6"/>
    <s v="marron"/>
    <n v="10"/>
    <n v="767.149"/>
  </r>
  <r>
    <s v="EUE"/>
    <s v="Europe de l'Est"/>
    <s v="MDA"/>
    <x v="3"/>
    <x v="2"/>
    <x v="12"/>
    <x v="2"/>
    <d v="2018-12-01T00:00:00"/>
    <x v="362"/>
    <n v="5042.78"/>
    <x v="12"/>
    <s v="rose"/>
    <n v="13"/>
    <n v="387.90615384615381"/>
  </r>
  <r>
    <s v="EUE"/>
    <s v="Europe de l'Est"/>
    <s v="UKR"/>
    <x v="4"/>
    <x v="2"/>
    <x v="2"/>
    <x v="2"/>
    <d v="2018-02-01T00:00:00"/>
    <x v="112"/>
    <n v="3640.81"/>
    <x v="8"/>
    <s v="rose"/>
    <n v="5"/>
    <n v="728.16200000000003"/>
  </r>
  <r>
    <s v="EUE"/>
    <s v="Europe de l'Est"/>
    <s v="HUN"/>
    <x v="7"/>
    <x v="1"/>
    <x v="10"/>
    <x v="7"/>
    <d v="2018-08-01T00:00:00"/>
    <x v="247"/>
    <n v="8325.34"/>
    <x v="2"/>
    <s v="vert"/>
    <n v="11"/>
    <n v="756.84909090909093"/>
  </r>
  <r>
    <s v="EUE"/>
    <s v="Europe de l'Est"/>
    <s v="UKR"/>
    <x v="4"/>
    <x v="2"/>
    <x v="3"/>
    <x v="3"/>
    <d v="2018-12-01T00:00:00"/>
    <x v="117"/>
    <n v="3244.76"/>
    <x v="4"/>
    <s v="noir"/>
    <n v="12"/>
    <n v="270.3966666666667"/>
  </r>
  <r>
    <s v="EUE"/>
    <s v="Europe de l'Est"/>
    <s v="MDA"/>
    <x v="3"/>
    <x v="2"/>
    <x v="19"/>
    <x v="4"/>
    <d v="2017-01-01T00:00:00"/>
    <x v="11"/>
    <n v="7250.3"/>
    <x v="4"/>
    <s v="rose"/>
    <n v="6"/>
    <n v="1208.3833333333334"/>
  </r>
  <r>
    <s v="EUE"/>
    <s v="Europe de l'Est"/>
    <s v="MDA"/>
    <x v="3"/>
    <x v="0"/>
    <x v="6"/>
    <x v="6"/>
    <d v="2017-06-01T00:00:00"/>
    <x v="225"/>
    <n v="8608.75"/>
    <x v="0"/>
    <s v="rouge"/>
    <n v="11"/>
    <n v="782.61363636363637"/>
  </r>
  <r>
    <s v="EUE"/>
    <s v="Europe de l'Est"/>
    <s v="MDA"/>
    <x v="3"/>
    <x v="1"/>
    <x v="6"/>
    <x v="6"/>
    <d v="2018-06-01T00:00:00"/>
    <x v="352"/>
    <n v="3838.76"/>
    <x v="2"/>
    <s v="vert"/>
    <n v="13"/>
    <n v="295.28923076923081"/>
  </r>
  <r>
    <s v="EUE"/>
    <s v="Europe de l'Est"/>
    <s v="ARM"/>
    <x v="8"/>
    <x v="1"/>
    <x v="23"/>
    <x v="0"/>
    <d v="2017-02-01T00:00:00"/>
    <x v="141"/>
    <n v="2572.23"/>
    <x v="5"/>
    <s v="rouge"/>
    <n v="5"/>
    <n v="514.44600000000003"/>
  </r>
  <r>
    <s v="EUE"/>
    <s v="Europe de l'Est"/>
    <s v="ROU"/>
    <x v="2"/>
    <x v="1"/>
    <x v="9"/>
    <x v="1"/>
    <d v="2017-04-01T00:00:00"/>
    <x v="268"/>
    <n v="6229.96"/>
    <x v="1"/>
    <s v="noir"/>
    <n v="12"/>
    <n v="519.1633333333333"/>
  </r>
  <r>
    <s v="EUE"/>
    <s v="Europe de l'Est"/>
    <s v="CZE"/>
    <x v="10"/>
    <x v="1"/>
    <x v="4"/>
    <x v="4"/>
    <d v="2017-04-01T00:00:00"/>
    <x v="260"/>
    <n v="7122.48"/>
    <x v="5"/>
    <s v="marron"/>
    <n v="7"/>
    <n v="1017.4971428571428"/>
  </r>
  <r>
    <s v="EUE"/>
    <s v="Europe de l'Est"/>
    <s v="ROU"/>
    <x v="2"/>
    <x v="2"/>
    <x v="19"/>
    <x v="4"/>
    <d v="2017-01-01T00:00:00"/>
    <x v="333"/>
    <n v="216.26"/>
    <x v="4"/>
    <s v="taupe"/>
    <n v="6"/>
    <n v="36.043333333333329"/>
  </r>
  <r>
    <s v="EUE"/>
    <s v="Europe de l'Est"/>
    <s v="CZE"/>
    <x v="10"/>
    <x v="1"/>
    <x v="14"/>
    <x v="2"/>
    <d v="2018-12-01T00:00:00"/>
    <x v="143"/>
    <n v="3098.93"/>
    <x v="7"/>
    <s v="orange"/>
    <n v="10"/>
    <n v="309.89299999999997"/>
  </r>
  <r>
    <s v="EUE"/>
    <s v="Europe de l'Est"/>
    <s v="BLR"/>
    <x v="1"/>
    <x v="2"/>
    <x v="22"/>
    <x v="5"/>
    <d v="2017-01-01T00:00:00"/>
    <x v="253"/>
    <n v="9887.2199999999993"/>
    <x v="11"/>
    <s v="vert"/>
    <n v="15"/>
    <n v="659.14799999999991"/>
  </r>
  <r>
    <s v="EUE"/>
    <s v="Europe de l'Est"/>
    <s v="HUN"/>
    <x v="7"/>
    <x v="1"/>
    <x v="10"/>
    <x v="7"/>
    <d v="2018-11-01T00:00:00"/>
    <x v="171"/>
    <n v="5955.2"/>
    <x v="7"/>
    <s v="rouge"/>
    <n v="5"/>
    <n v="1191.04"/>
  </r>
  <r>
    <s v="EUE"/>
    <s v="Europe de l'Est"/>
    <s v="MDA"/>
    <x v="3"/>
    <x v="2"/>
    <x v="20"/>
    <x v="0"/>
    <d v="2017-12-01T00:00:00"/>
    <x v="232"/>
    <n v="2396.15"/>
    <x v="4"/>
    <s v="blanc"/>
    <n v="11"/>
    <n v="217.83181818181819"/>
  </r>
  <r>
    <s v="EUE"/>
    <s v="Europe de l'Est"/>
    <s v="SVK"/>
    <x v="5"/>
    <x v="2"/>
    <x v="2"/>
    <x v="2"/>
    <d v="2018-03-01T00:00:00"/>
    <x v="255"/>
    <n v="3983.38"/>
    <x v="3"/>
    <s v="orange"/>
    <n v="15"/>
    <n v="265.55866666666668"/>
  </r>
  <r>
    <s v="EUE"/>
    <s v="Europe de l'Est"/>
    <s v="SVK"/>
    <x v="5"/>
    <x v="0"/>
    <x v="21"/>
    <x v="9"/>
    <d v="2018-04-01T00:00:00"/>
    <x v="84"/>
    <n v="1360.1"/>
    <x v="0"/>
    <s v="blanc"/>
    <n v="15"/>
    <n v="90.673333333333332"/>
  </r>
  <r>
    <s v="EUE"/>
    <s v="Europe de l'Est"/>
    <s v="RUS"/>
    <x v="0"/>
    <x v="0"/>
    <x v="0"/>
    <x v="0"/>
    <d v="2018-12-01T00:00:00"/>
    <x v="46"/>
    <n v="3431.28"/>
    <x v="13"/>
    <s v="blanc"/>
    <n v="7"/>
    <n v="490.18285714285719"/>
  </r>
  <r>
    <s v="EUE"/>
    <s v="Europe de l'Est"/>
    <s v="BGR"/>
    <x v="6"/>
    <x v="2"/>
    <x v="21"/>
    <x v="9"/>
    <d v="2018-05-01T00:00:00"/>
    <x v="28"/>
    <n v="6366.91"/>
    <x v="10"/>
    <s v="rose"/>
    <n v="6"/>
    <n v="1061.1516666666666"/>
  </r>
  <r>
    <s v="EUE"/>
    <s v="Europe de l'Est"/>
    <s v="CZE"/>
    <x v="10"/>
    <x v="0"/>
    <x v="10"/>
    <x v="7"/>
    <d v="2018-05-01T00:00:00"/>
    <x v="153"/>
    <n v="2703.99"/>
    <x v="0"/>
    <s v="taupe"/>
    <n v="12"/>
    <n v="225.33249999999998"/>
  </r>
  <r>
    <s v="EUE"/>
    <s v="Europe de l'Est"/>
    <s v="POL"/>
    <x v="9"/>
    <x v="1"/>
    <x v="15"/>
    <x v="8"/>
    <d v="2017-01-01T00:00:00"/>
    <x v="276"/>
    <n v="9708.92"/>
    <x v="6"/>
    <s v="noir"/>
    <n v="10"/>
    <n v="970.89200000000005"/>
  </r>
  <r>
    <s v="EUE"/>
    <s v="Europe de l'Est"/>
    <s v="UKR"/>
    <x v="4"/>
    <x v="2"/>
    <x v="16"/>
    <x v="1"/>
    <d v="2018-08-01T00:00:00"/>
    <x v="231"/>
    <n v="6308.14"/>
    <x v="12"/>
    <s v="marron"/>
    <n v="7"/>
    <n v="901.16285714285721"/>
  </r>
  <r>
    <s v="EUE"/>
    <s v="Europe de l'Est"/>
    <s v="BGR"/>
    <x v="6"/>
    <x v="2"/>
    <x v="8"/>
    <x v="5"/>
    <d v="2018-02-01T00:00:00"/>
    <x v="342"/>
    <n v="9848.65"/>
    <x v="10"/>
    <s v="noir"/>
    <n v="12"/>
    <n v="820.7208333333333"/>
  </r>
  <r>
    <s v="EUE"/>
    <s v="Europe de l'Est"/>
    <s v="RUS"/>
    <x v="0"/>
    <x v="1"/>
    <x v="8"/>
    <x v="5"/>
    <d v="2018-03-01T00:00:00"/>
    <x v="209"/>
    <n v="170.88"/>
    <x v="7"/>
    <s v="rose"/>
    <n v="6"/>
    <n v="28.48"/>
  </r>
  <r>
    <s v="EUE"/>
    <s v="Europe de l'Est"/>
    <s v="ARM"/>
    <x v="8"/>
    <x v="1"/>
    <x v="4"/>
    <x v="4"/>
    <d v="2017-09-01T00:00:00"/>
    <x v="338"/>
    <n v="8545.1200000000008"/>
    <x v="9"/>
    <s v="blanc"/>
    <n v="14"/>
    <n v="610.36571428571438"/>
  </r>
  <r>
    <s v="EUE"/>
    <s v="Europe de l'Est"/>
    <s v="POL"/>
    <x v="9"/>
    <x v="2"/>
    <x v="17"/>
    <x v="6"/>
    <d v="2017-03-01T00:00:00"/>
    <x v="351"/>
    <n v="4792.1099999999997"/>
    <x v="10"/>
    <s v="rouge"/>
    <n v="9"/>
    <n v="532.45666666666659"/>
  </r>
  <r>
    <s v="EUE"/>
    <s v="Europe de l'Est"/>
    <s v="POL"/>
    <x v="9"/>
    <x v="1"/>
    <x v="12"/>
    <x v="2"/>
    <d v="2018-08-01T00:00:00"/>
    <x v="247"/>
    <n v="4667.51"/>
    <x v="2"/>
    <s v="vert"/>
    <n v="11"/>
    <n v="424.3190909090909"/>
  </r>
  <r>
    <s v="EUE"/>
    <s v="Europe de l'Est"/>
    <s v="RUS"/>
    <x v="0"/>
    <x v="2"/>
    <x v="6"/>
    <x v="6"/>
    <d v="2018-08-01T00:00:00"/>
    <x v="14"/>
    <n v="9041.1"/>
    <x v="8"/>
    <s v="orange"/>
    <n v="13"/>
    <n v="695.46923076923076"/>
  </r>
  <r>
    <s v="EUE"/>
    <s v="Europe de l'Est"/>
    <s v="SVK"/>
    <x v="5"/>
    <x v="0"/>
    <x v="5"/>
    <x v="5"/>
    <d v="2018-05-01T00:00:00"/>
    <x v="92"/>
    <n v="6738.14"/>
    <x v="13"/>
    <s v="taupe"/>
    <n v="12"/>
    <n v="561.51166666666666"/>
  </r>
  <r>
    <s v="EUE"/>
    <s v="Europe de l'Est"/>
    <s v="BGR"/>
    <x v="6"/>
    <x v="1"/>
    <x v="5"/>
    <x v="5"/>
    <d v="2018-02-01T00:00:00"/>
    <x v="199"/>
    <n v="7941.14"/>
    <x v="14"/>
    <s v="vert"/>
    <n v="5"/>
    <n v="1588.2280000000001"/>
  </r>
  <r>
    <s v="EUE"/>
    <s v="Europe de l'Est"/>
    <s v="MDA"/>
    <x v="3"/>
    <x v="0"/>
    <x v="8"/>
    <x v="5"/>
    <d v="2017-10-01T00:00:00"/>
    <x v="178"/>
    <n v="2207.9499999999998"/>
    <x v="0"/>
    <s v="bleu"/>
    <n v="7"/>
    <n v="315.42142857142852"/>
  </r>
  <r>
    <s v="EUE"/>
    <s v="Europe de l'Est"/>
    <s v="MDA"/>
    <x v="3"/>
    <x v="2"/>
    <x v="20"/>
    <x v="0"/>
    <d v="2018-08-01T00:00:00"/>
    <x v="96"/>
    <n v="9376.15"/>
    <x v="4"/>
    <s v="vert"/>
    <n v="11"/>
    <n v="852.37727272727273"/>
  </r>
  <r>
    <s v="EUE"/>
    <s v="Europe de l'Est"/>
    <s v="HUN"/>
    <x v="7"/>
    <x v="2"/>
    <x v="11"/>
    <x v="6"/>
    <d v="2018-08-01T00:00:00"/>
    <x v="96"/>
    <n v="9259.51"/>
    <x v="4"/>
    <s v="vert"/>
    <n v="11"/>
    <n v="841.77363636363634"/>
  </r>
  <r>
    <s v="EUE"/>
    <s v="Europe de l'Est"/>
    <s v="BLR"/>
    <x v="1"/>
    <x v="2"/>
    <x v="12"/>
    <x v="2"/>
    <d v="2018-05-01T00:00:00"/>
    <x v="374"/>
    <n v="7602.38"/>
    <x v="3"/>
    <s v="rose"/>
    <n v="7"/>
    <n v="1086.0542857142857"/>
  </r>
  <r>
    <s v="EUE"/>
    <s v="Europe de l'Est"/>
    <s v="BLR"/>
    <x v="1"/>
    <x v="2"/>
    <x v="11"/>
    <x v="6"/>
    <d v="2018-01-01T00:00:00"/>
    <x v="109"/>
    <n v="6339.77"/>
    <x v="10"/>
    <s v="marron"/>
    <n v="8"/>
    <n v="792.47125000000005"/>
  </r>
  <r>
    <s v="EUE"/>
    <s v="Europe de l'Est"/>
    <s v="BGR"/>
    <x v="6"/>
    <x v="2"/>
    <x v="12"/>
    <x v="2"/>
    <d v="2018-10-01T00:00:00"/>
    <x v="13"/>
    <n v="8074.73"/>
    <x v="3"/>
    <s v="vert"/>
    <n v="7"/>
    <n v="1153.532857142857"/>
  </r>
  <r>
    <s v="EUE"/>
    <s v="Europe de l'Est"/>
    <s v="BLR"/>
    <x v="1"/>
    <x v="1"/>
    <x v="3"/>
    <x v="3"/>
    <d v="2018-04-01T00:00:00"/>
    <x v="261"/>
    <n v="2791.22"/>
    <x v="9"/>
    <s v="marron"/>
    <n v="5"/>
    <n v="558.24399999999991"/>
  </r>
  <r>
    <s v="EUE"/>
    <s v="Europe de l'Est"/>
    <s v="CZE"/>
    <x v="10"/>
    <x v="2"/>
    <x v="0"/>
    <x v="0"/>
    <d v="2017-01-01T00:00:00"/>
    <x v="240"/>
    <n v="880.59"/>
    <x v="3"/>
    <s v="rose"/>
    <n v="10"/>
    <n v="88.058999999999997"/>
  </r>
  <r>
    <s v="EUE"/>
    <s v="Europe de l'Est"/>
    <s v="RUS"/>
    <x v="0"/>
    <x v="2"/>
    <x v="12"/>
    <x v="2"/>
    <d v="2017-01-01T00:00:00"/>
    <x v="327"/>
    <n v="7010.63"/>
    <x v="3"/>
    <s v="rose"/>
    <n v="10"/>
    <n v="701.06299999999999"/>
  </r>
  <r>
    <s v="EUE"/>
    <s v="Europe de l'Est"/>
    <s v="CZE"/>
    <x v="10"/>
    <x v="1"/>
    <x v="1"/>
    <x v="1"/>
    <d v="2018-07-01T00:00:00"/>
    <x v="30"/>
    <n v="8222.5400000000009"/>
    <x v="2"/>
    <s v="rouge"/>
    <n v="12"/>
    <n v="685.2116666666667"/>
  </r>
  <r>
    <s v="EUE"/>
    <s v="Europe de l'Est"/>
    <s v="ARM"/>
    <x v="8"/>
    <x v="2"/>
    <x v="9"/>
    <x v="1"/>
    <d v="2017-01-01T00:00:00"/>
    <x v="375"/>
    <n v="9630.4599999999991"/>
    <x v="12"/>
    <s v="noir"/>
    <n v="8"/>
    <n v="1203.8074999999999"/>
  </r>
  <r>
    <s v="EUE"/>
    <s v="Europe de l'Est"/>
    <s v="POL"/>
    <x v="9"/>
    <x v="2"/>
    <x v="16"/>
    <x v="1"/>
    <d v="2017-04-01T00:00:00"/>
    <x v="107"/>
    <n v="7881.42"/>
    <x v="3"/>
    <s v="rose"/>
    <n v="5"/>
    <n v="1576.2840000000001"/>
  </r>
  <r>
    <s v="EUE"/>
    <s v="Europe de l'Est"/>
    <s v="RUS"/>
    <x v="0"/>
    <x v="2"/>
    <x v="17"/>
    <x v="6"/>
    <d v="2018-05-01T00:00:00"/>
    <x v="51"/>
    <n v="1553.85"/>
    <x v="3"/>
    <s v="taupe"/>
    <n v="8"/>
    <n v="194.23124999999999"/>
  </r>
  <r>
    <s v="EUE"/>
    <s v="Europe de l'Est"/>
    <s v="CZE"/>
    <x v="10"/>
    <x v="1"/>
    <x v="9"/>
    <x v="1"/>
    <d v="2017-11-01T00:00:00"/>
    <x v="63"/>
    <n v="9187.4699999999993"/>
    <x v="7"/>
    <s v="taupe"/>
    <n v="9"/>
    <n v="1020.8299999999999"/>
  </r>
  <r>
    <s v="EUE"/>
    <s v="Europe de l'Est"/>
    <s v="POL"/>
    <x v="9"/>
    <x v="1"/>
    <x v="15"/>
    <x v="8"/>
    <d v="2018-11-01T00:00:00"/>
    <x v="313"/>
    <n v="490.37"/>
    <x v="9"/>
    <s v="orange"/>
    <n v="5"/>
    <n v="98.073999999999998"/>
  </r>
  <r>
    <s v="EUE"/>
    <s v="Europe de l'Est"/>
    <s v="CZE"/>
    <x v="10"/>
    <x v="2"/>
    <x v="1"/>
    <x v="1"/>
    <d v="2018-05-01T00:00:00"/>
    <x v="376"/>
    <n v="6690.3"/>
    <x v="10"/>
    <s v="noir"/>
    <n v="7"/>
    <n v="955.75714285714287"/>
  </r>
  <r>
    <s v="EUE"/>
    <s v="Europe de l'Est"/>
    <s v="ROU"/>
    <x v="2"/>
    <x v="1"/>
    <x v="6"/>
    <x v="6"/>
    <d v="2018-06-01T00:00:00"/>
    <x v="347"/>
    <n v="4596.38"/>
    <x v="5"/>
    <s v="bleu"/>
    <n v="13"/>
    <n v="353.56769230769231"/>
  </r>
  <r>
    <s v="EUE"/>
    <s v="Europe de l'Est"/>
    <s v="CZE"/>
    <x v="10"/>
    <x v="2"/>
    <x v="21"/>
    <x v="9"/>
    <d v="2018-02-01T00:00:00"/>
    <x v="288"/>
    <n v="6575.2"/>
    <x v="4"/>
    <s v="marron"/>
    <n v="15"/>
    <n v="438.34666666666664"/>
  </r>
  <r>
    <s v="EUE"/>
    <s v="Europe de l'Est"/>
    <s v="POL"/>
    <x v="9"/>
    <x v="1"/>
    <x v="3"/>
    <x v="3"/>
    <d v="2017-03-01T00:00:00"/>
    <x v="298"/>
    <n v="1606.8"/>
    <x v="7"/>
    <s v="bleu"/>
    <n v="15"/>
    <n v="107.11999999999999"/>
  </r>
  <r>
    <s v="EUE"/>
    <s v="Europe de l'Est"/>
    <s v="BLR"/>
    <x v="1"/>
    <x v="2"/>
    <x v="16"/>
    <x v="1"/>
    <d v="2018-10-01T00:00:00"/>
    <x v="280"/>
    <n v="6161.84"/>
    <x v="11"/>
    <s v="bleu"/>
    <n v="13"/>
    <n v="473.98769230769233"/>
  </r>
  <r>
    <s v="EUE"/>
    <s v="Europe de l'Est"/>
    <s v="HUN"/>
    <x v="7"/>
    <x v="1"/>
    <x v="22"/>
    <x v="5"/>
    <d v="2017-07-01T00:00:00"/>
    <x v="87"/>
    <n v="5505.74"/>
    <x v="6"/>
    <s v="rose"/>
    <n v="6"/>
    <n v="917.62333333333333"/>
  </r>
  <r>
    <s v="EUE"/>
    <s v="Europe de l'Est"/>
    <s v="SVK"/>
    <x v="5"/>
    <x v="2"/>
    <x v="16"/>
    <x v="1"/>
    <d v="2018-02-01T00:00:00"/>
    <x v="155"/>
    <n v="8296.3700000000008"/>
    <x v="12"/>
    <s v="rose"/>
    <n v="14"/>
    <n v="592.59785714285715"/>
  </r>
  <r>
    <s v="EUE"/>
    <s v="Europe de l'Est"/>
    <s v="SVK"/>
    <x v="5"/>
    <x v="0"/>
    <x v="9"/>
    <x v="1"/>
    <d v="2018-08-01T00:00:00"/>
    <x v="272"/>
    <n v="380.5"/>
    <x v="0"/>
    <s v="taupe"/>
    <n v="6"/>
    <n v="63.416666666666664"/>
  </r>
  <r>
    <s v="EUE"/>
    <s v="Europe de l'Est"/>
    <s v="ARM"/>
    <x v="8"/>
    <x v="2"/>
    <x v="11"/>
    <x v="6"/>
    <d v="2018-06-01T00:00:00"/>
    <x v="72"/>
    <n v="7720.39"/>
    <x v="4"/>
    <s v="bleu"/>
    <n v="11"/>
    <n v="701.85363636363638"/>
  </r>
  <r>
    <s v="EUE"/>
    <s v="Europe de l'Est"/>
    <s v="ROU"/>
    <x v="2"/>
    <x v="2"/>
    <x v="6"/>
    <x v="6"/>
    <d v="2018-09-01T00:00:00"/>
    <x v="65"/>
    <n v="4277.34"/>
    <x v="4"/>
    <s v="blanc"/>
    <n v="6"/>
    <n v="712.89"/>
  </r>
  <r>
    <s v="EUE"/>
    <s v="Europe de l'Est"/>
    <s v="HUN"/>
    <x v="7"/>
    <x v="1"/>
    <x v="7"/>
    <x v="3"/>
    <d v="2018-05-01T00:00:00"/>
    <x v="52"/>
    <n v="6177.75"/>
    <x v="1"/>
    <s v="vert"/>
    <n v="12"/>
    <n v="514.8125"/>
  </r>
  <r>
    <s v="EUE"/>
    <s v="Europe de l'Est"/>
    <s v="BLR"/>
    <x v="1"/>
    <x v="1"/>
    <x v="1"/>
    <x v="1"/>
    <d v="2017-01-01T00:00:00"/>
    <x v="250"/>
    <n v="5099.47"/>
    <x v="6"/>
    <s v="vert"/>
    <n v="6"/>
    <n v="849.91166666666675"/>
  </r>
  <r>
    <s v="EUE"/>
    <s v="Europe de l'Est"/>
    <s v="CZE"/>
    <x v="10"/>
    <x v="1"/>
    <x v="14"/>
    <x v="2"/>
    <d v="2017-11-01T00:00:00"/>
    <x v="63"/>
    <n v="5941.32"/>
    <x v="7"/>
    <s v="taupe"/>
    <n v="9"/>
    <n v="660.14666666666665"/>
  </r>
  <r>
    <s v="EUE"/>
    <s v="Europe de l'Est"/>
    <s v="RUS"/>
    <x v="0"/>
    <x v="0"/>
    <x v="4"/>
    <x v="4"/>
    <d v="2017-06-01T00:00:00"/>
    <x v="131"/>
    <n v="977.98"/>
    <x v="13"/>
    <s v="taupe"/>
    <n v="9"/>
    <n v="108.66444444444444"/>
  </r>
  <r>
    <s v="EUE"/>
    <s v="Europe de l'Est"/>
    <s v="BGR"/>
    <x v="6"/>
    <x v="0"/>
    <x v="16"/>
    <x v="1"/>
    <d v="2018-12-01T00:00:00"/>
    <x v="377"/>
    <n v="2388.8000000000002"/>
    <x v="0"/>
    <s v="noir"/>
    <n v="7"/>
    <n v="341.25714285714287"/>
  </r>
  <r>
    <s v="EUE"/>
    <s v="Europe de l'Est"/>
    <s v="BLR"/>
    <x v="1"/>
    <x v="0"/>
    <x v="0"/>
    <x v="0"/>
    <d v="2017-10-01T00:00:00"/>
    <x v="127"/>
    <n v="9043.65"/>
    <x v="0"/>
    <s v="vert"/>
    <n v="8"/>
    <n v="1130.45625"/>
  </r>
  <r>
    <s v="EUE"/>
    <s v="Europe de l'Est"/>
    <s v="ARM"/>
    <x v="8"/>
    <x v="1"/>
    <x v="15"/>
    <x v="8"/>
    <d v="2018-02-01T00:00:00"/>
    <x v="169"/>
    <n v="6450.55"/>
    <x v="6"/>
    <s v="rose"/>
    <n v="12"/>
    <n v="537.54583333333335"/>
  </r>
  <r>
    <s v="EUE"/>
    <s v="Europe de l'Est"/>
    <s v="BLR"/>
    <x v="1"/>
    <x v="1"/>
    <x v="15"/>
    <x v="8"/>
    <d v="2017-08-01T00:00:00"/>
    <x v="88"/>
    <n v="7187.45"/>
    <x v="7"/>
    <s v="taupe"/>
    <n v="11"/>
    <n v="653.40454545454543"/>
  </r>
  <r>
    <s v="EUE"/>
    <s v="Europe de l'Est"/>
    <s v="HUN"/>
    <x v="7"/>
    <x v="2"/>
    <x v="18"/>
    <x v="7"/>
    <d v="2017-08-01T00:00:00"/>
    <x v="98"/>
    <n v="9970.65"/>
    <x v="8"/>
    <s v="orange"/>
    <n v="12"/>
    <n v="830.88749999999993"/>
  </r>
  <r>
    <s v="EUE"/>
    <s v="Europe de l'Est"/>
    <s v="POL"/>
    <x v="9"/>
    <x v="0"/>
    <x v="19"/>
    <x v="4"/>
    <d v="2018-07-01T00:00:00"/>
    <x v="35"/>
    <n v="7098.83"/>
    <x v="0"/>
    <s v="taupe"/>
    <n v="15"/>
    <n v="473.255333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46D26-6EC7-4D59-B4E3-D4E33F111018}" name="Tableau croisé dynamique1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5" firstHeaderRow="1" firstDataRow="1" firstDataCol="1"/>
  <pivotFields count="16">
    <pivotField showAll="0"/>
    <pivotField showAll="0"/>
    <pivotField showAll="0"/>
    <pivotField axis="axisRow" showAll="0" measureFilter="1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">
        <item x="2"/>
        <item x="1"/>
        <item x="0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1">
        <item x="6"/>
        <item x="2"/>
        <item x="3"/>
        <item x="9"/>
        <item x="1"/>
        <item x="4"/>
        <item x="5"/>
        <item x="7"/>
        <item x="8"/>
        <item x="0"/>
        <item t="default"/>
      </items>
    </pivotField>
    <pivotField numFmtId="14" showAll="0"/>
    <pivotField showAll="0">
      <items count="379">
        <item x="48"/>
        <item x="349"/>
        <item x="46"/>
        <item x="84"/>
        <item x="144"/>
        <item x="281"/>
        <item x="34"/>
        <item x="365"/>
        <item x="295"/>
        <item x="323"/>
        <item x="218"/>
        <item x="231"/>
        <item x="211"/>
        <item x="71"/>
        <item x="44"/>
        <item x="107"/>
        <item x="188"/>
        <item x="352"/>
        <item x="141"/>
        <item x="51"/>
        <item x="164"/>
        <item x="356"/>
        <item x="297"/>
        <item x="33"/>
        <item x="52"/>
        <item x="39"/>
        <item x="302"/>
        <item x="241"/>
        <item x="29"/>
        <item x="347"/>
        <item x="357"/>
        <item x="154"/>
        <item x="213"/>
        <item x="14"/>
        <item x="128"/>
        <item x="361"/>
        <item x="222"/>
        <item x="339"/>
        <item x="146"/>
        <item x="205"/>
        <item x="240"/>
        <item x="348"/>
        <item x="174"/>
        <item x="73"/>
        <item x="53"/>
        <item x="9"/>
        <item x="309"/>
        <item x="40"/>
        <item x="99"/>
        <item x="112"/>
        <item x="317"/>
        <item x="189"/>
        <item x="209"/>
        <item x="303"/>
        <item x="318"/>
        <item x="224"/>
        <item x="199"/>
        <item x="47"/>
        <item x="66"/>
        <item x="248"/>
        <item x="312"/>
        <item x="292"/>
        <item x="367"/>
        <item x="284"/>
        <item x="108"/>
        <item x="101"/>
        <item x="190"/>
        <item x="333"/>
        <item x="243"/>
        <item x="55"/>
        <item x="220"/>
        <item x="242"/>
        <item x="180"/>
        <item x="145"/>
        <item x="118"/>
        <item x="313"/>
        <item x="353"/>
        <item x="125"/>
        <item x="96"/>
        <item x="68"/>
        <item x="81"/>
        <item x="227"/>
        <item x="217"/>
        <item x="355"/>
        <item x="321"/>
        <item x="261"/>
        <item x="210"/>
        <item x="61"/>
        <item x="346"/>
        <item x="308"/>
        <item x="300"/>
        <item x="186"/>
        <item x="256"/>
        <item x="230"/>
        <item x="274"/>
        <item x="27"/>
        <item x="58"/>
        <item x="179"/>
        <item x="272"/>
        <item x="263"/>
        <item x="120"/>
        <item x="223"/>
        <item x="41"/>
        <item x="159"/>
        <item x="260"/>
        <item x="370"/>
        <item x="165"/>
        <item x="23"/>
        <item x="288"/>
        <item x="59"/>
        <item x="1"/>
        <item x="204"/>
        <item x="119"/>
        <item x="157"/>
        <item x="26"/>
        <item x="267"/>
        <item x="85"/>
        <item x="326"/>
        <item x="147"/>
        <item x="342"/>
        <item x="160"/>
        <item x="80"/>
        <item x="374"/>
        <item x="325"/>
        <item x="290"/>
        <item x="11"/>
        <item x="351"/>
        <item x="100"/>
        <item x="289"/>
        <item x="181"/>
        <item x="103"/>
        <item x="307"/>
        <item x="139"/>
        <item x="49"/>
        <item x="291"/>
        <item x="82"/>
        <item x="375"/>
        <item x="7"/>
        <item x="214"/>
        <item x="320"/>
        <item x="115"/>
        <item x="13"/>
        <item x="121"/>
        <item x="310"/>
        <item x="168"/>
        <item x="198"/>
        <item x="234"/>
        <item x="17"/>
        <item x="262"/>
        <item x="344"/>
        <item x="200"/>
        <item x="314"/>
        <item x="91"/>
        <item x="104"/>
        <item x="153"/>
        <item x="324"/>
        <item x="169"/>
        <item x="163"/>
        <item x="315"/>
        <item x="69"/>
        <item x="98"/>
        <item x="191"/>
        <item x="70"/>
        <item x="239"/>
        <item x="176"/>
        <item x="95"/>
        <item x="57"/>
        <item x="278"/>
        <item x="364"/>
        <item x="178"/>
        <item x="203"/>
        <item x="92"/>
        <item x="35"/>
        <item x="158"/>
        <item x="266"/>
        <item x="129"/>
        <item x="86"/>
        <item x="252"/>
        <item x="142"/>
        <item x="279"/>
        <item x="329"/>
        <item x="38"/>
        <item x="83"/>
        <item x="6"/>
        <item x="88"/>
        <item x="264"/>
        <item x="130"/>
        <item x="184"/>
        <item x="79"/>
        <item x="311"/>
        <item x="233"/>
        <item x="268"/>
        <item x="117"/>
        <item x="208"/>
        <item x="237"/>
        <item x="15"/>
        <item x="75"/>
        <item x="335"/>
        <item x="177"/>
        <item x="36"/>
        <item x="126"/>
        <item x="368"/>
        <item x="251"/>
        <item x="2"/>
        <item x="259"/>
        <item x="166"/>
        <item x="215"/>
        <item x="161"/>
        <item x="225"/>
        <item x="67"/>
        <item x="167"/>
        <item x="354"/>
        <item x="247"/>
        <item x="133"/>
        <item x="60"/>
        <item x="175"/>
        <item x="359"/>
        <item x="343"/>
        <item x="138"/>
        <item x="257"/>
        <item x="74"/>
        <item x="72"/>
        <item x="299"/>
        <item x="24"/>
        <item x="253"/>
        <item x="114"/>
        <item x="269"/>
        <item x="105"/>
        <item x="250"/>
        <item x="65"/>
        <item x="286"/>
        <item x="94"/>
        <item x="132"/>
        <item x="19"/>
        <item x="363"/>
        <item x="193"/>
        <item x="155"/>
        <item x="183"/>
        <item x="54"/>
        <item x="232"/>
        <item x="90"/>
        <item x="134"/>
        <item x="122"/>
        <item x="37"/>
        <item x="56"/>
        <item x="254"/>
        <item x="116"/>
        <item x="76"/>
        <item x="62"/>
        <item x="8"/>
        <item x="150"/>
        <item x="283"/>
        <item x="249"/>
        <item x="31"/>
        <item x="93"/>
        <item x="202"/>
        <item x="4"/>
        <item x="362"/>
        <item x="340"/>
        <item x="371"/>
        <item x="298"/>
        <item x="373"/>
        <item x="265"/>
        <item x="109"/>
        <item x="18"/>
        <item x="360"/>
        <item x="64"/>
        <item x="226"/>
        <item x="294"/>
        <item x="192"/>
        <item x="156"/>
        <item x="219"/>
        <item x="171"/>
        <item x="123"/>
        <item x="140"/>
        <item x="182"/>
        <item x="194"/>
        <item x="124"/>
        <item x="350"/>
        <item x="316"/>
        <item x="336"/>
        <item x="110"/>
        <item x="136"/>
        <item x="245"/>
        <item x="20"/>
        <item x="197"/>
        <item x="172"/>
        <item x="10"/>
        <item x="282"/>
        <item x="206"/>
        <item x="332"/>
        <item x="97"/>
        <item x="45"/>
        <item x="255"/>
        <item x="345"/>
        <item x="221"/>
        <item x="207"/>
        <item x="341"/>
        <item x="162"/>
        <item x="331"/>
        <item x="271"/>
        <item x="377"/>
        <item x="369"/>
        <item x="16"/>
        <item x="293"/>
        <item x="258"/>
        <item x="151"/>
        <item x="195"/>
        <item x="275"/>
        <item x="63"/>
        <item x="32"/>
        <item x="78"/>
        <item x="149"/>
        <item x="216"/>
        <item x="366"/>
        <item x="137"/>
        <item x="170"/>
        <item x="229"/>
        <item x="201"/>
        <item x="143"/>
        <item x="5"/>
        <item x="25"/>
        <item x="338"/>
        <item x="327"/>
        <item x="212"/>
        <item x="273"/>
        <item x="135"/>
        <item x="0"/>
        <item x="113"/>
        <item x="376"/>
        <item x="42"/>
        <item x="106"/>
        <item x="111"/>
        <item x="280"/>
        <item x="358"/>
        <item x="287"/>
        <item x="330"/>
        <item x="131"/>
        <item x="12"/>
        <item x="319"/>
        <item x="270"/>
        <item x="22"/>
        <item x="322"/>
        <item x="301"/>
        <item x="244"/>
        <item x="238"/>
        <item x="285"/>
        <item x="173"/>
        <item x="276"/>
        <item x="152"/>
        <item x="306"/>
        <item x="89"/>
        <item x="337"/>
        <item x="277"/>
        <item x="296"/>
        <item x="127"/>
        <item x="185"/>
        <item x="43"/>
        <item x="187"/>
        <item x="372"/>
        <item x="102"/>
        <item x="304"/>
        <item x="334"/>
        <item x="3"/>
        <item x="77"/>
        <item x="21"/>
        <item x="235"/>
        <item x="236"/>
        <item x="228"/>
        <item x="87"/>
        <item x="30"/>
        <item x="28"/>
        <item x="50"/>
        <item x="305"/>
        <item x="246"/>
        <item x="148"/>
        <item x="196"/>
        <item x="328"/>
        <item t="default"/>
      </items>
    </pivotField>
    <pivotField dataField="1" numFmtId="165" showAll="0"/>
    <pivotField showAll="0">
      <items count="16">
        <item x="11"/>
        <item x="2"/>
        <item x="14"/>
        <item x="12"/>
        <item x="3"/>
        <item x="7"/>
        <item x="10"/>
        <item x="4"/>
        <item x="8"/>
        <item x="1"/>
        <item x="13"/>
        <item x="0"/>
        <item x="5"/>
        <item x="6"/>
        <item x="9"/>
        <item t="default"/>
      </items>
    </pivotField>
    <pivotField showAll="0"/>
    <pivotField numFmtId="165" showAll="0"/>
    <pivotField numFmtI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Sales" fld="9" baseField="0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ED7650-A64C-4D8C-9B65-BEA06D942FDD}" name="Tableau1346" displayName="Tableau1346" ref="A1:O1116" totalsRowShown="0" headerRowDxfId="16">
  <autoFilter ref="A1:O1116" xr:uid="{11E43F4B-E898-4306-841C-E07CE7A08537}"/>
  <sortState xmlns:xlrd2="http://schemas.microsoft.com/office/spreadsheetml/2017/richdata2" ref="A2:N1116">
    <sortCondition ref="B1:B1116"/>
  </sortState>
  <tableColumns count="15">
    <tableColumn id="1" xr3:uid="{EB0598A1-4C50-4B05-8EE1-86F7D2CCA7C2}" name="Sub_Region_Cod"/>
    <tableColumn id="11" xr3:uid="{79EEB89F-4886-493A-9447-9910FE74D6CE}" name="Sous-Région" dataDxfId="15">
      <calculatedColumnFormula>VLOOKUP(Tableau1346[[#This Row],[Sub_Region_Cod]],[1]Table_Correspondance!$B:$F,4,TRUE)</calculatedColumnFormula>
    </tableColumn>
    <tableColumn id="2" xr3:uid="{77B41583-6B95-4CDB-9D7E-678B686DE8EA}" name="  Country_Cod"/>
    <tableColumn id="12" xr3:uid="{93729A20-A172-420C-917D-CA38D30E71B7}" name="Pays" dataDxfId="2">
      <calculatedColumnFormula>VLOOKUP(C2,[1]Table_Correspondance!$B:$F,2,FALSE)</calculatedColumnFormula>
    </tableColumn>
    <tableColumn id="3" xr3:uid="{158DD1E9-6FCA-408B-9CF5-3E582B78C584}" name="Categ"/>
    <tableColumn id="14" xr3:uid="{2E78CC81-57A0-4083-B805-D36FB95CB882}" name="Period" dataDxfId="14"/>
    <tableColumn id="18" xr3:uid="{0EC77F04-F32F-4A5A-9642-AB249A28087F}" name="Année-Trimestre"/>
    <tableColumn id="19" xr3:uid="{81871045-89C9-4DCD-85F0-C59DB9E87773}" name="Date de création produit" dataDxfId="13">
      <calculatedColumnFormula>VLOOKUP(Tableau1346[[#This Row],[Product_Ref]],[1]Table_Correspondance!$H:$N,5,TRUE)</calculatedColumnFormula>
    </tableColumn>
    <tableColumn id="5" xr3:uid="{4006E963-3DC5-4F53-AC44-AF6FF5A94022}" name="Product_Ref"/>
    <tableColumn id="6" xr3:uid="{E2911AAA-86AB-428E-8536-8747245F4B4F}" name="Sales" dataDxfId="12"/>
    <tableColumn id="4" xr3:uid="{BA446B44-0DE3-482F-9873-E4092008F7A6}" name="Produit" dataDxfId="11">
      <calculatedColumnFormula>VLOOKUP(Tableau1346[[#This Row],[Product_Ref]],[1]Table_Correspondance!$H:$N,2,TRUE)</calculatedColumnFormula>
    </tableColumn>
    <tableColumn id="7" xr3:uid="{5FBBA08F-39C9-4A96-8E31-A3E205280147}" name="Couleur" dataDxfId="10">
      <calculatedColumnFormula>VLOOKUP(Tableau1346[[#This Row],[Product_Ref]],[1]Table_Correspondance!$H:$N,4,TRUE)</calculatedColumnFormula>
    </tableColumn>
    <tableColumn id="8" xr3:uid="{545FAB62-99B0-4370-BE93-087BD618303B}" name="Prix de vente " dataDxfId="9">
      <calculatedColumnFormula>VLOOKUP(Tableau1346[[#This Row],[Product_Ref]],[1]Table_Correspondance!$H:$N,7,TRUE)</calculatedColumnFormula>
    </tableColumn>
    <tableColumn id="9" xr3:uid="{FE717A53-8C18-4781-B984-122C4350C8C2}" name="Quantité" dataDxfId="1">
      <calculatedColumnFormula>Tableau1346[[#This Row],[Sales]]/Tableau1346[[#This Row],[Prix de vente ]]</calculatedColumnFormula>
    </tableColumn>
    <tableColumn id="10" xr3:uid="{CEF5BB83-45D5-4D3E-B0C6-C9D9B9633851}" name="Ancienneté vetement " dataDxfId="0">
      <calculatedColumnFormula>(_xlfn.DAYS(TODAY(),Tableau1346[[#This Row],[Date de création produit]]))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89C45-8E7B-4620-9CED-678CBFDBC059}" name="Tableau2" displayName="Tableau2" ref="A1:D1116" totalsRowShown="0" headerRowDxfId="8" headerRowBorderDxfId="7">
  <autoFilter ref="A1:D1116" xr:uid="{DAB89C45-8E7B-4620-9CED-678CBFDBC059}"/>
  <tableColumns count="4">
    <tableColumn id="1" xr3:uid="{C9E30DC1-0B3C-4053-AFAD-14BB1748B9D0}" name="Sub_Region_Cod" dataDxfId="6"/>
    <tableColumn id="2" xr3:uid="{AB9DE8D9-AAE4-41F0-A71D-E85D76FFBE28}" name="Sous-Région" dataDxfId="5">
      <calculatedColumnFormula>VLOOKUP(Tableau1346[[#This Row],[Sub_Region_Cod]],[1]Table_Correspondance!$B:$F,4,TRUE)</calculatedColumnFormula>
    </tableColumn>
    <tableColumn id="3" xr3:uid="{23917BBA-6DA3-4F4B-93F1-B2C428DC4E31}" name="Colonne1" dataDxfId="3">
      <calculatedColumnFormula>INDEX([1]Feuil1!$B:$B,MATCH(Tableau2[[#This Row],[Product_Ref]],[1]Feuil1!$H:$H,0))</calculatedColumnFormula>
    </tableColumn>
    <tableColumn id="9" xr3:uid="{48DBA7DC-0634-48CB-B7C1-A47D34D0F2CB}" name="Product_Ref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3D15-8140-4F91-9D0E-EF8994760BDF}">
  <sheetPr>
    <tabColor rgb="FFFFFF00"/>
  </sheetPr>
  <dimension ref="A1:O1116"/>
  <sheetViews>
    <sheetView tabSelected="1" topLeftCell="C1" workbookViewId="0">
      <selection activeCell="O3" sqref="O3"/>
    </sheetView>
  </sheetViews>
  <sheetFormatPr baseColWidth="10" defaultRowHeight="15" x14ac:dyDescent="0.25"/>
  <cols>
    <col min="1" max="1" width="18.140625" bestFit="1" customWidth="1"/>
    <col min="2" max="2" width="18.140625" customWidth="1"/>
    <col min="3" max="3" width="15.7109375" bestFit="1" customWidth="1"/>
    <col min="4" max="4" width="19.42578125" bestFit="1" customWidth="1"/>
    <col min="5" max="5" width="11.28515625" bestFit="1" customWidth="1"/>
    <col min="6" max="6" width="9.140625" style="1" bestFit="1" customWidth="1"/>
    <col min="7" max="7" width="9.140625" style="1" customWidth="1"/>
    <col min="8" max="8" width="25.140625" style="1" bestFit="1" customWidth="1"/>
    <col min="9" max="9" width="14.140625" bestFit="1" customWidth="1"/>
    <col min="10" max="10" width="9.5703125" style="5" bestFit="1" customWidth="1"/>
    <col min="11" max="11" width="13.28515625" bestFit="1" customWidth="1"/>
    <col min="12" max="12" width="10.28515625" bestFit="1" customWidth="1"/>
    <col min="13" max="13" width="15.42578125" style="5" bestFit="1" customWidth="1"/>
    <col min="14" max="14" width="11.140625" bestFit="1" customWidth="1"/>
    <col min="15" max="15" width="26.42578125" style="16" bestFit="1" customWidth="1"/>
  </cols>
  <sheetData>
    <row r="1" spans="1:15" x14ac:dyDescent="0.25">
      <c r="A1" s="2" t="s">
        <v>0</v>
      </c>
      <c r="B1" s="2" t="s">
        <v>403</v>
      </c>
      <c r="C1" s="2" t="s">
        <v>1</v>
      </c>
      <c r="D1" s="2" t="s">
        <v>420</v>
      </c>
      <c r="E1" s="2" t="s">
        <v>2</v>
      </c>
      <c r="F1" s="2" t="s">
        <v>3</v>
      </c>
      <c r="G1" s="2" t="s">
        <v>414</v>
      </c>
      <c r="H1" s="2" t="s">
        <v>415</v>
      </c>
      <c r="I1" s="2" t="s">
        <v>4</v>
      </c>
      <c r="J1" s="4" t="s">
        <v>5</v>
      </c>
      <c r="K1" s="2" t="s">
        <v>399</v>
      </c>
      <c r="L1" s="2" t="s">
        <v>400</v>
      </c>
      <c r="M1" s="4" t="s">
        <v>401</v>
      </c>
      <c r="N1" s="2" t="s">
        <v>402</v>
      </c>
      <c r="O1" s="18" t="s">
        <v>432</v>
      </c>
    </row>
    <row r="2" spans="1:15" x14ac:dyDescent="0.25">
      <c r="A2" t="s">
        <v>6</v>
      </c>
      <c r="B2" t="str">
        <f>VLOOKUP(Tableau1346[[#This Row],[Sub_Region_Cod]],[1]Table_Correspondance!$B:$F,4,TRUE)</f>
        <v>Europe de l'Est</v>
      </c>
      <c r="C2" t="s">
        <v>43</v>
      </c>
      <c r="D2" t="str">
        <f>VLOOKUP(C2,[1]Table_Correspondance!$B:$F,2,FALSE)</f>
        <v>République Tchèque</v>
      </c>
      <c r="E2" t="s">
        <v>11</v>
      </c>
      <c r="F2" s="1">
        <v>43952</v>
      </c>
      <c r="G2" t="s">
        <v>408</v>
      </c>
      <c r="H2" s="12">
        <f>VLOOKUP(Tableau1346[[#This Row],[Product_Ref]],[1]Table_Correspondance!$H:$N,5,TRUE)</f>
        <v>43070</v>
      </c>
      <c r="I2" t="s">
        <v>234</v>
      </c>
      <c r="J2" s="5">
        <v>16.34</v>
      </c>
      <c r="K2" t="str">
        <f>VLOOKUP(Tableau1346[[#This Row],[Product_Ref]],[1]Table_Correspondance!$H:$N,2,TRUE)</f>
        <v>Pull</v>
      </c>
      <c r="L2" t="str">
        <f>VLOOKUP(Tableau1346[[#This Row],[Product_Ref]],[1]Table_Correspondance!$H:$N,4,TRUE)</f>
        <v>blanc</v>
      </c>
      <c r="M2" s="5">
        <f>VLOOKUP(Tableau1346[[#This Row],[Product_Ref]],[1]Table_Correspondance!$H:$N,7,TRUE)</f>
        <v>12</v>
      </c>
      <c r="N2" s="3">
        <f>Tableau1346[[#This Row],[Sales]]/Tableau1346[[#This Row],[Prix de vente ]]</f>
        <v>1.3616666666666666</v>
      </c>
      <c r="O2" s="16">
        <f ca="1">(_xlfn.DAYS(TODAY(),Tableau1346[[#This Row],[Date de création produit]]))</f>
        <v>1826</v>
      </c>
    </row>
    <row r="3" spans="1:15" x14ac:dyDescent="0.25">
      <c r="A3" t="s">
        <v>6</v>
      </c>
      <c r="B3" t="str">
        <f>VLOOKUP(Tableau1346[[#This Row],[Sub_Region_Cod]],[1]Table_Correspondance!$B:$F,4,TRUE)</f>
        <v>Europe de l'Est</v>
      </c>
      <c r="C3" t="s">
        <v>10</v>
      </c>
      <c r="D3" t="str">
        <f>VLOOKUP(C3,[1]Table_Correspondance!$B:$F,2,FALSE)</f>
        <v>Bélarus</v>
      </c>
      <c r="E3" t="s">
        <v>16</v>
      </c>
      <c r="F3" s="1">
        <v>43678</v>
      </c>
      <c r="G3" t="s">
        <v>406</v>
      </c>
      <c r="H3" s="12">
        <f>VLOOKUP(Tableau1346[[#This Row],[Product_Ref]],[1]Table_Correspondance!$H:$N,5,TRUE)</f>
        <v>43132</v>
      </c>
      <c r="I3" t="s">
        <v>176</v>
      </c>
      <c r="J3" s="5">
        <v>31.54</v>
      </c>
      <c r="K3" t="str">
        <f>VLOOKUP(Tableau1346[[#This Row],[Product_Ref]],[1]Table_Correspondance!$H:$N,2,TRUE)</f>
        <v>Collant</v>
      </c>
      <c r="L3" t="str">
        <f>VLOOKUP(Tableau1346[[#This Row],[Product_Ref]],[1]Table_Correspondance!$H:$N,4,TRUE)</f>
        <v>rose</v>
      </c>
      <c r="M3" s="5">
        <f>VLOOKUP(Tableau1346[[#This Row],[Product_Ref]],[1]Table_Correspondance!$H:$N,7,TRUE)</f>
        <v>14</v>
      </c>
      <c r="N3" s="3">
        <f>Tableau1346[[#This Row],[Sales]]/Tableau1346[[#This Row],[Prix de vente ]]</f>
        <v>2.2528571428571427</v>
      </c>
      <c r="O3" s="16">
        <f ca="1">(_xlfn.DAYS(TODAY(),Tableau1346[[#This Row],[Date de création produit]]))</f>
        <v>1764</v>
      </c>
    </row>
    <row r="4" spans="1:15" x14ac:dyDescent="0.25">
      <c r="A4" t="s">
        <v>6</v>
      </c>
      <c r="B4" t="str">
        <f>VLOOKUP(Tableau1346[[#This Row],[Sub_Region_Cod]],[1]Table_Correspondance!$B:$F,4,TRUE)</f>
        <v>Europe de l'Est</v>
      </c>
      <c r="C4" t="s">
        <v>24</v>
      </c>
      <c r="D4" t="str">
        <f>VLOOKUP(C4,[1]Table_Correspondance!$B:$F,2,FALSE)</f>
        <v>Slovaquie</v>
      </c>
      <c r="E4" t="s">
        <v>8</v>
      </c>
      <c r="F4" s="1">
        <v>44075</v>
      </c>
      <c r="G4" t="s">
        <v>409</v>
      </c>
      <c r="H4" s="12">
        <f>VLOOKUP(Tableau1346[[#This Row],[Product_Ref]],[1]Table_Correspondance!$H:$N,5,TRUE)</f>
        <v>42887</v>
      </c>
      <c r="I4" t="s">
        <v>229</v>
      </c>
      <c r="J4" s="5">
        <v>23.99</v>
      </c>
      <c r="K4" t="str">
        <f>VLOOKUP(Tableau1346[[#This Row],[Product_Ref]],[1]Table_Correspondance!$H:$N,2,TRUE)</f>
        <v>Robe</v>
      </c>
      <c r="L4" t="str">
        <f>VLOOKUP(Tableau1346[[#This Row],[Product_Ref]],[1]Table_Correspondance!$H:$N,4,TRUE)</f>
        <v>taupe</v>
      </c>
      <c r="M4" s="5">
        <f>VLOOKUP(Tableau1346[[#This Row],[Product_Ref]],[1]Table_Correspondance!$H:$N,7,TRUE)</f>
        <v>8</v>
      </c>
      <c r="N4" s="3">
        <f>Tableau1346[[#This Row],[Sales]]/Tableau1346[[#This Row],[Prix de vente ]]</f>
        <v>2.9987499999999998</v>
      </c>
      <c r="O4" s="16">
        <f ca="1">(_xlfn.DAYS(TODAY(),Tableau1346[[#This Row],[Date de création produit]]))</f>
        <v>2009</v>
      </c>
    </row>
    <row r="5" spans="1:15" x14ac:dyDescent="0.25">
      <c r="A5" t="s">
        <v>6</v>
      </c>
      <c r="B5" t="str">
        <f>VLOOKUP(Tableau1346[[#This Row],[Sub_Region_Cod]],[1]Table_Correspondance!$B:$F,4,TRUE)</f>
        <v>Europe de l'Est</v>
      </c>
      <c r="C5" t="s">
        <v>7</v>
      </c>
      <c r="D5" t="str">
        <f>VLOOKUP(C5,[1]Table_Correspondance!$B:$F,2,FALSE)</f>
        <v>Fédération de Russie</v>
      </c>
      <c r="E5" t="s">
        <v>11</v>
      </c>
      <c r="F5" s="1">
        <v>44075</v>
      </c>
      <c r="G5" t="s">
        <v>409</v>
      </c>
      <c r="H5" s="12">
        <f>VLOOKUP(Tableau1346[[#This Row],[Product_Ref]],[1]Table_Correspondance!$H:$N,5,TRUE)</f>
        <v>42979</v>
      </c>
      <c r="I5" t="s">
        <v>19</v>
      </c>
      <c r="J5" s="5">
        <v>46.42</v>
      </c>
      <c r="K5" t="str">
        <f>VLOOKUP(Tableau1346[[#This Row],[Product_Ref]],[1]Table_Correspondance!$H:$N,2,TRUE)</f>
        <v>Soutien gorge</v>
      </c>
      <c r="L5" t="str">
        <f>VLOOKUP(Tableau1346[[#This Row],[Product_Ref]],[1]Table_Correspondance!$H:$N,4,TRUE)</f>
        <v>bleu</v>
      </c>
      <c r="M5" s="5">
        <f>VLOOKUP(Tableau1346[[#This Row],[Product_Ref]],[1]Table_Correspondance!$H:$N,7,TRUE)</f>
        <v>12</v>
      </c>
      <c r="N5" s="3">
        <f>Tableau1346[[#This Row],[Sales]]/Tableau1346[[#This Row],[Prix de vente ]]</f>
        <v>3.8683333333333336</v>
      </c>
      <c r="O5" s="16">
        <f ca="1">(_xlfn.DAYS(TODAY(),Tableau1346[[#This Row],[Date de création produit]]))</f>
        <v>1917</v>
      </c>
    </row>
    <row r="6" spans="1:15" x14ac:dyDescent="0.25">
      <c r="A6" t="s">
        <v>6</v>
      </c>
      <c r="B6" t="str">
        <f>VLOOKUP(Tableau1346[[#This Row],[Sub_Region_Cod]],[1]Table_Correspondance!$B:$F,4,TRUE)</f>
        <v>Europe de l'Est</v>
      </c>
      <c r="C6" t="s">
        <v>22</v>
      </c>
      <c r="D6" t="str">
        <f>VLOOKUP(C6,[1]Table_Correspondance!$B:$F,2,FALSE)</f>
        <v>Ukraine</v>
      </c>
      <c r="E6" t="s">
        <v>11</v>
      </c>
      <c r="F6" s="1">
        <v>43586</v>
      </c>
      <c r="G6" t="s">
        <v>410</v>
      </c>
      <c r="H6" s="12">
        <f>VLOOKUP(Tableau1346[[#This Row],[Product_Ref]],[1]Table_Correspondance!$H:$N,5,TRUE)</f>
        <v>42767</v>
      </c>
      <c r="I6" t="s">
        <v>68</v>
      </c>
      <c r="J6" s="5">
        <v>47.41</v>
      </c>
      <c r="K6" t="str">
        <f>VLOOKUP(Tableau1346[[#This Row],[Product_Ref]],[1]Table_Correspondance!$H:$N,2,TRUE)</f>
        <v>Sweatshirt</v>
      </c>
      <c r="L6" t="str">
        <f>VLOOKUP(Tableau1346[[#This Row],[Product_Ref]],[1]Table_Correspondance!$H:$N,4,TRUE)</f>
        <v>taupe</v>
      </c>
      <c r="M6" s="5">
        <f>VLOOKUP(Tableau1346[[#This Row],[Product_Ref]],[1]Table_Correspondance!$H:$N,7,TRUE)</f>
        <v>7</v>
      </c>
      <c r="N6" s="3">
        <f>Tableau1346[[#This Row],[Sales]]/Tableau1346[[#This Row],[Prix de vente ]]</f>
        <v>6.7728571428571422</v>
      </c>
      <c r="O6" s="16">
        <f ca="1">(_xlfn.DAYS(TODAY(),Tableau1346[[#This Row],[Date de création produit]]))</f>
        <v>2129</v>
      </c>
    </row>
    <row r="7" spans="1:15" x14ac:dyDescent="0.25">
      <c r="A7" t="s">
        <v>6</v>
      </c>
      <c r="B7" t="str">
        <f>VLOOKUP(Tableau1346[[#This Row],[Sub_Region_Cod]],[1]Table_Correspondance!$B:$F,4,TRUE)</f>
        <v>Europe de l'Est</v>
      </c>
      <c r="C7" t="s">
        <v>26</v>
      </c>
      <c r="D7" t="str">
        <f>VLOOKUP(C7,[1]Table_Correspondance!$B:$F,2,FALSE)</f>
        <v>Bulgarie</v>
      </c>
      <c r="E7" t="s">
        <v>11</v>
      </c>
      <c r="F7" s="1">
        <v>43770</v>
      </c>
      <c r="G7" t="s">
        <v>407</v>
      </c>
      <c r="H7" s="12">
        <f>VLOOKUP(Tableau1346[[#This Row],[Product_Ref]],[1]Table_Correspondance!$H:$N,5,TRUE)</f>
        <v>43313</v>
      </c>
      <c r="I7" t="s">
        <v>91</v>
      </c>
      <c r="J7" s="5">
        <v>130.51</v>
      </c>
      <c r="K7" t="str">
        <f>VLOOKUP(Tableau1346[[#This Row],[Product_Ref]],[1]Table_Correspondance!$H:$N,2,TRUE)</f>
        <v>Soutien gorge</v>
      </c>
      <c r="L7" t="str">
        <f>VLOOKUP(Tableau1346[[#This Row],[Product_Ref]],[1]Table_Correspondance!$H:$N,4,TRUE)</f>
        <v>rose</v>
      </c>
      <c r="M7" s="5">
        <f>VLOOKUP(Tableau1346[[#This Row],[Product_Ref]],[1]Table_Correspondance!$H:$N,7,TRUE)</f>
        <v>15</v>
      </c>
      <c r="N7" s="3">
        <f>Tableau1346[[#This Row],[Sales]]/Tableau1346[[#This Row],[Prix de vente ]]</f>
        <v>8.7006666666666668</v>
      </c>
      <c r="O7" s="16">
        <f ca="1">(_xlfn.DAYS(TODAY(),Tableau1346[[#This Row],[Date de création produit]]))</f>
        <v>1583</v>
      </c>
    </row>
    <row r="8" spans="1:15" x14ac:dyDescent="0.25">
      <c r="A8" t="s">
        <v>6</v>
      </c>
      <c r="B8" t="str">
        <f>VLOOKUP(Tableau1346[[#This Row],[Sub_Region_Cod]],[1]Table_Correspondance!$B:$F,4,TRUE)</f>
        <v>Europe de l'Est</v>
      </c>
      <c r="C8" t="s">
        <v>15</v>
      </c>
      <c r="D8" t="str">
        <f>VLOOKUP(C8,[1]Table_Correspondance!$B:$F,2,FALSE)</f>
        <v>République de Moldavie</v>
      </c>
      <c r="E8" t="s">
        <v>11</v>
      </c>
      <c r="F8" s="1">
        <v>43862</v>
      </c>
      <c r="G8" t="s">
        <v>405</v>
      </c>
      <c r="H8" s="12">
        <f>VLOOKUP(Tableau1346[[#This Row],[Product_Ref]],[1]Table_Correspondance!$H:$N,5,TRUE)</f>
        <v>42917</v>
      </c>
      <c r="I8" t="s">
        <v>94</v>
      </c>
      <c r="J8" s="5">
        <v>73.290000000000006</v>
      </c>
      <c r="K8" t="str">
        <f>VLOOKUP(Tableau1346[[#This Row],[Product_Ref]],[1]Table_Correspondance!$H:$N,2,TRUE)</f>
        <v>T-shirt</v>
      </c>
      <c r="L8" t="str">
        <f>VLOOKUP(Tableau1346[[#This Row],[Product_Ref]],[1]Table_Correspondance!$H:$N,4,TRUE)</f>
        <v>blanc</v>
      </c>
      <c r="M8" s="5">
        <f>VLOOKUP(Tableau1346[[#This Row],[Product_Ref]],[1]Table_Correspondance!$H:$N,7,TRUE)</f>
        <v>8</v>
      </c>
      <c r="N8" s="3">
        <f>Tableau1346[[#This Row],[Sales]]/Tableau1346[[#This Row],[Prix de vente ]]</f>
        <v>9.1612500000000008</v>
      </c>
      <c r="O8" s="16">
        <f ca="1">(_xlfn.DAYS(TODAY(),Tableau1346[[#This Row],[Date de création produit]]))</f>
        <v>1979</v>
      </c>
    </row>
    <row r="9" spans="1:15" x14ac:dyDescent="0.25">
      <c r="A9" t="s">
        <v>6</v>
      </c>
      <c r="B9" t="str">
        <f>VLOOKUP(Tableau1346[[#This Row],[Sub_Region_Cod]],[1]Table_Correspondance!$B:$F,4,TRUE)</f>
        <v>Europe de l'Est</v>
      </c>
      <c r="C9" t="s">
        <v>24</v>
      </c>
      <c r="D9" t="str">
        <f>VLOOKUP(C9,[1]Table_Correspondance!$B:$F,2,FALSE)</f>
        <v>Slovaquie</v>
      </c>
      <c r="E9" t="s">
        <v>16</v>
      </c>
      <c r="F9" s="1">
        <v>44256</v>
      </c>
      <c r="G9" t="s">
        <v>404</v>
      </c>
      <c r="H9" s="12">
        <f>VLOOKUP(Tableau1346[[#This Row],[Product_Ref]],[1]Table_Correspondance!$H:$N,5,TRUE)</f>
        <v>43313</v>
      </c>
      <c r="I9" t="s">
        <v>243</v>
      </c>
      <c r="J9" s="5">
        <v>76.290000000000006</v>
      </c>
      <c r="K9" t="str">
        <f>VLOOKUP(Tableau1346[[#This Row],[Product_Ref]],[1]Table_Correspondance!$H:$N,2,TRUE)</f>
        <v>Chaussette</v>
      </c>
      <c r="L9" t="str">
        <f>VLOOKUP(Tableau1346[[#This Row],[Product_Ref]],[1]Table_Correspondance!$H:$N,4,TRUE)</f>
        <v>noir</v>
      </c>
      <c r="M9" s="5">
        <f>VLOOKUP(Tableau1346[[#This Row],[Product_Ref]],[1]Table_Correspondance!$H:$N,7,TRUE)</f>
        <v>8</v>
      </c>
      <c r="N9" s="3">
        <f>Tableau1346[[#This Row],[Sales]]/Tableau1346[[#This Row],[Prix de vente ]]</f>
        <v>9.5362500000000008</v>
      </c>
      <c r="O9" s="16">
        <f ca="1">(_xlfn.DAYS(TODAY(),Tableau1346[[#This Row],[Date de création produit]]))</f>
        <v>1583</v>
      </c>
    </row>
    <row r="10" spans="1:15" x14ac:dyDescent="0.25">
      <c r="A10" t="s">
        <v>6</v>
      </c>
      <c r="B10" t="str">
        <f>VLOOKUP(Tableau1346[[#This Row],[Sub_Region_Cod]],[1]Table_Correspondance!$B:$F,4,TRUE)</f>
        <v>Europe de l'Est</v>
      </c>
      <c r="C10" t="s">
        <v>43</v>
      </c>
      <c r="D10" t="str">
        <f>VLOOKUP(C10,[1]Table_Correspondance!$B:$F,2,FALSE)</f>
        <v>République Tchèque</v>
      </c>
      <c r="E10" t="s">
        <v>8</v>
      </c>
      <c r="F10" s="1">
        <v>44013</v>
      </c>
      <c r="G10" t="s">
        <v>408</v>
      </c>
      <c r="H10" s="12">
        <f>VLOOKUP(Tableau1346[[#This Row],[Product_Ref]],[1]Table_Correspondance!$H:$N,5,TRUE)</f>
        <v>42917</v>
      </c>
      <c r="I10" t="s">
        <v>240</v>
      </c>
      <c r="J10" s="5">
        <v>86.15</v>
      </c>
      <c r="K10" t="str">
        <f>VLOOKUP(Tableau1346[[#This Row],[Product_Ref]],[1]Table_Correspondance!$H:$N,2,TRUE)</f>
        <v>Robe</v>
      </c>
      <c r="L10" t="str">
        <f>VLOOKUP(Tableau1346[[#This Row],[Product_Ref]],[1]Table_Correspondance!$H:$N,4,TRUE)</f>
        <v>marron</v>
      </c>
      <c r="M10" s="5">
        <f>VLOOKUP(Tableau1346[[#This Row],[Product_Ref]],[1]Table_Correspondance!$H:$N,7,TRUE)</f>
        <v>9</v>
      </c>
      <c r="N10" s="3">
        <f>Tableau1346[[#This Row],[Sales]]/Tableau1346[[#This Row],[Prix de vente ]]</f>
        <v>9.5722222222222229</v>
      </c>
      <c r="O10" s="16">
        <f ca="1">(_xlfn.DAYS(TODAY(),Tableau1346[[#This Row],[Date de création produit]]))</f>
        <v>1979</v>
      </c>
    </row>
    <row r="11" spans="1:15" x14ac:dyDescent="0.25">
      <c r="A11" t="s">
        <v>6</v>
      </c>
      <c r="B11" t="str">
        <f>VLOOKUP(Tableau1346[[#This Row],[Sub_Region_Cod]],[1]Table_Correspondance!$B:$F,4,TRUE)</f>
        <v>Europe de l'Est</v>
      </c>
      <c r="C11" t="s">
        <v>29</v>
      </c>
      <c r="D11" t="str">
        <f>VLOOKUP(C11,[1]Table_Correspondance!$B:$F,2,FALSE)</f>
        <v>Hongrie</v>
      </c>
      <c r="E11" t="s">
        <v>16</v>
      </c>
      <c r="F11" s="1">
        <v>44166</v>
      </c>
      <c r="G11" t="s">
        <v>411</v>
      </c>
      <c r="H11" s="12">
        <f>VLOOKUP(Tableau1346[[#This Row],[Product_Ref]],[1]Table_Correspondance!$H:$N,5,TRUE)</f>
        <v>43160</v>
      </c>
      <c r="I11" t="s">
        <v>30</v>
      </c>
      <c r="J11" s="5">
        <v>119.4</v>
      </c>
      <c r="K11" t="str">
        <f>VLOOKUP(Tableau1346[[#This Row],[Product_Ref]],[1]Table_Correspondance!$H:$N,2,TRUE)</f>
        <v>Culotte</v>
      </c>
      <c r="L11" t="str">
        <f>VLOOKUP(Tableau1346[[#This Row],[Product_Ref]],[1]Table_Correspondance!$H:$N,4,TRUE)</f>
        <v>vert</v>
      </c>
      <c r="M11" s="5">
        <f>VLOOKUP(Tableau1346[[#This Row],[Product_Ref]],[1]Table_Correspondance!$H:$N,7,TRUE)</f>
        <v>10</v>
      </c>
      <c r="N11" s="3">
        <f>Tableau1346[[#This Row],[Sales]]/Tableau1346[[#This Row],[Prix de vente ]]</f>
        <v>11.940000000000001</v>
      </c>
      <c r="O11" s="16">
        <f ca="1">(_xlfn.DAYS(TODAY(),Tableau1346[[#This Row],[Date de création produit]]))</f>
        <v>1736</v>
      </c>
    </row>
    <row r="12" spans="1:15" x14ac:dyDescent="0.25">
      <c r="A12" t="s">
        <v>6</v>
      </c>
      <c r="B12" t="str">
        <f>VLOOKUP(Tableau1346[[#This Row],[Sub_Region_Cod]],[1]Table_Correspondance!$B:$F,4,TRUE)</f>
        <v>Europe de l'Est</v>
      </c>
      <c r="C12" t="s">
        <v>43</v>
      </c>
      <c r="D12" t="str">
        <f>VLOOKUP(C12,[1]Table_Correspondance!$B:$F,2,FALSE)</f>
        <v>République Tchèque</v>
      </c>
      <c r="E12" t="s">
        <v>11</v>
      </c>
      <c r="F12" s="1">
        <v>44044</v>
      </c>
      <c r="G12" t="s">
        <v>409</v>
      </c>
      <c r="H12" s="12">
        <f>VLOOKUP(Tableau1346[[#This Row],[Product_Ref]],[1]Table_Correspondance!$H:$N,5,TRUE)</f>
        <v>43160</v>
      </c>
      <c r="I12" t="s">
        <v>217</v>
      </c>
      <c r="J12" s="5">
        <v>189.52</v>
      </c>
      <c r="K12" t="str">
        <f>VLOOKUP(Tableau1346[[#This Row],[Product_Ref]],[1]Table_Correspondance!$H:$N,2,TRUE)</f>
        <v>Pull</v>
      </c>
      <c r="L12" t="str">
        <f>VLOOKUP(Tableau1346[[#This Row],[Product_Ref]],[1]Table_Correspondance!$H:$N,4,TRUE)</f>
        <v>marron</v>
      </c>
      <c r="M12" s="5">
        <f>VLOOKUP(Tableau1346[[#This Row],[Product_Ref]],[1]Table_Correspondance!$H:$N,7,TRUE)</f>
        <v>15</v>
      </c>
      <c r="N12" s="3">
        <f>Tableau1346[[#This Row],[Sales]]/Tableau1346[[#This Row],[Prix de vente ]]</f>
        <v>12.634666666666668</v>
      </c>
      <c r="O12" s="16">
        <f ca="1">(_xlfn.DAYS(TODAY(),Tableau1346[[#This Row],[Date de création produit]]))</f>
        <v>1736</v>
      </c>
    </row>
    <row r="13" spans="1:15" x14ac:dyDescent="0.25">
      <c r="A13" t="s">
        <v>6</v>
      </c>
      <c r="B13" t="str">
        <f>VLOOKUP(Tableau1346[[#This Row],[Sub_Region_Cod]],[1]Table_Correspondance!$B:$F,4,TRUE)</f>
        <v>Europe de l'Est</v>
      </c>
      <c r="C13" t="s">
        <v>32</v>
      </c>
      <c r="D13" t="str">
        <f>VLOOKUP(C13,[1]Table_Correspondance!$B:$F,2,FALSE)</f>
        <v>Arménie</v>
      </c>
      <c r="E13" t="s">
        <v>11</v>
      </c>
      <c r="F13" s="1">
        <v>43800</v>
      </c>
      <c r="G13" t="s">
        <v>407</v>
      </c>
      <c r="H13" s="12">
        <f>VLOOKUP(Tableau1346[[#This Row],[Product_Ref]],[1]Table_Correspondance!$H:$N,5,TRUE)</f>
        <v>42917</v>
      </c>
      <c r="I13" t="s">
        <v>169</v>
      </c>
      <c r="J13" s="5">
        <v>90.45</v>
      </c>
      <c r="K13" t="str">
        <f>VLOOKUP(Tableau1346[[#This Row],[Product_Ref]],[1]Table_Correspondance!$H:$N,2,TRUE)</f>
        <v>Chemise</v>
      </c>
      <c r="L13" t="str">
        <f>VLOOKUP(Tableau1346[[#This Row],[Product_Ref]],[1]Table_Correspondance!$H:$N,4,TRUE)</f>
        <v>vert</v>
      </c>
      <c r="M13" s="5">
        <f>VLOOKUP(Tableau1346[[#This Row],[Product_Ref]],[1]Table_Correspondance!$H:$N,7,TRUE)</f>
        <v>7</v>
      </c>
      <c r="N13" s="3">
        <f>Tableau1346[[#This Row],[Sales]]/Tableau1346[[#This Row],[Prix de vente ]]</f>
        <v>12.921428571428573</v>
      </c>
      <c r="O13" s="16">
        <f ca="1">(_xlfn.DAYS(TODAY(),Tableau1346[[#This Row],[Date de création produit]]))</f>
        <v>1979</v>
      </c>
    </row>
    <row r="14" spans="1:15" x14ac:dyDescent="0.25">
      <c r="A14" t="s">
        <v>6</v>
      </c>
      <c r="B14" t="str">
        <f>VLOOKUP(Tableau1346[[#This Row],[Sub_Region_Cod]],[1]Table_Correspondance!$B:$F,4,TRUE)</f>
        <v>Europe de l'Est</v>
      </c>
      <c r="C14" t="s">
        <v>10</v>
      </c>
      <c r="D14" t="str">
        <f>VLOOKUP(C14,[1]Table_Correspondance!$B:$F,2,FALSE)</f>
        <v>Bélarus</v>
      </c>
      <c r="E14" t="s">
        <v>16</v>
      </c>
      <c r="F14" s="1">
        <v>44166</v>
      </c>
      <c r="G14" t="s">
        <v>411</v>
      </c>
      <c r="H14" s="12">
        <f>VLOOKUP(Tableau1346[[#This Row],[Product_Ref]],[1]Table_Correspondance!$H:$N,5,TRUE)</f>
        <v>43435</v>
      </c>
      <c r="I14" t="s">
        <v>38</v>
      </c>
      <c r="J14" s="5">
        <v>183.28</v>
      </c>
      <c r="K14" t="str">
        <f>VLOOKUP(Tableau1346[[#This Row],[Product_Ref]],[1]Table_Correspondance!$H:$N,2,TRUE)</f>
        <v>Jupe</v>
      </c>
      <c r="L14" t="str">
        <f>VLOOKUP(Tableau1346[[#This Row],[Product_Ref]],[1]Table_Correspondance!$H:$N,4,TRUE)</f>
        <v>bleu</v>
      </c>
      <c r="M14" s="5">
        <f>VLOOKUP(Tableau1346[[#This Row],[Product_Ref]],[1]Table_Correspondance!$H:$N,7,TRUE)</f>
        <v>14</v>
      </c>
      <c r="N14" s="3">
        <f>Tableau1346[[#This Row],[Sales]]/Tableau1346[[#This Row],[Prix de vente ]]</f>
        <v>13.091428571428571</v>
      </c>
      <c r="O14" s="16">
        <f ca="1">(_xlfn.DAYS(TODAY(),Tableau1346[[#This Row],[Date de création produit]]))</f>
        <v>1461</v>
      </c>
    </row>
    <row r="15" spans="1:15" x14ac:dyDescent="0.25">
      <c r="A15" t="s">
        <v>6</v>
      </c>
      <c r="B15" t="str">
        <f>VLOOKUP(Tableau1346[[#This Row],[Sub_Region_Cod]],[1]Table_Correspondance!$B:$F,4,TRUE)</f>
        <v>Europe de l'Est</v>
      </c>
      <c r="C15" t="s">
        <v>34</v>
      </c>
      <c r="D15" t="str">
        <f>VLOOKUP(C15,[1]Table_Correspondance!$B:$F,2,FALSE)</f>
        <v>Pologne</v>
      </c>
      <c r="E15" t="s">
        <v>16</v>
      </c>
      <c r="F15" s="1">
        <v>44166</v>
      </c>
      <c r="G15" t="s">
        <v>411</v>
      </c>
      <c r="H15" s="12">
        <f>VLOOKUP(Tableau1346[[#This Row],[Product_Ref]],[1]Table_Correspondance!$H:$N,5,TRUE)</f>
        <v>42948</v>
      </c>
      <c r="I15" t="s">
        <v>42</v>
      </c>
      <c r="J15" s="5">
        <v>204.26</v>
      </c>
      <c r="K15" t="str">
        <f>VLOOKUP(Tableau1346[[#This Row],[Product_Ref]],[1]Table_Correspondance!$H:$N,2,TRUE)</f>
        <v>Culotte</v>
      </c>
      <c r="L15" t="str">
        <f>VLOOKUP(Tableau1346[[#This Row],[Product_Ref]],[1]Table_Correspondance!$H:$N,4,TRUE)</f>
        <v>marron</v>
      </c>
      <c r="M15" s="5">
        <f>VLOOKUP(Tableau1346[[#This Row],[Product_Ref]],[1]Table_Correspondance!$H:$N,7,TRUE)</f>
        <v>13</v>
      </c>
      <c r="N15" s="3">
        <f>Tableau1346[[#This Row],[Sales]]/Tableau1346[[#This Row],[Prix de vente ]]</f>
        <v>15.712307692307691</v>
      </c>
      <c r="O15" s="16">
        <f ca="1">(_xlfn.DAYS(TODAY(),Tableau1346[[#This Row],[Date de création produit]]))</f>
        <v>1948</v>
      </c>
    </row>
    <row r="16" spans="1:15" x14ac:dyDescent="0.25">
      <c r="A16" t="s">
        <v>6</v>
      </c>
      <c r="B16" t="str">
        <f>VLOOKUP(Tableau1346[[#This Row],[Sub_Region_Cod]],[1]Table_Correspondance!$B:$F,4,TRUE)</f>
        <v>Europe de l'Est</v>
      </c>
      <c r="C16" t="s">
        <v>24</v>
      </c>
      <c r="D16" t="str">
        <f>VLOOKUP(C16,[1]Table_Correspondance!$B:$F,2,FALSE)</f>
        <v>Slovaquie</v>
      </c>
      <c r="E16" t="s">
        <v>11</v>
      </c>
      <c r="F16" s="1">
        <v>43770</v>
      </c>
      <c r="G16" t="s">
        <v>407</v>
      </c>
      <c r="H16" s="12">
        <f>VLOOKUP(Tableau1346[[#This Row],[Product_Ref]],[1]Table_Correspondance!$H:$N,5,TRUE)</f>
        <v>43252</v>
      </c>
      <c r="I16" t="s">
        <v>142</v>
      </c>
      <c r="J16" s="5">
        <v>168.77</v>
      </c>
      <c r="K16" t="str">
        <f>VLOOKUP(Tableau1346[[#This Row],[Product_Ref]],[1]Table_Correspondance!$H:$N,2,TRUE)</f>
        <v>Sweatshirt</v>
      </c>
      <c r="L16" t="str">
        <f>VLOOKUP(Tableau1346[[#This Row],[Product_Ref]],[1]Table_Correspondance!$H:$N,4,TRUE)</f>
        <v>marron</v>
      </c>
      <c r="M16" s="5">
        <f>VLOOKUP(Tableau1346[[#This Row],[Product_Ref]],[1]Table_Correspondance!$H:$N,7,TRUE)</f>
        <v>10</v>
      </c>
      <c r="N16" s="3">
        <f>Tableau1346[[#This Row],[Sales]]/Tableau1346[[#This Row],[Prix de vente ]]</f>
        <v>16.877000000000002</v>
      </c>
      <c r="O16" s="16">
        <f ca="1">(_xlfn.DAYS(TODAY(),Tableau1346[[#This Row],[Date de création produit]]))</f>
        <v>1644</v>
      </c>
    </row>
    <row r="17" spans="1:15" x14ac:dyDescent="0.25">
      <c r="A17" t="s">
        <v>6</v>
      </c>
      <c r="B17" t="str">
        <f>VLOOKUP(Tableau1346[[#This Row],[Sub_Region_Cod]],[1]Table_Correspondance!$B:$F,4,TRUE)</f>
        <v>Europe de l'Est</v>
      </c>
      <c r="C17" t="s">
        <v>7</v>
      </c>
      <c r="D17" t="str">
        <f>VLOOKUP(C17,[1]Table_Correspondance!$B:$F,2,FALSE)</f>
        <v>Fédération de Russie</v>
      </c>
      <c r="E17" t="s">
        <v>11</v>
      </c>
      <c r="F17" s="1">
        <v>44075</v>
      </c>
      <c r="G17" t="s">
        <v>409</v>
      </c>
      <c r="H17" s="12">
        <f>VLOOKUP(Tableau1346[[#This Row],[Product_Ref]],[1]Table_Correspondance!$H:$N,5,TRUE)</f>
        <v>43101</v>
      </c>
      <c r="I17" t="s">
        <v>21</v>
      </c>
      <c r="J17" s="5">
        <v>186.62</v>
      </c>
      <c r="K17" t="str">
        <f>VLOOKUP(Tableau1346[[#This Row],[Product_Ref]],[1]Table_Correspondance!$H:$N,2,TRUE)</f>
        <v>Sweatshirt</v>
      </c>
      <c r="L17" t="str">
        <f>VLOOKUP(Tableau1346[[#This Row],[Product_Ref]],[1]Table_Correspondance!$H:$N,4,TRUE)</f>
        <v>orange</v>
      </c>
      <c r="M17" s="5">
        <f>VLOOKUP(Tableau1346[[#This Row],[Product_Ref]],[1]Table_Correspondance!$H:$N,7,TRUE)</f>
        <v>11</v>
      </c>
      <c r="N17" s="3">
        <f>Tableau1346[[#This Row],[Sales]]/Tableau1346[[#This Row],[Prix de vente ]]</f>
        <v>16.965454545454545</v>
      </c>
      <c r="O17" s="16">
        <f ca="1">(_xlfn.DAYS(TODAY(),Tableau1346[[#This Row],[Date de création produit]]))</f>
        <v>1795</v>
      </c>
    </row>
    <row r="18" spans="1:15" x14ac:dyDescent="0.25">
      <c r="A18" t="s">
        <v>6</v>
      </c>
      <c r="B18" t="str">
        <f>VLOOKUP(Tableau1346[[#This Row],[Sub_Region_Cod]],[1]Table_Correspondance!$B:$F,4,TRUE)</f>
        <v>Europe de l'Est</v>
      </c>
      <c r="C18" t="s">
        <v>32</v>
      </c>
      <c r="D18" t="str">
        <f>VLOOKUP(C18,[1]Table_Correspondance!$B:$F,2,FALSE)</f>
        <v>Arménie</v>
      </c>
      <c r="E18" t="s">
        <v>11</v>
      </c>
      <c r="F18" s="1">
        <v>43617</v>
      </c>
      <c r="G18" t="s">
        <v>410</v>
      </c>
      <c r="H18" s="12">
        <f>VLOOKUP(Tableau1346[[#This Row],[Product_Ref]],[1]Table_Correspondance!$H:$N,5,TRUE)</f>
        <v>43435</v>
      </c>
      <c r="I18" t="s">
        <v>164</v>
      </c>
      <c r="J18" s="5">
        <v>180.88</v>
      </c>
      <c r="K18" t="str">
        <f>VLOOKUP(Tableau1346[[#This Row],[Product_Ref]],[1]Table_Correspondance!$H:$N,2,TRUE)</f>
        <v>Débardeur</v>
      </c>
      <c r="L18" t="str">
        <f>VLOOKUP(Tableau1346[[#This Row],[Product_Ref]],[1]Table_Correspondance!$H:$N,4,TRUE)</f>
        <v>orange</v>
      </c>
      <c r="M18" s="5">
        <f>VLOOKUP(Tableau1346[[#This Row],[Product_Ref]],[1]Table_Correspondance!$H:$N,7,TRUE)</f>
        <v>10</v>
      </c>
      <c r="N18" s="3">
        <f>Tableau1346[[#This Row],[Sales]]/Tableau1346[[#This Row],[Prix de vente ]]</f>
        <v>18.088000000000001</v>
      </c>
      <c r="O18" s="16">
        <f ca="1">(_xlfn.DAYS(TODAY(),Tableau1346[[#This Row],[Date de création produit]]))</f>
        <v>1461</v>
      </c>
    </row>
    <row r="19" spans="1:15" x14ac:dyDescent="0.25">
      <c r="A19" t="s">
        <v>6</v>
      </c>
      <c r="B19" t="str">
        <f>VLOOKUP(Tableau1346[[#This Row],[Sub_Region_Cod]],[1]Table_Correspondance!$B:$F,4,TRUE)</f>
        <v>Europe de l'Est</v>
      </c>
      <c r="C19" t="s">
        <v>43</v>
      </c>
      <c r="D19" t="str">
        <f>VLOOKUP(C19,[1]Table_Correspondance!$B:$F,2,FALSE)</f>
        <v>République Tchèque</v>
      </c>
      <c r="E19" t="s">
        <v>8</v>
      </c>
      <c r="F19" s="1">
        <v>43709</v>
      </c>
      <c r="G19" t="s">
        <v>406</v>
      </c>
      <c r="H19" s="12">
        <f>VLOOKUP(Tableau1346[[#This Row],[Product_Ref]],[1]Table_Correspondance!$H:$N,5,TRUE)</f>
        <v>43132</v>
      </c>
      <c r="I19" t="s">
        <v>269</v>
      </c>
      <c r="J19" s="5">
        <v>207.43</v>
      </c>
      <c r="K19" t="str">
        <f>VLOOKUP(Tableau1346[[#This Row],[Product_Ref]],[1]Table_Correspondance!$H:$N,2,TRUE)</f>
        <v>Robe</v>
      </c>
      <c r="L19" t="str">
        <f>VLOOKUP(Tableau1346[[#This Row],[Product_Ref]],[1]Table_Correspondance!$H:$N,4,TRUE)</f>
        <v>blanc</v>
      </c>
      <c r="M19" s="5">
        <f>VLOOKUP(Tableau1346[[#This Row],[Product_Ref]],[1]Table_Correspondance!$H:$N,7,TRUE)</f>
        <v>11</v>
      </c>
      <c r="N19" s="3">
        <f>Tableau1346[[#This Row],[Sales]]/Tableau1346[[#This Row],[Prix de vente ]]</f>
        <v>18.857272727272729</v>
      </c>
      <c r="O19" s="16">
        <f ca="1">(_xlfn.DAYS(TODAY(),Tableau1346[[#This Row],[Date de création produit]]))</f>
        <v>1764</v>
      </c>
    </row>
    <row r="20" spans="1:15" x14ac:dyDescent="0.25">
      <c r="A20" t="s">
        <v>6</v>
      </c>
      <c r="B20" t="str">
        <f>VLOOKUP(Tableau1346[[#This Row],[Sub_Region_Cod]],[1]Table_Correspondance!$B:$F,4,TRUE)</f>
        <v>Europe de l'Est</v>
      </c>
      <c r="C20" t="s">
        <v>43</v>
      </c>
      <c r="D20" t="str">
        <f>VLOOKUP(C20,[1]Table_Correspondance!$B:$F,2,FALSE)</f>
        <v>République Tchèque</v>
      </c>
      <c r="E20" t="s">
        <v>11</v>
      </c>
      <c r="F20" s="1">
        <v>43617</v>
      </c>
      <c r="G20" t="s">
        <v>410</v>
      </c>
      <c r="H20" s="12">
        <f>VLOOKUP(Tableau1346[[#This Row],[Product_Ref]],[1]Table_Correspondance!$H:$N,5,TRUE)</f>
        <v>42948</v>
      </c>
      <c r="I20" t="s">
        <v>109</v>
      </c>
      <c r="J20" s="5">
        <v>208.61</v>
      </c>
      <c r="K20" t="str">
        <f>VLOOKUP(Tableau1346[[#This Row],[Product_Ref]],[1]Table_Correspondance!$H:$N,2,TRUE)</f>
        <v>Débardeur</v>
      </c>
      <c r="L20" t="str">
        <f>VLOOKUP(Tableau1346[[#This Row],[Product_Ref]],[1]Table_Correspondance!$H:$N,4,TRUE)</f>
        <v>taupe</v>
      </c>
      <c r="M20" s="5">
        <f>VLOOKUP(Tableau1346[[#This Row],[Product_Ref]],[1]Table_Correspondance!$H:$N,7,TRUE)</f>
        <v>11</v>
      </c>
      <c r="N20" s="3">
        <f>Tableau1346[[#This Row],[Sales]]/Tableau1346[[#This Row],[Prix de vente ]]</f>
        <v>18.964545454545455</v>
      </c>
      <c r="O20" s="16">
        <f ca="1">(_xlfn.DAYS(TODAY(),Tableau1346[[#This Row],[Date de création produit]]))</f>
        <v>1948</v>
      </c>
    </row>
    <row r="21" spans="1:15" x14ac:dyDescent="0.25">
      <c r="A21" t="s">
        <v>6</v>
      </c>
      <c r="B21" t="str">
        <f>VLOOKUP(Tableau1346[[#This Row],[Sub_Region_Cod]],[1]Table_Correspondance!$B:$F,4,TRUE)</f>
        <v>Europe de l'Est</v>
      </c>
      <c r="C21" t="s">
        <v>32</v>
      </c>
      <c r="D21" t="str">
        <f>VLOOKUP(C21,[1]Table_Correspondance!$B:$F,2,FALSE)</f>
        <v>Arménie</v>
      </c>
      <c r="E21" t="s">
        <v>16</v>
      </c>
      <c r="F21" s="1">
        <v>43800</v>
      </c>
      <c r="G21" t="s">
        <v>407</v>
      </c>
      <c r="H21" s="12">
        <f>VLOOKUP(Tableau1346[[#This Row],[Product_Ref]],[1]Table_Correspondance!$H:$N,5,TRUE)</f>
        <v>43435</v>
      </c>
      <c r="I21" t="s">
        <v>239</v>
      </c>
      <c r="J21" s="5">
        <v>291.52</v>
      </c>
      <c r="K21" t="str">
        <f>VLOOKUP(Tableau1346[[#This Row],[Product_Ref]],[1]Table_Correspondance!$H:$N,2,TRUE)</f>
        <v>Chaussette</v>
      </c>
      <c r="L21" t="str">
        <f>VLOOKUP(Tableau1346[[#This Row],[Product_Ref]],[1]Table_Correspondance!$H:$N,4,TRUE)</f>
        <v>rouge</v>
      </c>
      <c r="M21" s="5">
        <f>VLOOKUP(Tableau1346[[#This Row],[Product_Ref]],[1]Table_Correspondance!$H:$N,7,TRUE)</f>
        <v>15</v>
      </c>
      <c r="N21" s="3">
        <f>Tableau1346[[#This Row],[Sales]]/Tableau1346[[#This Row],[Prix de vente ]]</f>
        <v>19.434666666666665</v>
      </c>
      <c r="O21" s="16">
        <f ca="1">(_xlfn.DAYS(TODAY(),Tableau1346[[#This Row],[Date de création produit]]))</f>
        <v>1461</v>
      </c>
    </row>
    <row r="22" spans="1:15" x14ac:dyDescent="0.25">
      <c r="A22" t="s">
        <v>6</v>
      </c>
      <c r="B22" t="str">
        <f>VLOOKUP(Tableau1346[[#This Row],[Sub_Region_Cod]],[1]Table_Correspondance!$B:$F,4,TRUE)</f>
        <v>Europe de l'Est</v>
      </c>
      <c r="C22" t="s">
        <v>13</v>
      </c>
      <c r="D22" t="str">
        <f>VLOOKUP(C22,[1]Table_Correspondance!$B:$F,2,FALSE)</f>
        <v>Roumanie</v>
      </c>
      <c r="E22" t="s">
        <v>8</v>
      </c>
      <c r="F22" s="1">
        <v>44044</v>
      </c>
      <c r="G22" t="s">
        <v>409</v>
      </c>
      <c r="H22" s="12">
        <f>VLOOKUP(Tableau1346[[#This Row],[Product_Ref]],[1]Table_Correspondance!$H:$N,5,TRUE)</f>
        <v>43132</v>
      </c>
      <c r="I22" t="s">
        <v>80</v>
      </c>
      <c r="J22" s="5">
        <v>285.61</v>
      </c>
      <c r="K22" t="str">
        <f>VLOOKUP(Tableau1346[[#This Row],[Product_Ref]],[1]Table_Correspondance!$H:$N,2,TRUE)</f>
        <v>Robe</v>
      </c>
      <c r="L22" t="str">
        <f>VLOOKUP(Tableau1346[[#This Row],[Product_Ref]],[1]Table_Correspondance!$H:$N,4,TRUE)</f>
        <v>rouge</v>
      </c>
      <c r="M22" s="5">
        <f>VLOOKUP(Tableau1346[[#This Row],[Product_Ref]],[1]Table_Correspondance!$H:$N,7,TRUE)</f>
        <v>14</v>
      </c>
      <c r="N22" s="3">
        <f>Tableau1346[[#This Row],[Sales]]/Tableau1346[[#This Row],[Prix de vente ]]</f>
        <v>20.400714285714287</v>
      </c>
      <c r="O22" s="16">
        <f ca="1">(_xlfn.DAYS(TODAY(),Tableau1346[[#This Row],[Date de création produit]]))</f>
        <v>1764</v>
      </c>
    </row>
    <row r="23" spans="1:15" x14ac:dyDescent="0.25">
      <c r="A23" t="s">
        <v>6</v>
      </c>
      <c r="B23" t="str">
        <f>VLOOKUP(Tableau1346[[#This Row],[Sub_Region_Cod]],[1]Table_Correspondance!$B:$F,4,TRUE)</f>
        <v>Europe de l'Est</v>
      </c>
      <c r="C23" t="s">
        <v>15</v>
      </c>
      <c r="D23" t="str">
        <f>VLOOKUP(C23,[1]Table_Correspondance!$B:$F,2,FALSE)</f>
        <v>République de Moldavie</v>
      </c>
      <c r="E23" t="s">
        <v>11</v>
      </c>
      <c r="F23" s="1">
        <v>44166</v>
      </c>
      <c r="G23" t="s">
        <v>411</v>
      </c>
      <c r="H23" s="12">
        <f>VLOOKUP(Tableau1346[[#This Row],[Product_Ref]],[1]Table_Correspondance!$H:$N,5,TRUE)</f>
        <v>43344</v>
      </c>
      <c r="I23" t="s">
        <v>122</v>
      </c>
      <c r="J23" s="5">
        <v>183.61</v>
      </c>
      <c r="K23" t="str">
        <f>VLOOKUP(Tableau1346[[#This Row],[Product_Ref]],[1]Table_Correspondance!$H:$N,2,TRUE)</f>
        <v>Soutien gorge</v>
      </c>
      <c r="L23" t="str">
        <f>VLOOKUP(Tableau1346[[#This Row],[Product_Ref]],[1]Table_Correspondance!$H:$N,4,TRUE)</f>
        <v>orange</v>
      </c>
      <c r="M23" s="5">
        <f>VLOOKUP(Tableau1346[[#This Row],[Product_Ref]],[1]Table_Correspondance!$H:$N,7,TRUE)</f>
        <v>9</v>
      </c>
      <c r="N23" s="3">
        <f>Tableau1346[[#This Row],[Sales]]/Tableau1346[[#This Row],[Prix de vente ]]</f>
        <v>20.401111111111113</v>
      </c>
      <c r="O23" s="16">
        <f ca="1">(_xlfn.DAYS(TODAY(),Tableau1346[[#This Row],[Date de création produit]]))</f>
        <v>1552</v>
      </c>
    </row>
    <row r="24" spans="1:15" x14ac:dyDescent="0.25">
      <c r="A24" t="s">
        <v>6</v>
      </c>
      <c r="B24" t="str">
        <f>VLOOKUP(Tableau1346[[#This Row],[Sub_Region_Cod]],[1]Table_Correspondance!$B:$F,4,TRUE)</f>
        <v>Europe de l'Est</v>
      </c>
      <c r="C24" t="s">
        <v>15</v>
      </c>
      <c r="D24" t="str">
        <f>VLOOKUP(C24,[1]Table_Correspondance!$B:$F,2,FALSE)</f>
        <v>République de Moldavie</v>
      </c>
      <c r="E24" t="s">
        <v>16</v>
      </c>
      <c r="F24" s="1">
        <v>43862</v>
      </c>
      <c r="G24" t="s">
        <v>405</v>
      </c>
      <c r="H24" s="12">
        <f>VLOOKUP(Tableau1346[[#This Row],[Product_Ref]],[1]Table_Correspondance!$H:$N,5,TRUE)</f>
        <v>43160</v>
      </c>
      <c r="I24" t="s">
        <v>267</v>
      </c>
      <c r="J24" s="5">
        <v>124.68</v>
      </c>
      <c r="K24" t="str">
        <f>VLOOKUP(Tableau1346[[#This Row],[Product_Ref]],[1]Table_Correspondance!$H:$N,2,TRUE)</f>
        <v>Culotte</v>
      </c>
      <c r="L24" t="str">
        <f>VLOOKUP(Tableau1346[[#This Row],[Product_Ref]],[1]Table_Correspondance!$H:$N,4,TRUE)</f>
        <v>bleu</v>
      </c>
      <c r="M24" s="5">
        <f>VLOOKUP(Tableau1346[[#This Row],[Product_Ref]],[1]Table_Correspondance!$H:$N,7,TRUE)</f>
        <v>6</v>
      </c>
      <c r="N24" s="3">
        <f>Tableau1346[[#This Row],[Sales]]/Tableau1346[[#This Row],[Prix de vente ]]</f>
        <v>20.78</v>
      </c>
      <c r="O24" s="16">
        <f ca="1">(_xlfn.DAYS(TODAY(),Tableau1346[[#This Row],[Date de création produit]]))</f>
        <v>1736</v>
      </c>
    </row>
    <row r="25" spans="1:15" x14ac:dyDescent="0.25">
      <c r="A25" t="s">
        <v>6</v>
      </c>
      <c r="B25" t="str">
        <f>VLOOKUP(Tableau1346[[#This Row],[Sub_Region_Cod]],[1]Table_Correspondance!$B:$F,4,TRUE)</f>
        <v>Europe de l'Est</v>
      </c>
      <c r="C25" t="s">
        <v>43</v>
      </c>
      <c r="D25" t="str">
        <f>VLOOKUP(C25,[1]Table_Correspondance!$B:$F,2,FALSE)</f>
        <v>République Tchèque</v>
      </c>
      <c r="E25" t="s">
        <v>11</v>
      </c>
      <c r="F25" s="1">
        <v>43862</v>
      </c>
      <c r="G25" t="s">
        <v>405</v>
      </c>
      <c r="H25" s="12">
        <f>VLOOKUP(Tableau1346[[#This Row],[Product_Ref]],[1]Table_Correspondance!$H:$N,5,TRUE)</f>
        <v>42917</v>
      </c>
      <c r="I25" t="s">
        <v>173</v>
      </c>
      <c r="J25" s="5">
        <v>254.13</v>
      </c>
      <c r="K25" t="str">
        <f>VLOOKUP(Tableau1346[[#This Row],[Product_Ref]],[1]Table_Correspondance!$H:$N,2,TRUE)</f>
        <v>Chemisier</v>
      </c>
      <c r="L25" t="str">
        <f>VLOOKUP(Tableau1346[[#This Row],[Product_Ref]],[1]Table_Correspondance!$H:$N,4,TRUE)</f>
        <v>rose</v>
      </c>
      <c r="M25" s="5">
        <f>VLOOKUP(Tableau1346[[#This Row],[Product_Ref]],[1]Table_Correspondance!$H:$N,7,TRUE)</f>
        <v>12</v>
      </c>
      <c r="N25" s="3">
        <f>Tableau1346[[#This Row],[Sales]]/Tableau1346[[#This Row],[Prix de vente ]]</f>
        <v>21.177499999999998</v>
      </c>
      <c r="O25" s="16">
        <f ca="1">(_xlfn.DAYS(TODAY(),Tableau1346[[#This Row],[Date de création produit]]))</f>
        <v>1979</v>
      </c>
    </row>
    <row r="26" spans="1:15" x14ac:dyDescent="0.25">
      <c r="A26" t="s">
        <v>6</v>
      </c>
      <c r="B26" t="str">
        <f>VLOOKUP(Tableau1346[[#This Row],[Sub_Region_Cod]],[1]Table_Correspondance!$B:$F,4,TRUE)</f>
        <v>Europe de l'Est</v>
      </c>
      <c r="C26" t="s">
        <v>15</v>
      </c>
      <c r="D26" t="str">
        <f>VLOOKUP(C26,[1]Table_Correspondance!$B:$F,2,FALSE)</f>
        <v>République de Moldavie</v>
      </c>
      <c r="E26" t="s">
        <v>11</v>
      </c>
      <c r="F26" s="1">
        <v>44136</v>
      </c>
      <c r="G26" t="s">
        <v>411</v>
      </c>
      <c r="H26" s="12">
        <f>VLOOKUP(Tableau1346[[#This Row],[Product_Ref]],[1]Table_Correspondance!$H:$N,5,TRUE)</f>
        <v>43132</v>
      </c>
      <c r="I26" t="s">
        <v>247</v>
      </c>
      <c r="J26" s="5">
        <v>131.66999999999999</v>
      </c>
      <c r="K26" t="str">
        <f>VLOOKUP(Tableau1346[[#This Row],[Product_Ref]],[1]Table_Correspondance!$H:$N,2,TRUE)</f>
        <v>T-shirt</v>
      </c>
      <c r="L26" t="str">
        <f>VLOOKUP(Tableau1346[[#This Row],[Product_Ref]],[1]Table_Correspondance!$H:$N,4,TRUE)</f>
        <v>taupe</v>
      </c>
      <c r="M26" s="5">
        <f>VLOOKUP(Tableau1346[[#This Row],[Product_Ref]],[1]Table_Correspondance!$H:$N,7,TRUE)</f>
        <v>6</v>
      </c>
      <c r="N26" s="3">
        <f>Tableau1346[[#This Row],[Sales]]/Tableau1346[[#This Row],[Prix de vente ]]</f>
        <v>21.944999999999997</v>
      </c>
      <c r="O26" s="16">
        <f ca="1">(_xlfn.DAYS(TODAY(),Tableau1346[[#This Row],[Date de création produit]]))</f>
        <v>1764</v>
      </c>
    </row>
    <row r="27" spans="1:15" x14ac:dyDescent="0.25">
      <c r="A27" t="s">
        <v>6</v>
      </c>
      <c r="B27" t="str">
        <f>VLOOKUP(Tableau1346[[#This Row],[Sub_Region_Cod]],[1]Table_Correspondance!$B:$F,4,TRUE)</f>
        <v>Europe de l'Est</v>
      </c>
      <c r="C27" t="s">
        <v>7</v>
      </c>
      <c r="D27" t="str">
        <f>VLOOKUP(C27,[1]Table_Correspondance!$B:$F,2,FALSE)</f>
        <v>Fédération de Russie</v>
      </c>
      <c r="E27" t="s">
        <v>11</v>
      </c>
      <c r="F27" s="1">
        <v>43739</v>
      </c>
      <c r="G27" t="s">
        <v>406</v>
      </c>
      <c r="H27" s="12">
        <f>VLOOKUP(Tableau1346[[#This Row],[Product_Ref]],[1]Table_Correspondance!$H:$N,5,TRUE)</f>
        <v>42856</v>
      </c>
      <c r="I27" t="s">
        <v>14</v>
      </c>
      <c r="J27" s="5">
        <v>321.85000000000002</v>
      </c>
      <c r="K27" t="str">
        <f>VLOOKUP(Tableau1346[[#This Row],[Product_Ref]],[1]Table_Correspondance!$H:$N,2,TRUE)</f>
        <v>Chemise</v>
      </c>
      <c r="L27" t="str">
        <f>VLOOKUP(Tableau1346[[#This Row],[Product_Ref]],[1]Table_Correspondance!$H:$N,4,TRUE)</f>
        <v>marron</v>
      </c>
      <c r="M27" s="5">
        <f>VLOOKUP(Tableau1346[[#This Row],[Product_Ref]],[1]Table_Correspondance!$H:$N,7,TRUE)</f>
        <v>14</v>
      </c>
      <c r="N27" s="3">
        <f>Tableau1346[[#This Row],[Sales]]/Tableau1346[[#This Row],[Prix de vente ]]</f>
        <v>22.989285714285717</v>
      </c>
      <c r="O27" s="16">
        <f ca="1">(_xlfn.DAYS(TODAY(),Tableau1346[[#This Row],[Date de création produit]]))</f>
        <v>2040</v>
      </c>
    </row>
    <row r="28" spans="1:15" x14ac:dyDescent="0.25">
      <c r="A28" t="s">
        <v>6</v>
      </c>
      <c r="B28" t="str">
        <f>VLOOKUP(Tableau1346[[#This Row],[Sub_Region_Cod]],[1]Table_Correspondance!$B:$F,4,TRUE)</f>
        <v>Europe de l'Est</v>
      </c>
      <c r="C28" t="s">
        <v>26</v>
      </c>
      <c r="D28" t="str">
        <f>VLOOKUP(C28,[1]Table_Correspondance!$B:$F,2,FALSE)</f>
        <v>Bulgarie</v>
      </c>
      <c r="E28" t="s">
        <v>16</v>
      </c>
      <c r="F28" s="1">
        <v>44287</v>
      </c>
      <c r="G28" t="s">
        <v>404</v>
      </c>
      <c r="H28" s="12">
        <f>VLOOKUP(Tableau1346[[#This Row],[Product_Ref]],[1]Table_Correspondance!$H:$N,5,TRUE)</f>
        <v>43252</v>
      </c>
      <c r="I28" t="s">
        <v>93</v>
      </c>
      <c r="J28" s="5">
        <v>264.73</v>
      </c>
      <c r="K28" t="str">
        <f>VLOOKUP(Tableau1346[[#This Row],[Product_Ref]],[1]Table_Correspondance!$H:$N,2,TRUE)</f>
        <v>Pantacourt</v>
      </c>
      <c r="L28" t="str">
        <f>VLOOKUP(Tableau1346[[#This Row],[Product_Ref]],[1]Table_Correspondance!$H:$N,4,TRUE)</f>
        <v>bleu</v>
      </c>
      <c r="M28" s="5">
        <f>VLOOKUP(Tableau1346[[#This Row],[Product_Ref]],[1]Table_Correspondance!$H:$N,7,TRUE)</f>
        <v>11</v>
      </c>
      <c r="N28" s="3">
        <f>Tableau1346[[#This Row],[Sales]]/Tableau1346[[#This Row],[Prix de vente ]]</f>
        <v>24.066363636363636</v>
      </c>
      <c r="O28" s="16">
        <f ca="1">(_xlfn.DAYS(TODAY(),Tableau1346[[#This Row],[Date de création produit]]))</f>
        <v>1644</v>
      </c>
    </row>
    <row r="29" spans="1:15" x14ac:dyDescent="0.25">
      <c r="A29" t="s">
        <v>6</v>
      </c>
      <c r="B29" t="str">
        <f>VLOOKUP(Tableau1346[[#This Row],[Sub_Region_Cod]],[1]Table_Correspondance!$B:$F,4,TRUE)</f>
        <v>Europe de l'Est</v>
      </c>
      <c r="C29" t="s">
        <v>24</v>
      </c>
      <c r="D29" t="str">
        <f>VLOOKUP(C29,[1]Table_Correspondance!$B:$F,2,FALSE)</f>
        <v>Slovaquie</v>
      </c>
      <c r="E29" t="s">
        <v>11</v>
      </c>
      <c r="F29" s="1">
        <v>43586</v>
      </c>
      <c r="G29" t="s">
        <v>410</v>
      </c>
      <c r="H29" s="12">
        <f>VLOOKUP(Tableau1346[[#This Row],[Product_Ref]],[1]Table_Correspondance!$H:$N,5,TRUE)</f>
        <v>43405</v>
      </c>
      <c r="I29" t="s">
        <v>129</v>
      </c>
      <c r="J29" s="5">
        <v>249.45</v>
      </c>
      <c r="K29" t="str">
        <f>VLOOKUP(Tableau1346[[#This Row],[Product_Ref]],[1]Table_Correspondance!$H:$N,2,TRUE)</f>
        <v>Chemisier</v>
      </c>
      <c r="L29" t="str">
        <f>VLOOKUP(Tableau1346[[#This Row],[Product_Ref]],[1]Table_Correspondance!$H:$N,4,TRUE)</f>
        <v>taupe</v>
      </c>
      <c r="M29" s="5">
        <f>VLOOKUP(Tableau1346[[#This Row],[Product_Ref]],[1]Table_Correspondance!$H:$N,7,TRUE)</f>
        <v>10</v>
      </c>
      <c r="N29" s="3">
        <f>Tableau1346[[#This Row],[Sales]]/Tableau1346[[#This Row],[Prix de vente ]]</f>
        <v>24.945</v>
      </c>
      <c r="O29" s="16">
        <f ca="1">(_xlfn.DAYS(TODAY(),Tableau1346[[#This Row],[Date de création produit]]))</f>
        <v>1491</v>
      </c>
    </row>
    <row r="30" spans="1:15" x14ac:dyDescent="0.25">
      <c r="A30" t="s">
        <v>6</v>
      </c>
      <c r="B30" t="str">
        <f>VLOOKUP(Tableau1346[[#This Row],[Sub_Region_Cod]],[1]Table_Correspondance!$B:$F,4,TRUE)</f>
        <v>Europe de l'Est</v>
      </c>
      <c r="C30" t="s">
        <v>32</v>
      </c>
      <c r="D30" t="str">
        <f>VLOOKUP(C30,[1]Table_Correspondance!$B:$F,2,FALSE)</f>
        <v>Arménie</v>
      </c>
      <c r="E30" t="s">
        <v>11</v>
      </c>
      <c r="F30" s="1">
        <v>43678</v>
      </c>
      <c r="G30" t="s">
        <v>406</v>
      </c>
      <c r="H30" s="12">
        <f>VLOOKUP(Tableau1346[[#This Row],[Product_Ref]],[1]Table_Correspondance!$H:$N,5,TRUE)</f>
        <v>43405</v>
      </c>
      <c r="I30" t="s">
        <v>322</v>
      </c>
      <c r="J30" s="5">
        <v>329.97</v>
      </c>
      <c r="K30" t="str">
        <f>VLOOKUP(Tableau1346[[#This Row],[Product_Ref]],[1]Table_Correspondance!$H:$N,2,TRUE)</f>
        <v>Sweatshirt</v>
      </c>
      <c r="L30" t="str">
        <f>VLOOKUP(Tableau1346[[#This Row],[Product_Ref]],[1]Table_Correspondance!$H:$N,4,TRUE)</f>
        <v>rose</v>
      </c>
      <c r="M30" s="5">
        <f>VLOOKUP(Tableau1346[[#This Row],[Product_Ref]],[1]Table_Correspondance!$H:$N,7,TRUE)</f>
        <v>13</v>
      </c>
      <c r="N30" s="3">
        <f>Tableau1346[[#This Row],[Sales]]/Tableau1346[[#This Row],[Prix de vente ]]</f>
        <v>25.382307692307695</v>
      </c>
      <c r="O30" s="16">
        <f ca="1">(_xlfn.DAYS(TODAY(),Tableau1346[[#This Row],[Date de création produit]]))</f>
        <v>1491</v>
      </c>
    </row>
    <row r="31" spans="1:15" x14ac:dyDescent="0.25">
      <c r="A31" t="s">
        <v>6</v>
      </c>
      <c r="B31" t="str">
        <f>VLOOKUP(Tableau1346[[#This Row],[Sub_Region_Cod]],[1]Table_Correspondance!$B:$F,4,TRUE)</f>
        <v>Europe de l'Est</v>
      </c>
      <c r="C31" t="s">
        <v>26</v>
      </c>
      <c r="D31" t="str">
        <f>VLOOKUP(C31,[1]Table_Correspondance!$B:$F,2,FALSE)</f>
        <v>Bulgarie</v>
      </c>
      <c r="E31" t="s">
        <v>11</v>
      </c>
      <c r="F31" s="1">
        <v>44287</v>
      </c>
      <c r="G31" t="s">
        <v>404</v>
      </c>
      <c r="H31" s="12">
        <f>VLOOKUP(Tableau1346[[#This Row],[Product_Ref]],[1]Table_Correspondance!$H:$N,5,TRUE)</f>
        <v>43070</v>
      </c>
      <c r="I31" t="s">
        <v>234</v>
      </c>
      <c r="J31" s="5">
        <v>308.66000000000003</v>
      </c>
      <c r="K31" t="str">
        <f>VLOOKUP(Tableau1346[[#This Row],[Product_Ref]],[1]Table_Correspondance!$H:$N,2,TRUE)</f>
        <v>Pull</v>
      </c>
      <c r="L31" t="str">
        <f>VLOOKUP(Tableau1346[[#This Row],[Product_Ref]],[1]Table_Correspondance!$H:$N,4,TRUE)</f>
        <v>blanc</v>
      </c>
      <c r="M31" s="5">
        <f>VLOOKUP(Tableau1346[[#This Row],[Product_Ref]],[1]Table_Correspondance!$H:$N,7,TRUE)</f>
        <v>12</v>
      </c>
      <c r="N31" s="3">
        <f>Tableau1346[[#This Row],[Sales]]/Tableau1346[[#This Row],[Prix de vente ]]</f>
        <v>25.721666666666668</v>
      </c>
      <c r="O31" s="16">
        <f ca="1">(_xlfn.DAYS(TODAY(),Tableau1346[[#This Row],[Date de création produit]]))</f>
        <v>1826</v>
      </c>
    </row>
    <row r="32" spans="1:15" x14ac:dyDescent="0.25">
      <c r="A32" t="s">
        <v>6</v>
      </c>
      <c r="B32" t="str">
        <f>VLOOKUP(Tableau1346[[#This Row],[Sub_Region_Cod]],[1]Table_Correspondance!$B:$F,4,TRUE)</f>
        <v>Europe de l'Est</v>
      </c>
      <c r="C32" t="s">
        <v>26</v>
      </c>
      <c r="D32" t="str">
        <f>VLOOKUP(C32,[1]Table_Correspondance!$B:$F,2,FALSE)</f>
        <v>Bulgarie</v>
      </c>
      <c r="E32" t="s">
        <v>11</v>
      </c>
      <c r="F32" s="1">
        <v>43586</v>
      </c>
      <c r="G32" t="s">
        <v>410</v>
      </c>
      <c r="H32" s="12">
        <f>VLOOKUP(Tableau1346[[#This Row],[Product_Ref]],[1]Table_Correspondance!$H:$N,5,TRUE)</f>
        <v>42856</v>
      </c>
      <c r="I32" t="s">
        <v>20</v>
      </c>
      <c r="J32" s="5">
        <v>283.89</v>
      </c>
      <c r="K32" t="str">
        <f>VLOOKUP(Tableau1346[[#This Row],[Product_Ref]],[1]Table_Correspondance!$H:$N,2,TRUE)</f>
        <v>Pull</v>
      </c>
      <c r="L32" t="str">
        <f>VLOOKUP(Tableau1346[[#This Row],[Product_Ref]],[1]Table_Correspondance!$H:$N,4,TRUE)</f>
        <v>orange</v>
      </c>
      <c r="M32" s="5">
        <f>VLOOKUP(Tableau1346[[#This Row],[Product_Ref]],[1]Table_Correspondance!$H:$N,7,TRUE)</f>
        <v>11</v>
      </c>
      <c r="N32" s="3">
        <f>Tableau1346[[#This Row],[Sales]]/Tableau1346[[#This Row],[Prix de vente ]]</f>
        <v>25.808181818181819</v>
      </c>
      <c r="O32" s="16">
        <f ca="1">(_xlfn.DAYS(TODAY(),Tableau1346[[#This Row],[Date de création produit]]))</f>
        <v>2040</v>
      </c>
    </row>
    <row r="33" spans="1:15" x14ac:dyDescent="0.25">
      <c r="A33" t="s">
        <v>6</v>
      </c>
      <c r="B33" t="str">
        <f>VLOOKUP(Tableau1346[[#This Row],[Sub_Region_Cod]],[1]Table_Correspondance!$B:$F,4,TRUE)</f>
        <v>Europe de l'Est</v>
      </c>
      <c r="C33" t="s">
        <v>34</v>
      </c>
      <c r="D33" t="str">
        <f>VLOOKUP(C33,[1]Table_Correspondance!$B:$F,2,FALSE)</f>
        <v>Pologne</v>
      </c>
      <c r="E33" t="s">
        <v>11</v>
      </c>
      <c r="F33" s="1">
        <v>44075</v>
      </c>
      <c r="G33" t="s">
        <v>409</v>
      </c>
      <c r="H33" s="12">
        <f>VLOOKUP(Tableau1346[[#This Row],[Product_Ref]],[1]Table_Correspondance!$H:$N,5,TRUE)</f>
        <v>42767</v>
      </c>
      <c r="I33" t="s">
        <v>68</v>
      </c>
      <c r="J33" s="5">
        <v>180.66</v>
      </c>
      <c r="K33" t="str">
        <f>VLOOKUP(Tableau1346[[#This Row],[Product_Ref]],[1]Table_Correspondance!$H:$N,2,TRUE)</f>
        <v>Sweatshirt</v>
      </c>
      <c r="L33" t="str">
        <f>VLOOKUP(Tableau1346[[#This Row],[Product_Ref]],[1]Table_Correspondance!$H:$N,4,TRUE)</f>
        <v>taupe</v>
      </c>
      <c r="M33" s="5">
        <f>VLOOKUP(Tableau1346[[#This Row],[Product_Ref]],[1]Table_Correspondance!$H:$N,7,TRUE)</f>
        <v>7</v>
      </c>
      <c r="N33" s="3">
        <f>Tableau1346[[#This Row],[Sales]]/Tableau1346[[#This Row],[Prix de vente ]]</f>
        <v>25.80857142857143</v>
      </c>
      <c r="O33" s="16">
        <f ca="1">(_xlfn.DAYS(TODAY(),Tableau1346[[#This Row],[Date de création produit]]))</f>
        <v>2129</v>
      </c>
    </row>
    <row r="34" spans="1:15" x14ac:dyDescent="0.25">
      <c r="A34" t="s">
        <v>6</v>
      </c>
      <c r="B34" t="str">
        <f>VLOOKUP(Tableau1346[[#This Row],[Sub_Region_Cod]],[1]Table_Correspondance!$B:$F,4,TRUE)</f>
        <v>Europe de l'Est</v>
      </c>
      <c r="C34" t="s">
        <v>15</v>
      </c>
      <c r="D34" t="str">
        <f>VLOOKUP(C34,[1]Table_Correspondance!$B:$F,2,FALSE)</f>
        <v>République de Moldavie</v>
      </c>
      <c r="E34" t="s">
        <v>8</v>
      </c>
      <c r="F34" s="1">
        <v>44136</v>
      </c>
      <c r="G34" t="s">
        <v>411</v>
      </c>
      <c r="H34" s="12">
        <f>VLOOKUP(Tableau1346[[#This Row],[Product_Ref]],[1]Table_Correspondance!$H:$N,5,TRUE)</f>
        <v>43221</v>
      </c>
      <c r="I34" t="s">
        <v>113</v>
      </c>
      <c r="J34" s="5">
        <v>312.52</v>
      </c>
      <c r="K34" t="str">
        <f>VLOOKUP(Tableau1346[[#This Row],[Product_Ref]],[1]Table_Correspondance!$H:$N,2,TRUE)</f>
        <v>Pyjama</v>
      </c>
      <c r="L34" t="str">
        <f>VLOOKUP(Tableau1346[[#This Row],[Product_Ref]],[1]Table_Correspondance!$H:$N,4,TRUE)</f>
        <v>taupe</v>
      </c>
      <c r="M34" s="5">
        <f>VLOOKUP(Tableau1346[[#This Row],[Product_Ref]],[1]Table_Correspondance!$H:$N,7,TRUE)</f>
        <v>12</v>
      </c>
      <c r="N34" s="3">
        <f>Tableau1346[[#This Row],[Sales]]/Tableau1346[[#This Row],[Prix de vente ]]</f>
        <v>26.043333333333333</v>
      </c>
      <c r="O34" s="16">
        <f ca="1">(_xlfn.DAYS(TODAY(),Tableau1346[[#This Row],[Date de création produit]]))</f>
        <v>1675</v>
      </c>
    </row>
    <row r="35" spans="1:15" x14ac:dyDescent="0.25">
      <c r="A35" t="s">
        <v>6</v>
      </c>
      <c r="B35" t="str">
        <f>VLOOKUP(Tableau1346[[#This Row],[Sub_Region_Cod]],[1]Table_Correspondance!$B:$F,4,TRUE)</f>
        <v>Europe de l'Est</v>
      </c>
      <c r="C35" t="s">
        <v>32</v>
      </c>
      <c r="D35" t="str">
        <f>VLOOKUP(C35,[1]Table_Correspondance!$B:$F,2,FALSE)</f>
        <v>Arménie</v>
      </c>
      <c r="E35" t="s">
        <v>16</v>
      </c>
      <c r="F35" s="1">
        <v>43983</v>
      </c>
      <c r="G35" t="s">
        <v>408</v>
      </c>
      <c r="H35" s="12">
        <f>VLOOKUP(Tableau1346[[#This Row],[Product_Ref]],[1]Table_Correspondance!$H:$N,5,TRUE)</f>
        <v>43374</v>
      </c>
      <c r="I35" t="s">
        <v>31</v>
      </c>
      <c r="J35" s="5">
        <v>184.56</v>
      </c>
      <c r="K35" t="str">
        <f>VLOOKUP(Tableau1346[[#This Row],[Product_Ref]],[1]Table_Correspondance!$H:$N,2,TRUE)</f>
        <v>Culotte</v>
      </c>
      <c r="L35" t="str">
        <f>VLOOKUP(Tableau1346[[#This Row],[Product_Ref]],[1]Table_Correspondance!$H:$N,4,TRUE)</f>
        <v>vert</v>
      </c>
      <c r="M35" s="5">
        <f>VLOOKUP(Tableau1346[[#This Row],[Product_Ref]],[1]Table_Correspondance!$H:$N,7,TRUE)</f>
        <v>7</v>
      </c>
      <c r="N35" s="3">
        <f>Tableau1346[[#This Row],[Sales]]/Tableau1346[[#This Row],[Prix de vente ]]</f>
        <v>26.365714285714287</v>
      </c>
      <c r="O35" s="16">
        <f ca="1">(_xlfn.DAYS(TODAY(),Tableau1346[[#This Row],[Date de création produit]]))</f>
        <v>1522</v>
      </c>
    </row>
    <row r="36" spans="1:15" x14ac:dyDescent="0.25">
      <c r="A36" t="s">
        <v>6</v>
      </c>
      <c r="B36" t="str">
        <f>VLOOKUP(Tableau1346[[#This Row],[Sub_Region_Cod]],[1]Table_Correspondance!$B:$F,4,TRUE)</f>
        <v>Europe de l'Est</v>
      </c>
      <c r="C36" t="s">
        <v>26</v>
      </c>
      <c r="D36" t="str">
        <f>VLOOKUP(C36,[1]Table_Correspondance!$B:$F,2,FALSE)</f>
        <v>Bulgarie</v>
      </c>
      <c r="E36" t="s">
        <v>11</v>
      </c>
      <c r="F36" s="1">
        <v>44105</v>
      </c>
      <c r="G36" t="s">
        <v>409</v>
      </c>
      <c r="H36" s="12">
        <f>VLOOKUP(Tableau1346[[#This Row],[Product_Ref]],[1]Table_Correspondance!$H:$N,5,TRUE)</f>
        <v>43070</v>
      </c>
      <c r="I36" t="s">
        <v>234</v>
      </c>
      <c r="J36" s="5">
        <v>337.81</v>
      </c>
      <c r="K36" t="str">
        <f>VLOOKUP(Tableau1346[[#This Row],[Product_Ref]],[1]Table_Correspondance!$H:$N,2,TRUE)</f>
        <v>Pull</v>
      </c>
      <c r="L36" t="str">
        <f>VLOOKUP(Tableau1346[[#This Row],[Product_Ref]],[1]Table_Correspondance!$H:$N,4,TRUE)</f>
        <v>blanc</v>
      </c>
      <c r="M36" s="5">
        <f>VLOOKUP(Tableau1346[[#This Row],[Product_Ref]],[1]Table_Correspondance!$H:$N,7,TRUE)</f>
        <v>12</v>
      </c>
      <c r="N36" s="3">
        <f>Tableau1346[[#This Row],[Sales]]/Tableau1346[[#This Row],[Prix de vente ]]</f>
        <v>28.150833333333335</v>
      </c>
      <c r="O36" s="16">
        <f ca="1">(_xlfn.DAYS(TODAY(),Tableau1346[[#This Row],[Date de création produit]]))</f>
        <v>1826</v>
      </c>
    </row>
    <row r="37" spans="1:15" x14ac:dyDescent="0.25">
      <c r="A37" t="s">
        <v>6</v>
      </c>
      <c r="B37" t="str">
        <f>VLOOKUP(Tableau1346[[#This Row],[Sub_Region_Cod]],[1]Table_Correspondance!$B:$F,4,TRUE)</f>
        <v>Europe de l'Est</v>
      </c>
      <c r="C37" t="s">
        <v>29</v>
      </c>
      <c r="D37" t="str">
        <f>VLOOKUP(C37,[1]Table_Correspondance!$B:$F,2,FALSE)</f>
        <v>Hongrie</v>
      </c>
      <c r="E37" t="s">
        <v>11</v>
      </c>
      <c r="F37" s="1">
        <v>43862</v>
      </c>
      <c r="G37" t="s">
        <v>405</v>
      </c>
      <c r="H37" s="12">
        <f>VLOOKUP(Tableau1346[[#This Row],[Product_Ref]],[1]Table_Correspondance!$H:$N,5,TRUE)</f>
        <v>42979</v>
      </c>
      <c r="I37" t="s">
        <v>41</v>
      </c>
      <c r="J37" s="5">
        <v>424.98</v>
      </c>
      <c r="K37" t="str">
        <f>VLOOKUP(Tableau1346[[#This Row],[Product_Ref]],[1]Table_Correspondance!$H:$N,2,TRUE)</f>
        <v>Pull</v>
      </c>
      <c r="L37" t="str">
        <f>VLOOKUP(Tableau1346[[#This Row],[Product_Ref]],[1]Table_Correspondance!$H:$N,4,TRUE)</f>
        <v>noir</v>
      </c>
      <c r="M37" s="5">
        <f>VLOOKUP(Tableau1346[[#This Row],[Product_Ref]],[1]Table_Correspondance!$H:$N,7,TRUE)</f>
        <v>15</v>
      </c>
      <c r="N37" s="3">
        <f>Tableau1346[[#This Row],[Sales]]/Tableau1346[[#This Row],[Prix de vente ]]</f>
        <v>28.332000000000001</v>
      </c>
      <c r="O37" s="16">
        <f ca="1">(_xlfn.DAYS(TODAY(),Tableau1346[[#This Row],[Date de création produit]]))</f>
        <v>1917</v>
      </c>
    </row>
    <row r="38" spans="1:15" x14ac:dyDescent="0.25">
      <c r="A38" t="s">
        <v>6</v>
      </c>
      <c r="B38" t="str">
        <f>VLOOKUP(Tableau1346[[#This Row],[Sub_Region_Cod]],[1]Table_Correspondance!$B:$F,4,TRUE)</f>
        <v>Europe de l'Est</v>
      </c>
      <c r="C38" t="s">
        <v>7</v>
      </c>
      <c r="D38" t="str">
        <f>VLOOKUP(C38,[1]Table_Correspondance!$B:$F,2,FALSE)</f>
        <v>Fédération de Russie</v>
      </c>
      <c r="E38" t="s">
        <v>11</v>
      </c>
      <c r="F38" s="1">
        <v>44105</v>
      </c>
      <c r="G38" t="s">
        <v>409</v>
      </c>
      <c r="H38" s="12">
        <f>VLOOKUP(Tableau1346[[#This Row],[Product_Ref]],[1]Table_Correspondance!$H:$N,5,TRUE)</f>
        <v>43160</v>
      </c>
      <c r="I38" t="s">
        <v>230</v>
      </c>
      <c r="J38" s="5">
        <v>170.88</v>
      </c>
      <c r="K38" t="str">
        <f>VLOOKUP(Tableau1346[[#This Row],[Product_Ref]],[1]Table_Correspondance!$H:$N,2,TRUE)</f>
        <v>Débardeur</v>
      </c>
      <c r="L38" t="str">
        <f>VLOOKUP(Tableau1346[[#This Row],[Product_Ref]],[1]Table_Correspondance!$H:$N,4,TRUE)</f>
        <v>rose</v>
      </c>
      <c r="M38" s="5">
        <f>VLOOKUP(Tableau1346[[#This Row],[Product_Ref]],[1]Table_Correspondance!$H:$N,7,TRUE)</f>
        <v>6</v>
      </c>
      <c r="N38" s="3">
        <f>Tableau1346[[#This Row],[Sales]]/Tableau1346[[#This Row],[Prix de vente ]]</f>
        <v>28.48</v>
      </c>
      <c r="O38" s="16">
        <f ca="1">(_xlfn.DAYS(TODAY(),Tableau1346[[#This Row],[Date de création produit]]))</f>
        <v>1736</v>
      </c>
    </row>
    <row r="39" spans="1:15" x14ac:dyDescent="0.25">
      <c r="A39" t="s">
        <v>6</v>
      </c>
      <c r="B39" t="str">
        <f>VLOOKUP(Tableau1346[[#This Row],[Sub_Region_Cod]],[1]Table_Correspondance!$B:$F,4,TRUE)</f>
        <v>Europe de l'Est</v>
      </c>
      <c r="C39" t="s">
        <v>26</v>
      </c>
      <c r="D39" t="str">
        <f>VLOOKUP(C39,[1]Table_Correspondance!$B:$F,2,FALSE)</f>
        <v>Bulgarie</v>
      </c>
      <c r="E39" t="s">
        <v>11</v>
      </c>
      <c r="F39" s="1">
        <v>43647</v>
      </c>
      <c r="G39" t="s">
        <v>410</v>
      </c>
      <c r="H39" s="12">
        <f>VLOOKUP(Tableau1346[[#This Row],[Product_Ref]],[1]Table_Correspondance!$H:$N,5,TRUE)</f>
        <v>42736</v>
      </c>
      <c r="I39" t="s">
        <v>262</v>
      </c>
      <c r="J39" s="5">
        <v>208.58</v>
      </c>
      <c r="K39" t="str">
        <f>VLOOKUP(Tableau1346[[#This Row],[Product_Ref]],[1]Table_Correspondance!$H:$N,2,TRUE)</f>
        <v>Chemise</v>
      </c>
      <c r="L39" t="str">
        <f>VLOOKUP(Tableau1346[[#This Row],[Product_Ref]],[1]Table_Correspondance!$H:$N,4,TRUE)</f>
        <v>taupe</v>
      </c>
      <c r="M39" s="5">
        <f>VLOOKUP(Tableau1346[[#This Row],[Product_Ref]],[1]Table_Correspondance!$H:$N,7,TRUE)</f>
        <v>7</v>
      </c>
      <c r="N39" s="3">
        <f>Tableau1346[[#This Row],[Sales]]/Tableau1346[[#This Row],[Prix de vente ]]</f>
        <v>29.797142857142859</v>
      </c>
      <c r="O39" s="16">
        <f ca="1">(_xlfn.DAYS(TODAY(),Tableau1346[[#This Row],[Date de création produit]]))</f>
        <v>2160</v>
      </c>
    </row>
    <row r="40" spans="1:15" x14ac:dyDescent="0.25">
      <c r="A40" t="s">
        <v>6</v>
      </c>
      <c r="B40" t="str">
        <f>VLOOKUP(Tableau1346[[#This Row],[Sub_Region_Cod]],[1]Table_Correspondance!$B:$F,4,TRUE)</f>
        <v>Europe de l'Est</v>
      </c>
      <c r="C40" t="s">
        <v>26</v>
      </c>
      <c r="D40" t="str">
        <f>VLOOKUP(C40,[1]Table_Correspondance!$B:$F,2,FALSE)</f>
        <v>Bulgarie</v>
      </c>
      <c r="E40" t="s">
        <v>16</v>
      </c>
      <c r="F40" s="1">
        <v>43831</v>
      </c>
      <c r="G40" t="s">
        <v>413</v>
      </c>
      <c r="H40" s="12">
        <f>VLOOKUP(Tableau1346[[#This Row],[Product_Ref]],[1]Table_Correspondance!$H:$N,5,TRUE)</f>
        <v>43191</v>
      </c>
      <c r="I40" t="s">
        <v>145</v>
      </c>
      <c r="J40" s="5">
        <v>387.82</v>
      </c>
      <c r="K40" t="str">
        <f>VLOOKUP(Tableau1346[[#This Row],[Product_Ref]],[1]Table_Correspondance!$H:$N,2,TRUE)</f>
        <v>Pantalon</v>
      </c>
      <c r="L40" t="str">
        <f>VLOOKUP(Tableau1346[[#This Row],[Product_Ref]],[1]Table_Correspondance!$H:$N,4,TRUE)</f>
        <v>taupe</v>
      </c>
      <c r="M40" s="5">
        <f>VLOOKUP(Tableau1346[[#This Row],[Product_Ref]],[1]Table_Correspondance!$H:$N,7,TRUE)</f>
        <v>13</v>
      </c>
      <c r="N40" s="3">
        <f>Tableau1346[[#This Row],[Sales]]/Tableau1346[[#This Row],[Prix de vente ]]</f>
        <v>29.83230769230769</v>
      </c>
      <c r="O40" s="16">
        <f ca="1">(_xlfn.DAYS(TODAY(),Tableau1346[[#This Row],[Date de création produit]]))</f>
        <v>1705</v>
      </c>
    </row>
    <row r="41" spans="1:15" x14ac:dyDescent="0.25">
      <c r="A41" t="s">
        <v>6</v>
      </c>
      <c r="B41" t="str">
        <f>VLOOKUP(Tableau1346[[#This Row],[Sub_Region_Cod]],[1]Table_Correspondance!$B:$F,4,TRUE)</f>
        <v>Europe de l'Est</v>
      </c>
      <c r="C41" t="s">
        <v>10</v>
      </c>
      <c r="D41" t="str">
        <f>VLOOKUP(C41,[1]Table_Correspondance!$B:$F,2,FALSE)</f>
        <v>Bélarus</v>
      </c>
      <c r="E41" t="s">
        <v>16</v>
      </c>
      <c r="F41" s="1">
        <v>43983</v>
      </c>
      <c r="G41" t="s">
        <v>408</v>
      </c>
      <c r="H41" s="12">
        <f>VLOOKUP(Tableau1346[[#This Row],[Product_Ref]],[1]Table_Correspondance!$H:$N,5,TRUE)</f>
        <v>43313</v>
      </c>
      <c r="I41" t="s">
        <v>75</v>
      </c>
      <c r="J41" s="5">
        <v>358.61</v>
      </c>
      <c r="K41" t="str">
        <f>VLOOKUP(Tableau1346[[#This Row],[Product_Ref]],[1]Table_Correspondance!$H:$N,2,TRUE)</f>
        <v>Collant</v>
      </c>
      <c r="L41" t="str">
        <f>VLOOKUP(Tableau1346[[#This Row],[Product_Ref]],[1]Table_Correspondance!$H:$N,4,TRUE)</f>
        <v>noir</v>
      </c>
      <c r="M41" s="5">
        <f>VLOOKUP(Tableau1346[[#This Row],[Product_Ref]],[1]Table_Correspondance!$H:$N,7,TRUE)</f>
        <v>12</v>
      </c>
      <c r="N41" s="3">
        <f>Tableau1346[[#This Row],[Sales]]/Tableau1346[[#This Row],[Prix de vente ]]</f>
        <v>29.884166666666669</v>
      </c>
      <c r="O41" s="16">
        <f ca="1">(_xlfn.DAYS(TODAY(),Tableau1346[[#This Row],[Date de création produit]]))</f>
        <v>1583</v>
      </c>
    </row>
    <row r="42" spans="1:15" x14ac:dyDescent="0.25">
      <c r="A42" t="s">
        <v>6</v>
      </c>
      <c r="B42" t="str">
        <f>VLOOKUP(Tableau1346[[#This Row],[Sub_Region_Cod]],[1]Table_Correspondance!$B:$F,4,TRUE)</f>
        <v>Europe de l'Est</v>
      </c>
      <c r="C42" t="s">
        <v>26</v>
      </c>
      <c r="D42" t="str">
        <f>VLOOKUP(C42,[1]Table_Correspondance!$B:$F,2,FALSE)</f>
        <v>Bulgarie</v>
      </c>
      <c r="E42" t="s">
        <v>8</v>
      </c>
      <c r="F42" s="1">
        <v>43617</v>
      </c>
      <c r="G42" t="s">
        <v>410</v>
      </c>
      <c r="H42" s="12">
        <f>VLOOKUP(Tableau1346[[#This Row],[Product_Ref]],[1]Table_Correspondance!$H:$N,5,TRUE)</f>
        <v>42767</v>
      </c>
      <c r="I42" t="s">
        <v>250</v>
      </c>
      <c r="J42" s="5">
        <v>412.69</v>
      </c>
      <c r="K42" t="str">
        <f>VLOOKUP(Tableau1346[[#This Row],[Product_Ref]],[1]Table_Correspondance!$H:$N,2,TRUE)</f>
        <v>Robe</v>
      </c>
      <c r="L42" t="str">
        <f>VLOOKUP(Tableau1346[[#This Row],[Product_Ref]],[1]Table_Correspondance!$H:$N,4,TRUE)</f>
        <v>marron</v>
      </c>
      <c r="M42" s="5">
        <f>VLOOKUP(Tableau1346[[#This Row],[Product_Ref]],[1]Table_Correspondance!$H:$N,7,TRUE)</f>
        <v>13</v>
      </c>
      <c r="N42" s="3">
        <f>Tableau1346[[#This Row],[Sales]]/Tableau1346[[#This Row],[Prix de vente ]]</f>
        <v>31.745384615384616</v>
      </c>
      <c r="O42" s="16">
        <f ca="1">(_xlfn.DAYS(TODAY(),Tableau1346[[#This Row],[Date de création produit]]))</f>
        <v>2129</v>
      </c>
    </row>
    <row r="43" spans="1:15" x14ac:dyDescent="0.25">
      <c r="A43" t="s">
        <v>6</v>
      </c>
      <c r="B43" t="str">
        <f>VLOOKUP(Tableau1346[[#This Row],[Sub_Region_Cod]],[1]Table_Correspondance!$B:$F,4,TRUE)</f>
        <v>Europe de l'Est</v>
      </c>
      <c r="C43" t="s">
        <v>24</v>
      </c>
      <c r="D43" t="str">
        <f>VLOOKUP(C43,[1]Table_Correspondance!$B:$F,2,FALSE)</f>
        <v>Slovaquie</v>
      </c>
      <c r="E43" t="s">
        <v>16</v>
      </c>
      <c r="F43" s="1">
        <v>43647</v>
      </c>
      <c r="G43" t="s">
        <v>410</v>
      </c>
      <c r="H43" s="12">
        <f>VLOOKUP(Tableau1346[[#This Row],[Product_Ref]],[1]Table_Correspondance!$H:$N,5,TRUE)</f>
        <v>43252</v>
      </c>
      <c r="I43" t="s">
        <v>110</v>
      </c>
      <c r="J43" s="5">
        <v>225.42</v>
      </c>
      <c r="K43" t="str">
        <f>VLOOKUP(Tableau1346[[#This Row],[Product_Ref]],[1]Table_Correspondance!$H:$N,2,TRUE)</f>
        <v>Pantacourt</v>
      </c>
      <c r="L43" t="str">
        <f>VLOOKUP(Tableau1346[[#This Row],[Product_Ref]],[1]Table_Correspondance!$H:$N,4,TRUE)</f>
        <v>bleu</v>
      </c>
      <c r="M43" s="5">
        <f>VLOOKUP(Tableau1346[[#This Row],[Product_Ref]],[1]Table_Correspondance!$H:$N,7,TRUE)</f>
        <v>7</v>
      </c>
      <c r="N43" s="3">
        <f>Tableau1346[[#This Row],[Sales]]/Tableau1346[[#This Row],[Prix de vente ]]</f>
        <v>32.202857142857141</v>
      </c>
      <c r="O43" s="16">
        <f ca="1">(_xlfn.DAYS(TODAY(),Tableau1346[[#This Row],[Date de création produit]]))</f>
        <v>1644</v>
      </c>
    </row>
    <row r="44" spans="1:15" x14ac:dyDescent="0.25">
      <c r="A44" t="s">
        <v>6</v>
      </c>
      <c r="B44" t="str">
        <f>VLOOKUP(Tableau1346[[#This Row],[Sub_Region_Cod]],[1]Table_Correspondance!$B:$F,4,TRUE)</f>
        <v>Europe de l'Est</v>
      </c>
      <c r="C44" t="s">
        <v>26</v>
      </c>
      <c r="D44" t="str">
        <f>VLOOKUP(C44,[1]Table_Correspondance!$B:$F,2,FALSE)</f>
        <v>Bulgarie</v>
      </c>
      <c r="E44" t="s">
        <v>16</v>
      </c>
      <c r="F44" s="1">
        <v>43647</v>
      </c>
      <c r="G44" t="s">
        <v>410</v>
      </c>
      <c r="H44" s="12">
        <f>VLOOKUP(Tableau1346[[#This Row],[Product_Ref]],[1]Table_Correspondance!$H:$N,5,TRUE)</f>
        <v>43374</v>
      </c>
      <c r="I44" t="s">
        <v>341</v>
      </c>
      <c r="J44" s="5">
        <v>388.57</v>
      </c>
      <c r="K44" t="str">
        <f>VLOOKUP(Tableau1346[[#This Row],[Product_Ref]],[1]Table_Correspondance!$H:$N,2,TRUE)</f>
        <v>Culotte</v>
      </c>
      <c r="L44" t="str">
        <f>VLOOKUP(Tableau1346[[#This Row],[Product_Ref]],[1]Table_Correspondance!$H:$N,4,TRUE)</f>
        <v>vert</v>
      </c>
      <c r="M44" s="5">
        <f>VLOOKUP(Tableau1346[[#This Row],[Product_Ref]],[1]Table_Correspondance!$H:$N,7,TRUE)</f>
        <v>12</v>
      </c>
      <c r="N44" s="3">
        <f>Tableau1346[[#This Row],[Sales]]/Tableau1346[[#This Row],[Prix de vente ]]</f>
        <v>32.380833333333335</v>
      </c>
      <c r="O44" s="16">
        <f ca="1">(_xlfn.DAYS(TODAY(),Tableau1346[[#This Row],[Date de création produit]]))</f>
        <v>1522</v>
      </c>
    </row>
    <row r="45" spans="1:15" x14ac:dyDescent="0.25">
      <c r="A45" t="s">
        <v>6</v>
      </c>
      <c r="B45" t="str">
        <f>VLOOKUP(Tableau1346[[#This Row],[Sub_Region_Cod]],[1]Table_Correspondance!$B:$F,4,TRUE)</f>
        <v>Europe de l'Est</v>
      </c>
      <c r="C45" t="s">
        <v>24</v>
      </c>
      <c r="D45" t="str">
        <f>VLOOKUP(C45,[1]Table_Correspondance!$B:$F,2,FALSE)</f>
        <v>Slovaquie</v>
      </c>
      <c r="E45" t="s">
        <v>8</v>
      </c>
      <c r="F45" s="1">
        <v>43739</v>
      </c>
      <c r="G45" t="s">
        <v>406</v>
      </c>
      <c r="H45" s="12">
        <f>VLOOKUP(Tableau1346[[#This Row],[Product_Ref]],[1]Table_Correspondance!$H:$N,5,TRUE)</f>
        <v>42826</v>
      </c>
      <c r="I45" t="s">
        <v>300</v>
      </c>
      <c r="J45" s="5">
        <v>488.76</v>
      </c>
      <c r="K45" t="str">
        <f>VLOOKUP(Tableau1346[[#This Row],[Product_Ref]],[1]Table_Correspondance!$H:$N,2,TRUE)</f>
        <v>Pyjama</v>
      </c>
      <c r="L45" t="str">
        <f>VLOOKUP(Tableau1346[[#This Row],[Product_Ref]],[1]Table_Correspondance!$H:$N,4,TRUE)</f>
        <v>noir</v>
      </c>
      <c r="M45" s="5">
        <f>VLOOKUP(Tableau1346[[#This Row],[Product_Ref]],[1]Table_Correspondance!$H:$N,7,TRUE)</f>
        <v>15</v>
      </c>
      <c r="N45" s="3">
        <f>Tableau1346[[#This Row],[Sales]]/Tableau1346[[#This Row],[Prix de vente ]]</f>
        <v>32.583999999999996</v>
      </c>
      <c r="O45" s="16">
        <f ca="1">(_xlfn.DAYS(TODAY(),Tableau1346[[#This Row],[Date de création produit]]))</f>
        <v>2070</v>
      </c>
    </row>
    <row r="46" spans="1:15" x14ac:dyDescent="0.25">
      <c r="A46" t="s">
        <v>6</v>
      </c>
      <c r="B46" t="str">
        <f>VLOOKUP(Tableau1346[[#This Row],[Sub_Region_Cod]],[1]Table_Correspondance!$B:$F,4,TRUE)</f>
        <v>Europe de l'Est</v>
      </c>
      <c r="C46" t="s">
        <v>43</v>
      </c>
      <c r="D46" t="str">
        <f>VLOOKUP(C46,[1]Table_Correspondance!$B:$F,2,FALSE)</f>
        <v>République Tchèque</v>
      </c>
      <c r="E46" t="s">
        <v>11</v>
      </c>
      <c r="F46" s="1">
        <v>43891</v>
      </c>
      <c r="G46" t="s">
        <v>405</v>
      </c>
      <c r="H46" s="12">
        <f>VLOOKUP(Tableau1346[[#This Row],[Product_Ref]],[1]Table_Correspondance!$H:$N,5,TRUE)</f>
        <v>43405</v>
      </c>
      <c r="I46" t="s">
        <v>88</v>
      </c>
      <c r="J46" s="5">
        <v>260.77</v>
      </c>
      <c r="K46" t="str">
        <f>VLOOKUP(Tableau1346[[#This Row],[Product_Ref]],[1]Table_Correspondance!$H:$N,2,TRUE)</f>
        <v>Soutien gorge</v>
      </c>
      <c r="L46" t="str">
        <f>VLOOKUP(Tableau1346[[#This Row],[Product_Ref]],[1]Table_Correspondance!$H:$N,4,TRUE)</f>
        <v>vert</v>
      </c>
      <c r="M46" s="5">
        <f>VLOOKUP(Tableau1346[[#This Row],[Product_Ref]],[1]Table_Correspondance!$H:$N,7,TRUE)</f>
        <v>8</v>
      </c>
      <c r="N46" s="3">
        <f>Tableau1346[[#This Row],[Sales]]/Tableau1346[[#This Row],[Prix de vente ]]</f>
        <v>32.596249999999998</v>
      </c>
      <c r="O46" s="16">
        <f ca="1">(_xlfn.DAYS(TODAY(),Tableau1346[[#This Row],[Date de création produit]]))</f>
        <v>1491</v>
      </c>
    </row>
    <row r="47" spans="1:15" x14ac:dyDescent="0.25">
      <c r="A47" t="s">
        <v>6</v>
      </c>
      <c r="B47" t="str">
        <f>VLOOKUP(Tableau1346[[#This Row],[Sub_Region_Cod]],[1]Table_Correspondance!$B:$F,4,TRUE)</f>
        <v>Europe de l'Est</v>
      </c>
      <c r="C47" t="s">
        <v>13</v>
      </c>
      <c r="D47" t="str">
        <f>VLOOKUP(C47,[1]Table_Correspondance!$B:$F,2,FALSE)</f>
        <v>Roumanie</v>
      </c>
      <c r="E47" t="s">
        <v>8</v>
      </c>
      <c r="F47" s="1">
        <v>44256</v>
      </c>
      <c r="G47" t="s">
        <v>404</v>
      </c>
      <c r="H47" s="12">
        <f>VLOOKUP(Tableau1346[[#This Row],[Product_Ref]],[1]Table_Correspondance!$H:$N,5,TRUE)</f>
        <v>43374</v>
      </c>
      <c r="I47" t="s">
        <v>277</v>
      </c>
      <c r="J47" s="5">
        <v>345.19</v>
      </c>
      <c r="K47" t="str">
        <f>VLOOKUP(Tableau1346[[#This Row],[Product_Ref]],[1]Table_Correspondance!$H:$N,2,TRUE)</f>
        <v>Pyjama</v>
      </c>
      <c r="L47" t="str">
        <f>VLOOKUP(Tableau1346[[#This Row],[Product_Ref]],[1]Table_Correspondance!$H:$N,4,TRUE)</f>
        <v>noir</v>
      </c>
      <c r="M47" s="5">
        <f>VLOOKUP(Tableau1346[[#This Row],[Product_Ref]],[1]Table_Correspondance!$H:$N,7,TRUE)</f>
        <v>10</v>
      </c>
      <c r="N47" s="3">
        <f>Tableau1346[[#This Row],[Sales]]/Tableau1346[[#This Row],[Prix de vente ]]</f>
        <v>34.518999999999998</v>
      </c>
      <c r="O47" s="16">
        <f ca="1">(_xlfn.DAYS(TODAY(),Tableau1346[[#This Row],[Date de création produit]]))</f>
        <v>1522</v>
      </c>
    </row>
    <row r="48" spans="1:15" x14ac:dyDescent="0.25">
      <c r="A48" t="s">
        <v>6</v>
      </c>
      <c r="B48" t="str">
        <f>VLOOKUP(Tableau1346[[#This Row],[Sub_Region_Cod]],[1]Table_Correspondance!$B:$F,4,TRUE)</f>
        <v>Europe de l'Est</v>
      </c>
      <c r="C48" t="s">
        <v>24</v>
      </c>
      <c r="D48" t="str">
        <f>VLOOKUP(C48,[1]Table_Correspondance!$B:$F,2,FALSE)</f>
        <v>Slovaquie</v>
      </c>
      <c r="E48" t="s">
        <v>16</v>
      </c>
      <c r="F48" s="1">
        <v>43678</v>
      </c>
      <c r="G48" t="s">
        <v>406</v>
      </c>
      <c r="H48" s="12">
        <f>VLOOKUP(Tableau1346[[#This Row],[Product_Ref]],[1]Table_Correspondance!$H:$N,5,TRUE)</f>
        <v>43040</v>
      </c>
      <c r="I48" t="s">
        <v>141</v>
      </c>
      <c r="J48" s="5">
        <v>349.34</v>
      </c>
      <c r="K48" t="str">
        <f>VLOOKUP(Tableau1346[[#This Row],[Product_Ref]],[1]Table_Correspondance!$H:$N,2,TRUE)</f>
        <v>Pantacourt</v>
      </c>
      <c r="L48" t="str">
        <f>VLOOKUP(Tableau1346[[#This Row],[Product_Ref]],[1]Table_Correspondance!$H:$N,4,TRUE)</f>
        <v>taupe</v>
      </c>
      <c r="M48" s="5">
        <f>VLOOKUP(Tableau1346[[#This Row],[Product_Ref]],[1]Table_Correspondance!$H:$N,7,TRUE)</f>
        <v>10</v>
      </c>
      <c r="N48" s="3">
        <f>Tableau1346[[#This Row],[Sales]]/Tableau1346[[#This Row],[Prix de vente ]]</f>
        <v>34.933999999999997</v>
      </c>
      <c r="O48" s="16">
        <f ca="1">(_xlfn.DAYS(TODAY(),Tableau1346[[#This Row],[Date de création produit]]))</f>
        <v>1856</v>
      </c>
    </row>
    <row r="49" spans="1:15" x14ac:dyDescent="0.25">
      <c r="A49" t="s">
        <v>6</v>
      </c>
      <c r="B49" t="str">
        <f>VLOOKUP(Tableau1346[[#This Row],[Sub_Region_Cod]],[1]Table_Correspondance!$B:$F,4,TRUE)</f>
        <v>Europe de l'Est</v>
      </c>
      <c r="C49" t="s">
        <v>13</v>
      </c>
      <c r="D49" t="str">
        <f>VLOOKUP(C49,[1]Table_Correspondance!$B:$F,2,FALSE)</f>
        <v>Roumanie</v>
      </c>
      <c r="E49" t="s">
        <v>16</v>
      </c>
      <c r="F49" s="1">
        <v>44013</v>
      </c>
      <c r="G49" t="s">
        <v>408</v>
      </c>
      <c r="H49" s="12">
        <f>VLOOKUP(Tableau1346[[#This Row],[Product_Ref]],[1]Table_Correspondance!$H:$N,5,TRUE)</f>
        <v>42736</v>
      </c>
      <c r="I49" t="s">
        <v>354</v>
      </c>
      <c r="J49" s="5">
        <v>216.26</v>
      </c>
      <c r="K49" t="str">
        <f>VLOOKUP(Tableau1346[[#This Row],[Product_Ref]],[1]Table_Correspondance!$H:$N,2,TRUE)</f>
        <v>Pantacourt</v>
      </c>
      <c r="L49" t="str">
        <f>VLOOKUP(Tableau1346[[#This Row],[Product_Ref]],[1]Table_Correspondance!$H:$N,4,TRUE)</f>
        <v>taupe</v>
      </c>
      <c r="M49" s="5">
        <f>VLOOKUP(Tableau1346[[#This Row],[Product_Ref]],[1]Table_Correspondance!$H:$N,7,TRUE)</f>
        <v>6</v>
      </c>
      <c r="N49" s="3">
        <f>Tableau1346[[#This Row],[Sales]]/Tableau1346[[#This Row],[Prix de vente ]]</f>
        <v>36.043333333333329</v>
      </c>
      <c r="O49" s="16">
        <f ca="1">(_xlfn.DAYS(TODAY(),Tableau1346[[#This Row],[Date de création produit]]))</f>
        <v>2160</v>
      </c>
    </row>
    <row r="50" spans="1:15" x14ac:dyDescent="0.25">
      <c r="A50" t="s">
        <v>6</v>
      </c>
      <c r="B50" t="str">
        <f>VLOOKUP(Tableau1346[[#This Row],[Sub_Region_Cod]],[1]Table_Correspondance!$B:$F,4,TRUE)</f>
        <v>Europe de l'Est</v>
      </c>
      <c r="C50" t="s">
        <v>7</v>
      </c>
      <c r="D50" t="str">
        <f>VLOOKUP(C50,[1]Table_Correspondance!$B:$F,2,FALSE)</f>
        <v>Fédération de Russie</v>
      </c>
      <c r="E50" t="s">
        <v>11</v>
      </c>
      <c r="F50" s="1">
        <v>44197</v>
      </c>
      <c r="G50" t="s">
        <v>412</v>
      </c>
      <c r="H50" s="12">
        <f>VLOOKUP(Tableau1346[[#This Row],[Product_Ref]],[1]Table_Correspondance!$H:$N,5,TRUE)</f>
        <v>43313</v>
      </c>
      <c r="I50" t="s">
        <v>292</v>
      </c>
      <c r="J50" s="5">
        <v>253.43</v>
      </c>
      <c r="K50" t="str">
        <f>VLOOKUP(Tableau1346[[#This Row],[Product_Ref]],[1]Table_Correspondance!$H:$N,2,TRUE)</f>
        <v>T-shirt</v>
      </c>
      <c r="L50" t="str">
        <f>VLOOKUP(Tableau1346[[#This Row],[Product_Ref]],[1]Table_Correspondance!$H:$N,4,TRUE)</f>
        <v>bleu</v>
      </c>
      <c r="M50" s="5">
        <f>VLOOKUP(Tableau1346[[#This Row],[Product_Ref]],[1]Table_Correspondance!$H:$N,7,TRUE)</f>
        <v>7</v>
      </c>
      <c r="N50" s="3">
        <f>Tableau1346[[#This Row],[Sales]]/Tableau1346[[#This Row],[Prix de vente ]]</f>
        <v>36.204285714285717</v>
      </c>
      <c r="O50" s="16">
        <f ca="1">(_xlfn.DAYS(TODAY(),Tableau1346[[#This Row],[Date de création produit]]))</f>
        <v>1583</v>
      </c>
    </row>
    <row r="51" spans="1:15" x14ac:dyDescent="0.25">
      <c r="A51" t="s">
        <v>6</v>
      </c>
      <c r="B51" t="str">
        <f>VLOOKUP(Tableau1346[[#This Row],[Sub_Region_Cod]],[1]Table_Correspondance!$B:$F,4,TRUE)</f>
        <v>Europe de l'Est</v>
      </c>
      <c r="C51" t="s">
        <v>24</v>
      </c>
      <c r="D51" t="str">
        <f>VLOOKUP(C51,[1]Table_Correspondance!$B:$F,2,FALSE)</f>
        <v>Slovaquie</v>
      </c>
      <c r="E51" t="s">
        <v>16</v>
      </c>
      <c r="F51" s="1">
        <v>44166</v>
      </c>
      <c r="G51" t="s">
        <v>411</v>
      </c>
      <c r="H51" s="12">
        <f>VLOOKUP(Tableau1346[[#This Row],[Product_Ref]],[1]Table_Correspondance!$H:$N,5,TRUE)</f>
        <v>42979</v>
      </c>
      <c r="I51" t="s">
        <v>160</v>
      </c>
      <c r="J51" s="5">
        <v>296.73</v>
      </c>
      <c r="K51" t="str">
        <f>VLOOKUP(Tableau1346[[#This Row],[Product_Ref]],[1]Table_Correspondance!$H:$N,2,TRUE)</f>
        <v>Pantalon</v>
      </c>
      <c r="L51" t="str">
        <f>VLOOKUP(Tableau1346[[#This Row],[Product_Ref]],[1]Table_Correspondance!$H:$N,4,TRUE)</f>
        <v>bleu</v>
      </c>
      <c r="M51" s="5">
        <f>VLOOKUP(Tableau1346[[#This Row],[Product_Ref]],[1]Table_Correspondance!$H:$N,7,TRUE)</f>
        <v>8</v>
      </c>
      <c r="N51" s="3">
        <f>Tableau1346[[#This Row],[Sales]]/Tableau1346[[#This Row],[Prix de vente ]]</f>
        <v>37.091250000000002</v>
      </c>
      <c r="O51" s="16">
        <f ca="1">(_xlfn.DAYS(TODAY(),Tableau1346[[#This Row],[Date de création produit]]))</f>
        <v>1917</v>
      </c>
    </row>
    <row r="52" spans="1:15" x14ac:dyDescent="0.25">
      <c r="A52" t="s">
        <v>6</v>
      </c>
      <c r="B52" t="str">
        <f>VLOOKUP(Tableau1346[[#This Row],[Sub_Region_Cod]],[1]Table_Correspondance!$B:$F,4,TRUE)</f>
        <v>Europe de l'Est</v>
      </c>
      <c r="C52" t="s">
        <v>13</v>
      </c>
      <c r="D52" t="str">
        <f>VLOOKUP(C52,[1]Table_Correspondance!$B:$F,2,FALSE)</f>
        <v>Roumanie</v>
      </c>
      <c r="E52" t="s">
        <v>11</v>
      </c>
      <c r="F52" s="1">
        <v>44013</v>
      </c>
      <c r="G52" t="s">
        <v>408</v>
      </c>
      <c r="H52" s="12">
        <f>VLOOKUP(Tableau1346[[#This Row],[Product_Ref]],[1]Table_Correspondance!$H:$N,5,TRUE)</f>
        <v>43282</v>
      </c>
      <c r="I52" t="s">
        <v>171</v>
      </c>
      <c r="J52" s="5">
        <v>483.68</v>
      </c>
      <c r="K52" t="str">
        <f>VLOOKUP(Tableau1346[[#This Row],[Product_Ref]],[1]Table_Correspondance!$H:$N,2,TRUE)</f>
        <v>Débardeur</v>
      </c>
      <c r="L52" t="str">
        <f>VLOOKUP(Tableau1346[[#This Row],[Product_Ref]],[1]Table_Correspondance!$H:$N,4,TRUE)</f>
        <v>taupe</v>
      </c>
      <c r="M52" s="5">
        <f>VLOOKUP(Tableau1346[[#This Row],[Product_Ref]],[1]Table_Correspondance!$H:$N,7,TRUE)</f>
        <v>13</v>
      </c>
      <c r="N52" s="3">
        <f>Tableau1346[[#This Row],[Sales]]/Tableau1346[[#This Row],[Prix de vente ]]</f>
        <v>37.206153846153846</v>
      </c>
      <c r="O52" s="16">
        <f ca="1">(_xlfn.DAYS(TODAY(),Tableau1346[[#This Row],[Date de création produit]]))</f>
        <v>1614</v>
      </c>
    </row>
    <row r="53" spans="1:15" x14ac:dyDescent="0.25">
      <c r="A53" t="s">
        <v>6</v>
      </c>
      <c r="B53" t="str">
        <f>VLOOKUP(Tableau1346[[#This Row],[Sub_Region_Cod]],[1]Table_Correspondance!$B:$F,4,TRUE)</f>
        <v>Europe de l'Est</v>
      </c>
      <c r="C53" t="s">
        <v>29</v>
      </c>
      <c r="D53" t="str">
        <f>VLOOKUP(C53,[1]Table_Correspondance!$B:$F,2,FALSE)</f>
        <v>Hongrie</v>
      </c>
      <c r="E53" t="s">
        <v>16</v>
      </c>
      <c r="F53" s="1">
        <v>43678</v>
      </c>
      <c r="G53" t="s">
        <v>406</v>
      </c>
      <c r="H53" s="12">
        <f>VLOOKUP(Tableau1346[[#This Row],[Product_Ref]],[1]Table_Correspondance!$H:$N,5,TRUE)</f>
        <v>43313</v>
      </c>
      <c r="I53" t="s">
        <v>117</v>
      </c>
      <c r="J53" s="5">
        <v>415.33</v>
      </c>
      <c r="K53" t="str">
        <f>VLOOKUP(Tableau1346[[#This Row],[Product_Ref]],[1]Table_Correspondance!$H:$N,2,TRUE)</f>
        <v>Pantacourt</v>
      </c>
      <c r="L53" t="str">
        <f>VLOOKUP(Tableau1346[[#This Row],[Product_Ref]],[1]Table_Correspondance!$H:$N,4,TRUE)</f>
        <v>vert</v>
      </c>
      <c r="M53" s="5">
        <f>VLOOKUP(Tableau1346[[#This Row],[Product_Ref]],[1]Table_Correspondance!$H:$N,7,TRUE)</f>
        <v>11</v>
      </c>
      <c r="N53" s="3">
        <f>Tableau1346[[#This Row],[Sales]]/Tableau1346[[#This Row],[Prix de vente ]]</f>
        <v>37.757272727272728</v>
      </c>
      <c r="O53" s="16">
        <f ca="1">(_xlfn.DAYS(TODAY(),Tableau1346[[#This Row],[Date de création produit]]))</f>
        <v>1583</v>
      </c>
    </row>
    <row r="54" spans="1:15" x14ac:dyDescent="0.25">
      <c r="A54" t="s">
        <v>6</v>
      </c>
      <c r="B54" t="str">
        <f>VLOOKUP(Tableau1346[[#This Row],[Sub_Region_Cod]],[1]Table_Correspondance!$B:$F,4,TRUE)</f>
        <v>Europe de l'Est</v>
      </c>
      <c r="C54" t="s">
        <v>26</v>
      </c>
      <c r="D54" t="str">
        <f>VLOOKUP(C54,[1]Table_Correspondance!$B:$F,2,FALSE)</f>
        <v>Bulgarie</v>
      </c>
      <c r="E54" t="s">
        <v>16</v>
      </c>
      <c r="F54" s="1">
        <v>43891</v>
      </c>
      <c r="G54" t="s">
        <v>405</v>
      </c>
      <c r="H54" s="12">
        <f>VLOOKUP(Tableau1346[[#This Row],[Product_Ref]],[1]Table_Correspondance!$H:$N,5,TRUE)</f>
        <v>42795</v>
      </c>
      <c r="I54" t="s">
        <v>114</v>
      </c>
      <c r="J54" s="5">
        <v>464.13</v>
      </c>
      <c r="K54" t="str">
        <f>VLOOKUP(Tableau1346[[#This Row],[Product_Ref]],[1]Table_Correspondance!$H:$N,2,TRUE)</f>
        <v>Culotte</v>
      </c>
      <c r="L54" t="str">
        <f>VLOOKUP(Tableau1346[[#This Row],[Product_Ref]],[1]Table_Correspondance!$H:$N,4,TRUE)</f>
        <v>rouge</v>
      </c>
      <c r="M54" s="5">
        <f>VLOOKUP(Tableau1346[[#This Row],[Product_Ref]],[1]Table_Correspondance!$H:$N,7,TRUE)</f>
        <v>12</v>
      </c>
      <c r="N54" s="3">
        <f>Tableau1346[[#This Row],[Sales]]/Tableau1346[[#This Row],[Prix de vente ]]</f>
        <v>38.677500000000002</v>
      </c>
      <c r="O54" s="16">
        <f ca="1">(_xlfn.DAYS(TODAY(),Tableau1346[[#This Row],[Date de création produit]]))</f>
        <v>2101</v>
      </c>
    </row>
    <row r="55" spans="1:15" x14ac:dyDescent="0.25">
      <c r="A55" t="s">
        <v>6</v>
      </c>
      <c r="B55" t="str">
        <f>VLOOKUP(Tableau1346[[#This Row],[Sub_Region_Cod]],[1]Table_Correspondance!$B:$F,4,TRUE)</f>
        <v>Europe de l'Est</v>
      </c>
      <c r="C55" t="s">
        <v>24</v>
      </c>
      <c r="D55" t="str">
        <f>VLOOKUP(C55,[1]Table_Correspondance!$B:$F,2,FALSE)</f>
        <v>Slovaquie</v>
      </c>
      <c r="E55" t="s">
        <v>16</v>
      </c>
      <c r="F55" s="1">
        <v>43739</v>
      </c>
      <c r="G55" t="s">
        <v>406</v>
      </c>
      <c r="H55" s="12">
        <f>VLOOKUP(Tableau1346[[#This Row],[Product_Ref]],[1]Table_Correspondance!$H:$N,5,TRUE)</f>
        <v>42795</v>
      </c>
      <c r="I55" t="s">
        <v>218</v>
      </c>
      <c r="J55" s="5">
        <v>542.59</v>
      </c>
      <c r="K55" t="str">
        <f>VLOOKUP(Tableau1346[[#This Row],[Product_Ref]],[1]Table_Correspondance!$H:$N,2,TRUE)</f>
        <v>Pantacourt</v>
      </c>
      <c r="L55" t="str">
        <f>VLOOKUP(Tableau1346[[#This Row],[Product_Ref]],[1]Table_Correspondance!$H:$N,4,TRUE)</f>
        <v>marron</v>
      </c>
      <c r="M55" s="5">
        <f>VLOOKUP(Tableau1346[[#This Row],[Product_Ref]],[1]Table_Correspondance!$H:$N,7,TRUE)</f>
        <v>14</v>
      </c>
      <c r="N55" s="3">
        <f>Tableau1346[[#This Row],[Sales]]/Tableau1346[[#This Row],[Prix de vente ]]</f>
        <v>38.756428571428572</v>
      </c>
      <c r="O55" s="16">
        <f ca="1">(_xlfn.DAYS(TODAY(),Tableau1346[[#This Row],[Date de création produit]]))</f>
        <v>2101</v>
      </c>
    </row>
    <row r="56" spans="1:15" x14ac:dyDescent="0.25">
      <c r="A56" t="s">
        <v>6</v>
      </c>
      <c r="B56" t="str">
        <f>VLOOKUP(Tableau1346[[#This Row],[Sub_Region_Cod]],[1]Table_Correspondance!$B:$F,4,TRUE)</f>
        <v>Europe de l'Est</v>
      </c>
      <c r="C56" t="s">
        <v>29</v>
      </c>
      <c r="D56" t="str">
        <f>VLOOKUP(C56,[1]Table_Correspondance!$B:$F,2,FALSE)</f>
        <v>Hongrie</v>
      </c>
      <c r="E56" t="s">
        <v>11</v>
      </c>
      <c r="F56" s="1">
        <v>44228</v>
      </c>
      <c r="G56" t="s">
        <v>404</v>
      </c>
      <c r="H56" s="12">
        <f>VLOOKUP(Tableau1346[[#This Row],[Product_Ref]],[1]Table_Correspondance!$H:$N,5,TRUE)</f>
        <v>42767</v>
      </c>
      <c r="I56" t="s">
        <v>194</v>
      </c>
      <c r="J56" s="5">
        <v>397.69</v>
      </c>
      <c r="K56" t="str">
        <f>VLOOKUP(Tableau1346[[#This Row],[Product_Ref]],[1]Table_Correspondance!$H:$N,2,TRUE)</f>
        <v>Débardeur</v>
      </c>
      <c r="L56" t="str">
        <f>VLOOKUP(Tableau1346[[#This Row],[Product_Ref]],[1]Table_Correspondance!$H:$N,4,TRUE)</f>
        <v>rouge</v>
      </c>
      <c r="M56" s="5">
        <f>VLOOKUP(Tableau1346[[#This Row],[Product_Ref]],[1]Table_Correspondance!$H:$N,7,TRUE)</f>
        <v>10</v>
      </c>
      <c r="N56" s="3">
        <f>Tableau1346[[#This Row],[Sales]]/Tableau1346[[#This Row],[Prix de vente ]]</f>
        <v>39.768999999999998</v>
      </c>
      <c r="O56" s="16">
        <f ca="1">(_xlfn.DAYS(TODAY(),Tableau1346[[#This Row],[Date de création produit]]))</f>
        <v>2129</v>
      </c>
    </row>
    <row r="57" spans="1:15" x14ac:dyDescent="0.25">
      <c r="A57" t="s">
        <v>6</v>
      </c>
      <c r="B57" t="str">
        <f>VLOOKUP(Tableau1346[[#This Row],[Sub_Region_Cod]],[1]Table_Correspondance!$B:$F,4,TRUE)</f>
        <v>Europe de l'Est</v>
      </c>
      <c r="C57" t="s">
        <v>29</v>
      </c>
      <c r="D57" t="str">
        <f>VLOOKUP(C57,[1]Table_Correspondance!$B:$F,2,FALSE)</f>
        <v>Hongrie</v>
      </c>
      <c r="E57" t="s">
        <v>11</v>
      </c>
      <c r="F57" s="1">
        <v>44013</v>
      </c>
      <c r="G57" t="s">
        <v>408</v>
      </c>
      <c r="H57" s="12">
        <f>VLOOKUP(Tableau1346[[#This Row],[Product_Ref]],[1]Table_Correspondance!$H:$N,5,TRUE)</f>
        <v>42767</v>
      </c>
      <c r="I57" t="s">
        <v>251</v>
      </c>
      <c r="J57" s="5">
        <v>481.16</v>
      </c>
      <c r="K57" t="str">
        <f>VLOOKUP(Tableau1346[[#This Row],[Product_Ref]],[1]Table_Correspondance!$H:$N,2,TRUE)</f>
        <v>Soutien gorge</v>
      </c>
      <c r="L57" t="str">
        <f>VLOOKUP(Tableau1346[[#This Row],[Product_Ref]],[1]Table_Correspondance!$H:$N,4,TRUE)</f>
        <v>taupe</v>
      </c>
      <c r="M57" s="5">
        <f>VLOOKUP(Tableau1346[[#This Row],[Product_Ref]],[1]Table_Correspondance!$H:$N,7,TRUE)</f>
        <v>12</v>
      </c>
      <c r="N57" s="3">
        <f>Tableau1346[[#This Row],[Sales]]/Tableau1346[[#This Row],[Prix de vente ]]</f>
        <v>40.096666666666671</v>
      </c>
      <c r="O57" s="16">
        <f ca="1">(_xlfn.DAYS(TODAY(),Tableau1346[[#This Row],[Date de création produit]]))</f>
        <v>2129</v>
      </c>
    </row>
    <row r="58" spans="1:15" x14ac:dyDescent="0.25">
      <c r="A58" t="s">
        <v>6</v>
      </c>
      <c r="B58" t="str">
        <f>VLOOKUP(Tableau1346[[#This Row],[Sub_Region_Cod]],[1]Table_Correspondance!$B:$F,4,TRUE)</f>
        <v>Europe de l'Est</v>
      </c>
      <c r="C58" t="s">
        <v>34</v>
      </c>
      <c r="D58" t="str">
        <f>VLOOKUP(C58,[1]Table_Correspondance!$B:$F,2,FALSE)</f>
        <v>Pologne</v>
      </c>
      <c r="E58" t="s">
        <v>16</v>
      </c>
      <c r="F58" s="1">
        <v>44136</v>
      </c>
      <c r="G58" t="s">
        <v>411</v>
      </c>
      <c r="H58" s="12">
        <f>VLOOKUP(Tableau1346[[#This Row],[Product_Ref]],[1]Table_Correspondance!$H:$N,5,TRUE)</f>
        <v>43132</v>
      </c>
      <c r="I58" t="s">
        <v>309</v>
      </c>
      <c r="J58" s="5">
        <v>604.62</v>
      </c>
      <c r="K58" t="str">
        <f>VLOOKUP(Tableau1346[[#This Row],[Product_Ref]],[1]Table_Correspondance!$H:$N,2,TRUE)</f>
        <v>Pantacourt</v>
      </c>
      <c r="L58" t="str">
        <f>VLOOKUP(Tableau1346[[#This Row],[Product_Ref]],[1]Table_Correspondance!$H:$N,4,TRUE)</f>
        <v>marron</v>
      </c>
      <c r="M58" s="5">
        <f>VLOOKUP(Tableau1346[[#This Row],[Product_Ref]],[1]Table_Correspondance!$H:$N,7,TRUE)</f>
        <v>15</v>
      </c>
      <c r="N58" s="3">
        <f>Tableau1346[[#This Row],[Sales]]/Tableau1346[[#This Row],[Prix de vente ]]</f>
        <v>40.308</v>
      </c>
      <c r="O58" s="16">
        <f ca="1">(_xlfn.DAYS(TODAY(),Tableau1346[[#This Row],[Date de création produit]]))</f>
        <v>1764</v>
      </c>
    </row>
    <row r="59" spans="1:15" x14ac:dyDescent="0.25">
      <c r="A59" t="s">
        <v>6</v>
      </c>
      <c r="B59" t="str">
        <f>VLOOKUP(Tableau1346[[#This Row],[Sub_Region_Cod]],[1]Table_Correspondance!$B:$F,4,TRUE)</f>
        <v>Europe de l'Est</v>
      </c>
      <c r="C59" t="s">
        <v>29</v>
      </c>
      <c r="D59" t="str">
        <f>VLOOKUP(C59,[1]Table_Correspondance!$B:$F,2,FALSE)</f>
        <v>Hongrie</v>
      </c>
      <c r="E59" t="s">
        <v>16</v>
      </c>
      <c r="F59" s="1">
        <v>43952</v>
      </c>
      <c r="G59" t="s">
        <v>408</v>
      </c>
      <c r="H59" s="12">
        <f>VLOOKUP(Tableau1346[[#This Row],[Product_Ref]],[1]Table_Correspondance!$H:$N,5,TRUE)</f>
        <v>43132</v>
      </c>
      <c r="I59" t="s">
        <v>309</v>
      </c>
      <c r="J59" s="5">
        <v>605.12</v>
      </c>
      <c r="K59" t="str">
        <f>VLOOKUP(Tableau1346[[#This Row],[Product_Ref]],[1]Table_Correspondance!$H:$N,2,TRUE)</f>
        <v>Pantacourt</v>
      </c>
      <c r="L59" t="str">
        <f>VLOOKUP(Tableau1346[[#This Row],[Product_Ref]],[1]Table_Correspondance!$H:$N,4,TRUE)</f>
        <v>marron</v>
      </c>
      <c r="M59" s="5">
        <f>VLOOKUP(Tableau1346[[#This Row],[Product_Ref]],[1]Table_Correspondance!$H:$N,7,TRUE)</f>
        <v>15</v>
      </c>
      <c r="N59" s="3">
        <f>Tableau1346[[#This Row],[Sales]]/Tableau1346[[#This Row],[Prix de vente ]]</f>
        <v>40.341333333333331</v>
      </c>
      <c r="O59" s="16">
        <f ca="1">(_xlfn.DAYS(TODAY(),Tableau1346[[#This Row],[Date de création produit]]))</f>
        <v>1764</v>
      </c>
    </row>
    <row r="60" spans="1:15" x14ac:dyDescent="0.25">
      <c r="A60" t="s">
        <v>6</v>
      </c>
      <c r="B60" t="str">
        <f>VLOOKUP(Tableau1346[[#This Row],[Sub_Region_Cod]],[1]Table_Correspondance!$B:$F,4,TRUE)</f>
        <v>Europe de l'Est</v>
      </c>
      <c r="C60" t="s">
        <v>34</v>
      </c>
      <c r="D60" t="str">
        <f>VLOOKUP(C60,[1]Table_Correspondance!$B:$F,2,FALSE)</f>
        <v>Pologne</v>
      </c>
      <c r="E60" t="s">
        <v>11</v>
      </c>
      <c r="F60" s="1">
        <v>43891</v>
      </c>
      <c r="G60" t="s">
        <v>405</v>
      </c>
      <c r="H60" s="12">
        <f>VLOOKUP(Tableau1346[[#This Row],[Product_Ref]],[1]Table_Correspondance!$H:$N,5,TRUE)</f>
        <v>42826</v>
      </c>
      <c r="I60" t="s">
        <v>178</v>
      </c>
      <c r="J60" s="5">
        <v>347.5</v>
      </c>
      <c r="K60" t="str">
        <f>VLOOKUP(Tableau1346[[#This Row],[Product_Ref]],[1]Table_Correspondance!$H:$N,2,TRUE)</f>
        <v>Soutien gorge</v>
      </c>
      <c r="L60" t="str">
        <f>VLOOKUP(Tableau1346[[#This Row],[Product_Ref]],[1]Table_Correspondance!$H:$N,4,TRUE)</f>
        <v>marron</v>
      </c>
      <c r="M60" s="5">
        <f>VLOOKUP(Tableau1346[[#This Row],[Product_Ref]],[1]Table_Correspondance!$H:$N,7,TRUE)</f>
        <v>8</v>
      </c>
      <c r="N60" s="3">
        <f>Tableau1346[[#This Row],[Sales]]/Tableau1346[[#This Row],[Prix de vente ]]</f>
        <v>43.4375</v>
      </c>
      <c r="O60" s="16">
        <f ca="1">(_xlfn.DAYS(TODAY(),Tableau1346[[#This Row],[Date de création produit]]))</f>
        <v>2070</v>
      </c>
    </row>
    <row r="61" spans="1:15" x14ac:dyDescent="0.25">
      <c r="A61" t="s">
        <v>6</v>
      </c>
      <c r="B61" t="str">
        <f>VLOOKUP(Tableau1346[[#This Row],[Sub_Region_Cod]],[1]Table_Correspondance!$B:$F,4,TRUE)</f>
        <v>Europe de l'Est</v>
      </c>
      <c r="C61" t="s">
        <v>13</v>
      </c>
      <c r="D61" t="str">
        <f>VLOOKUP(C61,[1]Table_Correspondance!$B:$F,2,FALSE)</f>
        <v>Roumanie</v>
      </c>
      <c r="E61" t="s">
        <v>11</v>
      </c>
      <c r="F61" s="1">
        <v>43709</v>
      </c>
      <c r="G61" t="s">
        <v>406</v>
      </c>
      <c r="H61" s="12">
        <f>VLOOKUP(Tableau1346[[#This Row],[Product_Ref]],[1]Table_Correspondance!$H:$N,5,TRUE)</f>
        <v>43405</v>
      </c>
      <c r="I61" t="s">
        <v>88</v>
      </c>
      <c r="J61" s="5">
        <v>349.61</v>
      </c>
      <c r="K61" t="str">
        <f>VLOOKUP(Tableau1346[[#This Row],[Product_Ref]],[1]Table_Correspondance!$H:$N,2,TRUE)</f>
        <v>Soutien gorge</v>
      </c>
      <c r="L61" t="str">
        <f>VLOOKUP(Tableau1346[[#This Row],[Product_Ref]],[1]Table_Correspondance!$H:$N,4,TRUE)</f>
        <v>vert</v>
      </c>
      <c r="M61" s="5">
        <f>VLOOKUP(Tableau1346[[#This Row],[Product_Ref]],[1]Table_Correspondance!$H:$N,7,TRUE)</f>
        <v>8</v>
      </c>
      <c r="N61" s="3">
        <f>Tableau1346[[#This Row],[Sales]]/Tableau1346[[#This Row],[Prix de vente ]]</f>
        <v>43.701250000000002</v>
      </c>
      <c r="O61" s="16">
        <f ca="1">(_xlfn.DAYS(TODAY(),Tableau1346[[#This Row],[Date de création produit]]))</f>
        <v>1491</v>
      </c>
    </row>
    <row r="62" spans="1:15" x14ac:dyDescent="0.25">
      <c r="A62" t="s">
        <v>6</v>
      </c>
      <c r="B62" t="str">
        <f>VLOOKUP(Tableau1346[[#This Row],[Sub_Region_Cod]],[1]Table_Correspondance!$B:$F,4,TRUE)</f>
        <v>Europe de l'Est</v>
      </c>
      <c r="C62" t="s">
        <v>24</v>
      </c>
      <c r="D62" t="str">
        <f>VLOOKUP(C62,[1]Table_Correspondance!$B:$F,2,FALSE)</f>
        <v>Slovaquie</v>
      </c>
      <c r="E62" t="s">
        <v>16</v>
      </c>
      <c r="F62" s="1">
        <v>44075</v>
      </c>
      <c r="G62" t="s">
        <v>409</v>
      </c>
      <c r="H62" s="12">
        <f>VLOOKUP(Tableau1346[[#This Row],[Product_Ref]],[1]Table_Correspondance!$H:$N,5,TRUE)</f>
        <v>43252</v>
      </c>
      <c r="I62" t="s">
        <v>93</v>
      </c>
      <c r="J62" s="5">
        <v>496.26</v>
      </c>
      <c r="K62" t="str">
        <f>VLOOKUP(Tableau1346[[#This Row],[Product_Ref]],[1]Table_Correspondance!$H:$N,2,TRUE)</f>
        <v>Pantacourt</v>
      </c>
      <c r="L62" t="str">
        <f>VLOOKUP(Tableau1346[[#This Row],[Product_Ref]],[1]Table_Correspondance!$H:$N,4,TRUE)</f>
        <v>bleu</v>
      </c>
      <c r="M62" s="5">
        <f>VLOOKUP(Tableau1346[[#This Row],[Product_Ref]],[1]Table_Correspondance!$H:$N,7,TRUE)</f>
        <v>11</v>
      </c>
      <c r="N62" s="3">
        <f>Tableau1346[[#This Row],[Sales]]/Tableau1346[[#This Row],[Prix de vente ]]</f>
        <v>45.114545454545457</v>
      </c>
      <c r="O62" s="16">
        <f ca="1">(_xlfn.DAYS(TODAY(),Tableau1346[[#This Row],[Date de création produit]]))</f>
        <v>1644</v>
      </c>
    </row>
    <row r="63" spans="1:15" x14ac:dyDescent="0.25">
      <c r="A63" t="s">
        <v>6</v>
      </c>
      <c r="B63" t="str">
        <f>VLOOKUP(Tableau1346[[#This Row],[Sub_Region_Cod]],[1]Table_Correspondance!$B:$F,4,TRUE)</f>
        <v>Europe de l'Est</v>
      </c>
      <c r="C63" t="s">
        <v>10</v>
      </c>
      <c r="D63" t="str">
        <f>VLOOKUP(C63,[1]Table_Correspondance!$B:$F,2,FALSE)</f>
        <v>Bélarus</v>
      </c>
      <c r="E63" t="s">
        <v>16</v>
      </c>
      <c r="F63" s="1">
        <v>44013</v>
      </c>
      <c r="G63" t="s">
        <v>408</v>
      </c>
      <c r="H63" s="12">
        <f>VLOOKUP(Tableau1346[[#This Row],[Product_Ref]],[1]Table_Correspondance!$H:$N,5,TRUE)</f>
        <v>43344</v>
      </c>
      <c r="I63" t="s">
        <v>168</v>
      </c>
      <c r="J63" s="5">
        <v>588.61</v>
      </c>
      <c r="K63" t="str">
        <f>VLOOKUP(Tableau1346[[#This Row],[Product_Ref]],[1]Table_Correspondance!$H:$N,2,TRUE)</f>
        <v>Collant</v>
      </c>
      <c r="L63" t="str">
        <f>VLOOKUP(Tableau1346[[#This Row],[Product_Ref]],[1]Table_Correspondance!$H:$N,4,TRUE)</f>
        <v>rose</v>
      </c>
      <c r="M63" s="5">
        <f>VLOOKUP(Tableau1346[[#This Row],[Product_Ref]],[1]Table_Correspondance!$H:$N,7,TRUE)</f>
        <v>13</v>
      </c>
      <c r="N63" s="3">
        <f>Tableau1346[[#This Row],[Sales]]/Tableau1346[[#This Row],[Prix de vente ]]</f>
        <v>45.277692307692305</v>
      </c>
      <c r="O63" s="16">
        <f ca="1">(_xlfn.DAYS(TODAY(),Tableau1346[[#This Row],[Date de création produit]]))</f>
        <v>1552</v>
      </c>
    </row>
    <row r="64" spans="1:15" x14ac:dyDescent="0.25">
      <c r="A64" t="s">
        <v>6</v>
      </c>
      <c r="B64" t="str">
        <f>VLOOKUP(Tableau1346[[#This Row],[Sub_Region_Cod]],[1]Table_Correspondance!$B:$F,4,TRUE)</f>
        <v>Europe de l'Est</v>
      </c>
      <c r="C64" t="s">
        <v>10</v>
      </c>
      <c r="D64" t="str">
        <f>VLOOKUP(C64,[1]Table_Correspondance!$B:$F,2,FALSE)</f>
        <v>Bélarus</v>
      </c>
      <c r="E64" t="s">
        <v>11</v>
      </c>
      <c r="F64" s="1">
        <v>44044</v>
      </c>
      <c r="G64" t="s">
        <v>409</v>
      </c>
      <c r="H64" s="12">
        <f>VLOOKUP(Tableau1346[[#This Row],[Product_Ref]],[1]Table_Correspondance!$H:$N,5,TRUE)</f>
        <v>43132</v>
      </c>
      <c r="I64" t="s">
        <v>220</v>
      </c>
      <c r="J64" s="5">
        <v>229.63</v>
      </c>
      <c r="K64" t="str">
        <f>VLOOKUP(Tableau1346[[#This Row],[Product_Ref]],[1]Table_Correspondance!$H:$N,2,TRUE)</f>
        <v>Chemisier</v>
      </c>
      <c r="L64" t="str">
        <f>VLOOKUP(Tableau1346[[#This Row],[Product_Ref]],[1]Table_Correspondance!$H:$N,4,TRUE)</f>
        <v>vert</v>
      </c>
      <c r="M64" s="5">
        <f>VLOOKUP(Tableau1346[[#This Row],[Product_Ref]],[1]Table_Correspondance!$H:$N,7,TRUE)</f>
        <v>5</v>
      </c>
      <c r="N64" s="3">
        <f>Tableau1346[[#This Row],[Sales]]/Tableau1346[[#This Row],[Prix de vente ]]</f>
        <v>45.926000000000002</v>
      </c>
      <c r="O64" s="16">
        <f ca="1">(_xlfn.DAYS(TODAY(),Tableau1346[[#This Row],[Date de création produit]]))</f>
        <v>1764</v>
      </c>
    </row>
    <row r="65" spans="1:15" x14ac:dyDescent="0.25">
      <c r="A65" t="s">
        <v>6</v>
      </c>
      <c r="B65" t="str">
        <f>VLOOKUP(Tableau1346[[#This Row],[Sub_Region_Cod]],[1]Table_Correspondance!$B:$F,4,TRUE)</f>
        <v>Europe de l'Est</v>
      </c>
      <c r="C65" t="s">
        <v>13</v>
      </c>
      <c r="D65" t="str">
        <f>VLOOKUP(C65,[1]Table_Correspondance!$B:$F,2,FALSE)</f>
        <v>Roumanie</v>
      </c>
      <c r="E65" t="s">
        <v>11</v>
      </c>
      <c r="F65" s="1">
        <v>44166</v>
      </c>
      <c r="G65" t="s">
        <v>411</v>
      </c>
      <c r="H65" s="12">
        <f>VLOOKUP(Tableau1346[[#This Row],[Product_Ref]],[1]Table_Correspondance!$H:$N,5,TRUE)</f>
        <v>43070</v>
      </c>
      <c r="I65" t="s">
        <v>242</v>
      </c>
      <c r="J65" s="5">
        <v>518.42999999999995</v>
      </c>
      <c r="K65" t="str">
        <f>VLOOKUP(Tableau1346[[#This Row],[Product_Ref]],[1]Table_Correspondance!$H:$N,2,TRUE)</f>
        <v>Sweatshirt</v>
      </c>
      <c r="L65" t="str">
        <f>VLOOKUP(Tableau1346[[#This Row],[Product_Ref]],[1]Table_Correspondance!$H:$N,4,TRUE)</f>
        <v>marron</v>
      </c>
      <c r="M65" s="5">
        <f>VLOOKUP(Tableau1346[[#This Row],[Product_Ref]],[1]Table_Correspondance!$H:$N,7,TRUE)</f>
        <v>11</v>
      </c>
      <c r="N65" s="3">
        <f>Tableau1346[[#This Row],[Sales]]/Tableau1346[[#This Row],[Prix de vente ]]</f>
        <v>47.129999999999995</v>
      </c>
      <c r="O65" s="16">
        <f ca="1">(_xlfn.DAYS(TODAY(),Tableau1346[[#This Row],[Date de création produit]]))</f>
        <v>1826</v>
      </c>
    </row>
    <row r="66" spans="1:15" x14ac:dyDescent="0.25">
      <c r="A66" t="s">
        <v>6</v>
      </c>
      <c r="B66" t="str">
        <f>VLOOKUP(Tableau1346[[#This Row],[Sub_Region_Cod]],[1]Table_Correspondance!$B:$F,4,TRUE)</f>
        <v>Europe de l'Est</v>
      </c>
      <c r="C66" t="s">
        <v>10</v>
      </c>
      <c r="D66" t="str">
        <f>VLOOKUP(C66,[1]Table_Correspondance!$B:$F,2,FALSE)</f>
        <v>Bélarus</v>
      </c>
      <c r="E66" t="s">
        <v>16</v>
      </c>
      <c r="F66" s="1">
        <v>44075</v>
      </c>
      <c r="G66" t="s">
        <v>409</v>
      </c>
      <c r="H66" s="12">
        <f>VLOOKUP(Tableau1346[[#This Row],[Product_Ref]],[1]Table_Correspondance!$H:$N,5,TRUE)</f>
        <v>43132</v>
      </c>
      <c r="I66" t="s">
        <v>176</v>
      </c>
      <c r="J66" s="5">
        <v>672.43</v>
      </c>
      <c r="K66" t="str">
        <f>VLOOKUP(Tableau1346[[#This Row],[Product_Ref]],[1]Table_Correspondance!$H:$N,2,TRUE)</f>
        <v>Collant</v>
      </c>
      <c r="L66" t="str">
        <f>VLOOKUP(Tableau1346[[#This Row],[Product_Ref]],[1]Table_Correspondance!$H:$N,4,TRUE)</f>
        <v>rose</v>
      </c>
      <c r="M66" s="5">
        <f>VLOOKUP(Tableau1346[[#This Row],[Product_Ref]],[1]Table_Correspondance!$H:$N,7,TRUE)</f>
        <v>14</v>
      </c>
      <c r="N66" s="3">
        <f>Tableau1346[[#This Row],[Sales]]/Tableau1346[[#This Row],[Prix de vente ]]</f>
        <v>48.030714285714282</v>
      </c>
      <c r="O66" s="16">
        <f ca="1">(_xlfn.DAYS(TODAY(),Tableau1346[[#This Row],[Date de création produit]]))</f>
        <v>1764</v>
      </c>
    </row>
    <row r="67" spans="1:15" x14ac:dyDescent="0.25">
      <c r="A67" t="s">
        <v>6</v>
      </c>
      <c r="B67" t="str">
        <f>VLOOKUP(Tableau1346[[#This Row],[Sub_Region_Cod]],[1]Table_Correspondance!$B:$F,4,TRUE)</f>
        <v>Europe de l'Est</v>
      </c>
      <c r="C67" t="s">
        <v>7</v>
      </c>
      <c r="D67" t="str">
        <f>VLOOKUP(C67,[1]Table_Correspondance!$B:$F,2,FALSE)</f>
        <v>Fédération de Russie</v>
      </c>
      <c r="E67" t="s">
        <v>16</v>
      </c>
      <c r="F67" s="1">
        <v>43862</v>
      </c>
      <c r="G67" t="s">
        <v>405</v>
      </c>
      <c r="H67" s="12">
        <f>VLOOKUP(Tableau1346[[#This Row],[Product_Ref]],[1]Table_Correspondance!$H:$N,5,TRUE)</f>
        <v>43344</v>
      </c>
      <c r="I67" t="s">
        <v>168</v>
      </c>
      <c r="J67" s="5">
        <v>629.57000000000005</v>
      </c>
      <c r="K67" t="str">
        <f>VLOOKUP(Tableau1346[[#This Row],[Product_Ref]],[1]Table_Correspondance!$H:$N,2,TRUE)</f>
        <v>Collant</v>
      </c>
      <c r="L67" t="str">
        <f>VLOOKUP(Tableau1346[[#This Row],[Product_Ref]],[1]Table_Correspondance!$H:$N,4,TRUE)</f>
        <v>rose</v>
      </c>
      <c r="M67" s="5">
        <f>VLOOKUP(Tableau1346[[#This Row],[Product_Ref]],[1]Table_Correspondance!$H:$N,7,TRUE)</f>
        <v>13</v>
      </c>
      <c r="N67" s="3">
        <f>Tableau1346[[#This Row],[Sales]]/Tableau1346[[#This Row],[Prix de vente ]]</f>
        <v>48.428461538461541</v>
      </c>
      <c r="O67" s="16">
        <f ca="1">(_xlfn.DAYS(TODAY(),Tableau1346[[#This Row],[Date de création produit]]))</f>
        <v>1552</v>
      </c>
    </row>
    <row r="68" spans="1:15" x14ac:dyDescent="0.25">
      <c r="A68" t="s">
        <v>6</v>
      </c>
      <c r="B68" t="str">
        <f>VLOOKUP(Tableau1346[[#This Row],[Sub_Region_Cod]],[1]Table_Correspondance!$B:$F,4,TRUE)</f>
        <v>Europe de l'Est</v>
      </c>
      <c r="C68" t="s">
        <v>15</v>
      </c>
      <c r="D68" t="str">
        <f>VLOOKUP(C68,[1]Table_Correspondance!$B:$F,2,FALSE)</f>
        <v>République de Moldavie</v>
      </c>
      <c r="E68" t="s">
        <v>11</v>
      </c>
      <c r="F68" s="1">
        <v>44197</v>
      </c>
      <c r="G68" t="s">
        <v>412</v>
      </c>
      <c r="H68" s="12">
        <f>VLOOKUP(Tableau1346[[#This Row],[Product_Ref]],[1]Table_Correspondance!$H:$N,5,TRUE)</f>
        <v>42917</v>
      </c>
      <c r="I68" t="s">
        <v>203</v>
      </c>
      <c r="J68" s="5">
        <v>681.9</v>
      </c>
      <c r="K68" t="str">
        <f>VLOOKUP(Tableau1346[[#This Row],[Product_Ref]],[1]Table_Correspondance!$H:$N,2,TRUE)</f>
        <v>Débardeur</v>
      </c>
      <c r="L68" t="str">
        <f>VLOOKUP(Tableau1346[[#This Row],[Product_Ref]],[1]Table_Correspondance!$H:$N,4,TRUE)</f>
        <v>bleu</v>
      </c>
      <c r="M68" s="5">
        <f>VLOOKUP(Tableau1346[[#This Row],[Product_Ref]],[1]Table_Correspondance!$H:$N,7,TRUE)</f>
        <v>14</v>
      </c>
      <c r="N68" s="3">
        <f>Tableau1346[[#This Row],[Sales]]/Tableau1346[[#This Row],[Prix de vente ]]</f>
        <v>48.707142857142856</v>
      </c>
      <c r="O68" s="16">
        <f ca="1">(_xlfn.DAYS(TODAY(),Tableau1346[[#This Row],[Date de création produit]]))</f>
        <v>1979</v>
      </c>
    </row>
    <row r="69" spans="1:15" x14ac:dyDescent="0.25">
      <c r="A69" t="s">
        <v>6</v>
      </c>
      <c r="B69" t="str">
        <f>VLOOKUP(Tableau1346[[#This Row],[Sub_Region_Cod]],[1]Table_Correspondance!$B:$F,4,TRUE)</f>
        <v>Europe de l'Est</v>
      </c>
      <c r="C69" t="s">
        <v>32</v>
      </c>
      <c r="D69" t="str">
        <f>VLOOKUP(C69,[1]Table_Correspondance!$B:$F,2,FALSE)</f>
        <v>Arménie</v>
      </c>
      <c r="E69" t="s">
        <v>16</v>
      </c>
      <c r="F69" s="1">
        <v>43831</v>
      </c>
      <c r="G69" t="s">
        <v>413</v>
      </c>
      <c r="H69" s="12">
        <f>VLOOKUP(Tableau1346[[#This Row],[Product_Ref]],[1]Table_Correspondance!$H:$N,5,TRUE)</f>
        <v>42736</v>
      </c>
      <c r="I69" t="s">
        <v>134</v>
      </c>
      <c r="J69" s="5">
        <v>635.77</v>
      </c>
      <c r="K69" t="str">
        <f>VLOOKUP(Tableau1346[[#This Row],[Product_Ref]],[1]Table_Correspondance!$H:$N,2,TRUE)</f>
        <v>Pantalon</v>
      </c>
      <c r="L69" t="str">
        <f>VLOOKUP(Tableau1346[[#This Row],[Product_Ref]],[1]Table_Correspondance!$H:$N,4,TRUE)</f>
        <v>orange</v>
      </c>
      <c r="M69" s="5">
        <f>VLOOKUP(Tableau1346[[#This Row],[Product_Ref]],[1]Table_Correspondance!$H:$N,7,TRUE)</f>
        <v>13</v>
      </c>
      <c r="N69" s="3">
        <f>Tableau1346[[#This Row],[Sales]]/Tableau1346[[#This Row],[Prix de vente ]]</f>
        <v>48.905384615384612</v>
      </c>
      <c r="O69" s="16">
        <f ca="1">(_xlfn.DAYS(TODAY(),Tableau1346[[#This Row],[Date de création produit]]))</f>
        <v>2160</v>
      </c>
    </row>
    <row r="70" spans="1:15" x14ac:dyDescent="0.25">
      <c r="A70" t="s">
        <v>6</v>
      </c>
      <c r="B70" t="str">
        <f>VLOOKUP(Tableau1346[[#This Row],[Sub_Region_Cod]],[1]Table_Correspondance!$B:$F,4,TRUE)</f>
        <v>Europe de l'Est</v>
      </c>
      <c r="C70" t="s">
        <v>24</v>
      </c>
      <c r="D70" t="str">
        <f>VLOOKUP(C70,[1]Table_Correspondance!$B:$F,2,FALSE)</f>
        <v>Slovaquie</v>
      </c>
      <c r="E70" t="s">
        <v>11</v>
      </c>
      <c r="F70" s="1">
        <v>43983</v>
      </c>
      <c r="G70" t="s">
        <v>408</v>
      </c>
      <c r="H70" s="12">
        <f>VLOOKUP(Tableau1346[[#This Row],[Product_Ref]],[1]Table_Correspondance!$H:$N,5,TRUE)</f>
        <v>43374</v>
      </c>
      <c r="I70" t="s">
        <v>161</v>
      </c>
      <c r="J70" s="5">
        <v>640.79</v>
      </c>
      <c r="K70" t="str">
        <f>VLOOKUP(Tableau1346[[#This Row],[Product_Ref]],[1]Table_Correspondance!$H:$N,2,TRUE)</f>
        <v>Chemise</v>
      </c>
      <c r="L70" t="str">
        <f>VLOOKUP(Tableau1346[[#This Row],[Product_Ref]],[1]Table_Correspondance!$H:$N,4,TRUE)</f>
        <v>orange</v>
      </c>
      <c r="M70" s="5">
        <f>VLOOKUP(Tableau1346[[#This Row],[Product_Ref]],[1]Table_Correspondance!$H:$N,7,TRUE)</f>
        <v>13</v>
      </c>
      <c r="N70" s="3">
        <f>Tableau1346[[#This Row],[Sales]]/Tableau1346[[#This Row],[Prix de vente ]]</f>
        <v>49.291538461538458</v>
      </c>
      <c r="O70" s="16">
        <f ca="1">(_xlfn.DAYS(TODAY(),Tableau1346[[#This Row],[Date de création produit]]))</f>
        <v>1522</v>
      </c>
    </row>
    <row r="71" spans="1:15" x14ac:dyDescent="0.25">
      <c r="A71" t="s">
        <v>6</v>
      </c>
      <c r="B71" t="str">
        <f>VLOOKUP(Tableau1346[[#This Row],[Sub_Region_Cod]],[1]Table_Correspondance!$B:$F,4,TRUE)</f>
        <v>Europe de l'Est</v>
      </c>
      <c r="C71" t="s">
        <v>29</v>
      </c>
      <c r="D71" t="str">
        <f>VLOOKUP(C71,[1]Table_Correspondance!$B:$F,2,FALSE)</f>
        <v>Hongrie</v>
      </c>
      <c r="E71" t="s">
        <v>16</v>
      </c>
      <c r="F71" s="1">
        <v>44256</v>
      </c>
      <c r="G71" t="s">
        <v>404</v>
      </c>
      <c r="H71" s="12">
        <f>VLOOKUP(Tableau1346[[#This Row],[Product_Ref]],[1]Table_Correspondance!$H:$N,5,TRUE)</f>
        <v>42767</v>
      </c>
      <c r="I71" t="s">
        <v>172</v>
      </c>
      <c r="J71" s="5">
        <v>545.58000000000004</v>
      </c>
      <c r="K71" t="str">
        <f>VLOOKUP(Tableau1346[[#This Row],[Product_Ref]],[1]Table_Correspondance!$H:$N,2,TRUE)</f>
        <v>Pantacourt</v>
      </c>
      <c r="L71" t="str">
        <f>VLOOKUP(Tableau1346[[#This Row],[Product_Ref]],[1]Table_Correspondance!$H:$N,4,TRUE)</f>
        <v>marron</v>
      </c>
      <c r="M71" s="5">
        <f>VLOOKUP(Tableau1346[[#This Row],[Product_Ref]],[1]Table_Correspondance!$H:$N,7,TRUE)</f>
        <v>11</v>
      </c>
      <c r="N71" s="3">
        <f>Tableau1346[[#This Row],[Sales]]/Tableau1346[[#This Row],[Prix de vente ]]</f>
        <v>49.598181818181821</v>
      </c>
      <c r="O71" s="16">
        <f ca="1">(_xlfn.DAYS(TODAY(),Tableau1346[[#This Row],[Date de création produit]]))</f>
        <v>2129</v>
      </c>
    </row>
    <row r="72" spans="1:15" x14ac:dyDescent="0.25">
      <c r="A72" t="s">
        <v>6</v>
      </c>
      <c r="B72" t="str">
        <f>VLOOKUP(Tableau1346[[#This Row],[Sub_Region_Cod]],[1]Table_Correspondance!$B:$F,4,TRUE)</f>
        <v>Europe de l'Est</v>
      </c>
      <c r="C72" t="s">
        <v>32</v>
      </c>
      <c r="D72" t="str">
        <f>VLOOKUP(C72,[1]Table_Correspondance!$B:$F,2,FALSE)</f>
        <v>Arménie</v>
      </c>
      <c r="E72" t="s">
        <v>16</v>
      </c>
      <c r="F72" s="1">
        <v>43770</v>
      </c>
      <c r="G72" t="s">
        <v>407</v>
      </c>
      <c r="H72" s="12">
        <f>VLOOKUP(Tableau1346[[#This Row],[Product_Ref]],[1]Table_Correspondance!$H:$N,5,TRUE)</f>
        <v>43191</v>
      </c>
      <c r="I72" t="s">
        <v>145</v>
      </c>
      <c r="J72" s="5">
        <v>662.92</v>
      </c>
      <c r="K72" t="str">
        <f>VLOOKUP(Tableau1346[[#This Row],[Product_Ref]],[1]Table_Correspondance!$H:$N,2,TRUE)</f>
        <v>Pantalon</v>
      </c>
      <c r="L72" t="str">
        <f>VLOOKUP(Tableau1346[[#This Row],[Product_Ref]],[1]Table_Correspondance!$H:$N,4,TRUE)</f>
        <v>taupe</v>
      </c>
      <c r="M72" s="5">
        <f>VLOOKUP(Tableau1346[[#This Row],[Product_Ref]],[1]Table_Correspondance!$H:$N,7,TRUE)</f>
        <v>13</v>
      </c>
      <c r="N72" s="3">
        <f>Tableau1346[[#This Row],[Sales]]/Tableau1346[[#This Row],[Prix de vente ]]</f>
        <v>50.99384615384615</v>
      </c>
      <c r="O72" s="16">
        <f ca="1">(_xlfn.DAYS(TODAY(),Tableau1346[[#This Row],[Date de création produit]]))</f>
        <v>1705</v>
      </c>
    </row>
    <row r="73" spans="1:15" x14ac:dyDescent="0.25">
      <c r="A73" t="s">
        <v>6</v>
      </c>
      <c r="B73" t="str">
        <f>VLOOKUP(Tableau1346[[#This Row],[Sub_Region_Cod]],[1]Table_Correspondance!$B:$F,4,TRUE)</f>
        <v>Europe de l'Est</v>
      </c>
      <c r="C73" t="s">
        <v>43</v>
      </c>
      <c r="D73" t="str">
        <f>VLOOKUP(C73,[1]Table_Correspondance!$B:$F,2,FALSE)</f>
        <v>République Tchèque</v>
      </c>
      <c r="E73" t="s">
        <v>16</v>
      </c>
      <c r="F73" s="1">
        <v>43922</v>
      </c>
      <c r="G73" t="s">
        <v>405</v>
      </c>
      <c r="H73" s="12">
        <f>VLOOKUP(Tableau1346[[#This Row],[Product_Ref]],[1]Table_Correspondance!$H:$N,5,TRUE)</f>
        <v>43101</v>
      </c>
      <c r="I73" t="s">
        <v>125</v>
      </c>
      <c r="J73" s="5">
        <v>740.26</v>
      </c>
      <c r="K73" t="str">
        <f>VLOOKUP(Tableau1346[[#This Row],[Product_Ref]],[1]Table_Correspondance!$H:$N,2,TRUE)</f>
        <v>Jupe</v>
      </c>
      <c r="L73" t="str">
        <f>VLOOKUP(Tableau1346[[#This Row],[Product_Ref]],[1]Table_Correspondance!$H:$N,4,TRUE)</f>
        <v>rose</v>
      </c>
      <c r="M73" s="5">
        <f>VLOOKUP(Tableau1346[[#This Row],[Product_Ref]],[1]Table_Correspondance!$H:$N,7,TRUE)</f>
        <v>14</v>
      </c>
      <c r="N73" s="3">
        <f>Tableau1346[[#This Row],[Sales]]/Tableau1346[[#This Row],[Prix de vente ]]</f>
        <v>52.875714285714288</v>
      </c>
      <c r="O73" s="16">
        <f ca="1">(_xlfn.DAYS(TODAY(),Tableau1346[[#This Row],[Date de création produit]]))</f>
        <v>1795</v>
      </c>
    </row>
    <row r="74" spans="1:15" x14ac:dyDescent="0.25">
      <c r="A74" t="s">
        <v>6</v>
      </c>
      <c r="B74" t="str">
        <f>VLOOKUP(Tableau1346[[#This Row],[Sub_Region_Cod]],[1]Table_Correspondance!$B:$F,4,TRUE)</f>
        <v>Europe de l'Est</v>
      </c>
      <c r="C74" t="s">
        <v>7</v>
      </c>
      <c r="D74" t="str">
        <f>VLOOKUP(C74,[1]Table_Correspondance!$B:$F,2,FALSE)</f>
        <v>Fédération de Russie</v>
      </c>
      <c r="E74" t="s">
        <v>11</v>
      </c>
      <c r="F74" s="1">
        <v>44044</v>
      </c>
      <c r="G74" t="s">
        <v>409</v>
      </c>
      <c r="H74" s="12">
        <f>VLOOKUP(Tableau1346[[#This Row],[Product_Ref]],[1]Table_Correspondance!$H:$N,5,TRUE)</f>
        <v>42948</v>
      </c>
      <c r="I74" t="s">
        <v>369</v>
      </c>
      <c r="J74" s="5">
        <v>498.23</v>
      </c>
      <c r="K74" t="str">
        <f>VLOOKUP(Tableau1346[[#This Row],[Product_Ref]],[1]Table_Correspondance!$H:$N,2,TRUE)</f>
        <v>Soutien gorge</v>
      </c>
      <c r="L74" t="str">
        <f>VLOOKUP(Tableau1346[[#This Row],[Product_Ref]],[1]Table_Correspondance!$H:$N,4,TRUE)</f>
        <v>noir</v>
      </c>
      <c r="M74" s="5">
        <f>VLOOKUP(Tableau1346[[#This Row],[Product_Ref]],[1]Table_Correspondance!$H:$N,7,TRUE)</f>
        <v>9</v>
      </c>
      <c r="N74" s="3">
        <f>Tableau1346[[#This Row],[Sales]]/Tableau1346[[#This Row],[Prix de vente ]]</f>
        <v>55.358888888888892</v>
      </c>
      <c r="O74" s="16">
        <f ca="1">(_xlfn.DAYS(TODAY(),Tableau1346[[#This Row],[Date de création produit]]))</f>
        <v>1948</v>
      </c>
    </row>
    <row r="75" spans="1:15" x14ac:dyDescent="0.25">
      <c r="A75" t="s">
        <v>6</v>
      </c>
      <c r="B75" t="str">
        <f>VLOOKUP(Tableau1346[[#This Row],[Sub_Region_Cod]],[1]Table_Correspondance!$B:$F,4,TRUE)</f>
        <v>Europe de l'Est</v>
      </c>
      <c r="C75" t="s">
        <v>43</v>
      </c>
      <c r="D75" t="str">
        <f>VLOOKUP(C75,[1]Table_Correspondance!$B:$F,2,FALSE)</f>
        <v>République Tchèque</v>
      </c>
      <c r="E75" t="s">
        <v>8</v>
      </c>
      <c r="F75" s="1">
        <v>44044</v>
      </c>
      <c r="G75" t="s">
        <v>409</v>
      </c>
      <c r="H75" s="12">
        <f>VLOOKUP(Tableau1346[[#This Row],[Product_Ref]],[1]Table_Correspondance!$H:$N,5,TRUE)</f>
        <v>43221</v>
      </c>
      <c r="I75" t="s">
        <v>113</v>
      </c>
      <c r="J75" s="5">
        <v>682.35</v>
      </c>
      <c r="K75" t="str">
        <f>VLOOKUP(Tableau1346[[#This Row],[Product_Ref]],[1]Table_Correspondance!$H:$N,2,TRUE)</f>
        <v>Pyjama</v>
      </c>
      <c r="L75" t="str">
        <f>VLOOKUP(Tableau1346[[#This Row],[Product_Ref]],[1]Table_Correspondance!$H:$N,4,TRUE)</f>
        <v>taupe</v>
      </c>
      <c r="M75" s="5">
        <f>VLOOKUP(Tableau1346[[#This Row],[Product_Ref]],[1]Table_Correspondance!$H:$N,7,TRUE)</f>
        <v>12</v>
      </c>
      <c r="N75" s="3">
        <f>Tableau1346[[#This Row],[Sales]]/Tableau1346[[#This Row],[Prix de vente ]]</f>
        <v>56.862500000000004</v>
      </c>
      <c r="O75" s="16">
        <f ca="1">(_xlfn.DAYS(TODAY(),Tableau1346[[#This Row],[Date de création produit]]))</f>
        <v>1675</v>
      </c>
    </row>
    <row r="76" spans="1:15" x14ac:dyDescent="0.25">
      <c r="A76" t="s">
        <v>6</v>
      </c>
      <c r="B76" t="str">
        <f>VLOOKUP(Tableau1346[[#This Row],[Sub_Region_Cod]],[1]Table_Correspondance!$B:$F,4,TRUE)</f>
        <v>Europe de l'Est</v>
      </c>
      <c r="C76" t="s">
        <v>22</v>
      </c>
      <c r="D76" t="str">
        <f>VLOOKUP(C76,[1]Table_Correspondance!$B:$F,2,FALSE)</f>
        <v>Ukraine</v>
      </c>
      <c r="E76" t="s">
        <v>16</v>
      </c>
      <c r="F76" s="1">
        <v>44228</v>
      </c>
      <c r="G76" t="s">
        <v>404</v>
      </c>
      <c r="H76" s="12">
        <f>VLOOKUP(Tableau1346[[#This Row],[Product_Ref]],[1]Table_Correspondance!$H:$N,5,TRUE)</f>
        <v>43160</v>
      </c>
      <c r="I76" t="s">
        <v>30</v>
      </c>
      <c r="J76" s="5">
        <v>584.19000000000005</v>
      </c>
      <c r="K76" t="str">
        <f>VLOOKUP(Tableau1346[[#This Row],[Product_Ref]],[1]Table_Correspondance!$H:$N,2,TRUE)</f>
        <v>Culotte</v>
      </c>
      <c r="L76" t="str">
        <f>VLOOKUP(Tableau1346[[#This Row],[Product_Ref]],[1]Table_Correspondance!$H:$N,4,TRUE)</f>
        <v>vert</v>
      </c>
      <c r="M76" s="5">
        <f>VLOOKUP(Tableau1346[[#This Row],[Product_Ref]],[1]Table_Correspondance!$H:$N,7,TRUE)</f>
        <v>10</v>
      </c>
      <c r="N76" s="3">
        <f>Tableau1346[[#This Row],[Sales]]/Tableau1346[[#This Row],[Prix de vente ]]</f>
        <v>58.419000000000004</v>
      </c>
      <c r="O76" s="16">
        <f ca="1">(_xlfn.DAYS(TODAY(),Tableau1346[[#This Row],[Date de création produit]]))</f>
        <v>1736</v>
      </c>
    </row>
    <row r="77" spans="1:15" x14ac:dyDescent="0.25">
      <c r="A77" t="s">
        <v>6</v>
      </c>
      <c r="B77" t="str">
        <f>VLOOKUP(Tableau1346[[#This Row],[Sub_Region_Cod]],[1]Table_Correspondance!$B:$F,4,TRUE)</f>
        <v>Europe de l'Est</v>
      </c>
      <c r="C77" t="s">
        <v>10</v>
      </c>
      <c r="D77" t="str">
        <f>VLOOKUP(C77,[1]Table_Correspondance!$B:$F,2,FALSE)</f>
        <v>Bélarus</v>
      </c>
      <c r="E77" t="s">
        <v>11</v>
      </c>
      <c r="F77" s="1">
        <v>43983</v>
      </c>
      <c r="G77" t="s">
        <v>408</v>
      </c>
      <c r="H77" s="12">
        <f>VLOOKUP(Tableau1346[[#This Row],[Product_Ref]],[1]Table_Correspondance!$H:$N,5,TRUE)</f>
        <v>42767</v>
      </c>
      <c r="I77" t="s">
        <v>137</v>
      </c>
      <c r="J77" s="5">
        <v>586.26</v>
      </c>
      <c r="K77" t="str">
        <f>VLOOKUP(Tableau1346[[#This Row],[Product_Ref]],[1]Table_Correspondance!$H:$N,2,TRUE)</f>
        <v>Chemise</v>
      </c>
      <c r="L77" t="str">
        <f>VLOOKUP(Tableau1346[[#This Row],[Product_Ref]],[1]Table_Correspondance!$H:$N,4,TRUE)</f>
        <v>vert</v>
      </c>
      <c r="M77" s="5">
        <f>VLOOKUP(Tableau1346[[#This Row],[Product_Ref]],[1]Table_Correspondance!$H:$N,7,TRUE)</f>
        <v>10</v>
      </c>
      <c r="N77" s="3">
        <f>Tableau1346[[#This Row],[Sales]]/Tableau1346[[#This Row],[Prix de vente ]]</f>
        <v>58.625999999999998</v>
      </c>
      <c r="O77" s="16">
        <f ca="1">(_xlfn.DAYS(TODAY(),Tableau1346[[#This Row],[Date de création produit]]))</f>
        <v>2129</v>
      </c>
    </row>
    <row r="78" spans="1:15" x14ac:dyDescent="0.25">
      <c r="A78" t="s">
        <v>6</v>
      </c>
      <c r="B78" t="str">
        <f>VLOOKUP(Tableau1346[[#This Row],[Sub_Region_Cod]],[1]Table_Correspondance!$B:$F,4,TRUE)</f>
        <v>Europe de l'Est</v>
      </c>
      <c r="C78" t="s">
        <v>13</v>
      </c>
      <c r="D78" t="str">
        <f>VLOOKUP(C78,[1]Table_Correspondance!$B:$F,2,FALSE)</f>
        <v>Roumanie</v>
      </c>
      <c r="E78" t="s">
        <v>11</v>
      </c>
      <c r="F78" s="1">
        <v>43739</v>
      </c>
      <c r="G78" t="s">
        <v>406</v>
      </c>
      <c r="H78" s="12">
        <f>VLOOKUP(Tableau1346[[#This Row],[Product_Ref]],[1]Table_Correspondance!$H:$N,5,TRUE)</f>
        <v>43282</v>
      </c>
      <c r="I78" t="s">
        <v>318</v>
      </c>
      <c r="J78" s="5">
        <v>854.61</v>
      </c>
      <c r="K78" t="str">
        <f>VLOOKUP(Tableau1346[[#This Row],[Product_Ref]],[1]Table_Correspondance!$H:$N,2,TRUE)</f>
        <v>Débardeur</v>
      </c>
      <c r="L78" t="str">
        <f>VLOOKUP(Tableau1346[[#This Row],[Product_Ref]],[1]Table_Correspondance!$H:$N,4,TRUE)</f>
        <v>noir</v>
      </c>
      <c r="M78" s="5">
        <f>VLOOKUP(Tableau1346[[#This Row],[Product_Ref]],[1]Table_Correspondance!$H:$N,7,TRUE)</f>
        <v>14</v>
      </c>
      <c r="N78" s="3">
        <f>Tableau1346[[#This Row],[Sales]]/Tableau1346[[#This Row],[Prix de vente ]]</f>
        <v>61.043571428571433</v>
      </c>
      <c r="O78" s="16">
        <f ca="1">(_xlfn.DAYS(TODAY(),Tableau1346[[#This Row],[Date de création produit]]))</f>
        <v>1614</v>
      </c>
    </row>
    <row r="79" spans="1:15" x14ac:dyDescent="0.25">
      <c r="A79" t="s">
        <v>6</v>
      </c>
      <c r="B79" t="str">
        <f>VLOOKUP(Tableau1346[[#This Row],[Sub_Region_Cod]],[1]Table_Correspondance!$B:$F,4,TRUE)</f>
        <v>Europe de l'Est</v>
      </c>
      <c r="C79" t="s">
        <v>7</v>
      </c>
      <c r="D79" t="str">
        <f>VLOOKUP(C79,[1]Table_Correspondance!$B:$F,2,FALSE)</f>
        <v>Fédération de Russie</v>
      </c>
      <c r="E79" t="s">
        <v>11</v>
      </c>
      <c r="F79" s="1">
        <v>44256</v>
      </c>
      <c r="G79" t="s">
        <v>404</v>
      </c>
      <c r="H79" s="12">
        <f>VLOOKUP(Tableau1346[[#This Row],[Product_Ref]],[1]Table_Correspondance!$H:$N,5,TRUE)</f>
        <v>43070</v>
      </c>
      <c r="I79" t="s">
        <v>177</v>
      </c>
      <c r="J79" s="5">
        <v>616.72</v>
      </c>
      <c r="K79" t="str">
        <f>VLOOKUP(Tableau1346[[#This Row],[Product_Ref]],[1]Table_Correspondance!$H:$N,2,TRUE)</f>
        <v>Chemise</v>
      </c>
      <c r="L79" t="str">
        <f>VLOOKUP(Tableau1346[[#This Row],[Product_Ref]],[1]Table_Correspondance!$H:$N,4,TRUE)</f>
        <v>marron</v>
      </c>
      <c r="M79" s="5">
        <f>VLOOKUP(Tableau1346[[#This Row],[Product_Ref]],[1]Table_Correspondance!$H:$N,7,TRUE)</f>
        <v>10</v>
      </c>
      <c r="N79" s="3">
        <f>Tableau1346[[#This Row],[Sales]]/Tableau1346[[#This Row],[Prix de vente ]]</f>
        <v>61.672000000000004</v>
      </c>
      <c r="O79" s="16">
        <f ca="1">(_xlfn.DAYS(TODAY(),Tableau1346[[#This Row],[Date de création produit]]))</f>
        <v>1826</v>
      </c>
    </row>
    <row r="80" spans="1:15" x14ac:dyDescent="0.25">
      <c r="A80" t="s">
        <v>6</v>
      </c>
      <c r="B80" t="str">
        <f>VLOOKUP(Tableau1346[[#This Row],[Sub_Region_Cod]],[1]Table_Correspondance!$B:$F,4,TRUE)</f>
        <v>Europe de l'Est</v>
      </c>
      <c r="C80" t="s">
        <v>7</v>
      </c>
      <c r="D80" t="str">
        <f>VLOOKUP(C80,[1]Table_Correspondance!$B:$F,2,FALSE)</f>
        <v>Fédération de Russie</v>
      </c>
      <c r="E80" t="s">
        <v>11</v>
      </c>
      <c r="F80" s="1">
        <v>43983</v>
      </c>
      <c r="G80" t="s">
        <v>408</v>
      </c>
      <c r="H80" s="12">
        <f>VLOOKUP(Tableau1346[[#This Row],[Product_Ref]],[1]Table_Correspondance!$H:$N,5,TRUE)</f>
        <v>43282</v>
      </c>
      <c r="I80" t="s">
        <v>171</v>
      </c>
      <c r="J80" s="5">
        <v>812.49</v>
      </c>
      <c r="K80" t="str">
        <f>VLOOKUP(Tableau1346[[#This Row],[Product_Ref]],[1]Table_Correspondance!$H:$N,2,TRUE)</f>
        <v>Débardeur</v>
      </c>
      <c r="L80" t="str">
        <f>VLOOKUP(Tableau1346[[#This Row],[Product_Ref]],[1]Table_Correspondance!$H:$N,4,TRUE)</f>
        <v>taupe</v>
      </c>
      <c r="M80" s="5">
        <f>VLOOKUP(Tableau1346[[#This Row],[Product_Ref]],[1]Table_Correspondance!$H:$N,7,TRUE)</f>
        <v>13</v>
      </c>
      <c r="N80" s="3">
        <f>Tableau1346[[#This Row],[Sales]]/Tableau1346[[#This Row],[Prix de vente ]]</f>
        <v>62.49923076923077</v>
      </c>
      <c r="O80" s="16">
        <f ca="1">(_xlfn.DAYS(TODAY(),Tableau1346[[#This Row],[Date de création produit]]))</f>
        <v>1614</v>
      </c>
    </row>
    <row r="81" spans="1:15" x14ac:dyDescent="0.25">
      <c r="A81" t="s">
        <v>6</v>
      </c>
      <c r="B81" t="str">
        <f>VLOOKUP(Tableau1346[[#This Row],[Sub_Region_Cod]],[1]Table_Correspondance!$B:$F,4,TRUE)</f>
        <v>Europe de l'Est</v>
      </c>
      <c r="C81" t="s">
        <v>24</v>
      </c>
      <c r="D81" t="str">
        <f>VLOOKUP(C81,[1]Table_Correspondance!$B:$F,2,FALSE)</f>
        <v>Slovaquie</v>
      </c>
      <c r="E81" t="s">
        <v>8</v>
      </c>
      <c r="F81" s="1">
        <v>43891</v>
      </c>
      <c r="G81" t="s">
        <v>405</v>
      </c>
      <c r="H81" s="12">
        <f>VLOOKUP(Tableau1346[[#This Row],[Product_Ref]],[1]Table_Correspondance!$H:$N,5,TRUE)</f>
        <v>43313</v>
      </c>
      <c r="I81" t="s">
        <v>293</v>
      </c>
      <c r="J81" s="5">
        <v>380.5</v>
      </c>
      <c r="K81" t="str">
        <f>VLOOKUP(Tableau1346[[#This Row],[Product_Ref]],[1]Table_Correspondance!$H:$N,2,TRUE)</f>
        <v>Robe</v>
      </c>
      <c r="L81" t="str">
        <f>VLOOKUP(Tableau1346[[#This Row],[Product_Ref]],[1]Table_Correspondance!$H:$N,4,TRUE)</f>
        <v>taupe</v>
      </c>
      <c r="M81" s="5">
        <f>VLOOKUP(Tableau1346[[#This Row],[Product_Ref]],[1]Table_Correspondance!$H:$N,7,TRUE)</f>
        <v>6</v>
      </c>
      <c r="N81" s="3">
        <f>Tableau1346[[#This Row],[Sales]]/Tableau1346[[#This Row],[Prix de vente ]]</f>
        <v>63.416666666666664</v>
      </c>
      <c r="O81" s="16">
        <f ca="1">(_xlfn.DAYS(TODAY(),Tableau1346[[#This Row],[Date de création produit]]))</f>
        <v>1583</v>
      </c>
    </row>
    <row r="82" spans="1:15" x14ac:dyDescent="0.25">
      <c r="A82" t="s">
        <v>6</v>
      </c>
      <c r="B82" t="str">
        <f>VLOOKUP(Tableau1346[[#This Row],[Sub_Region_Cod]],[1]Table_Correspondance!$B:$F,4,TRUE)</f>
        <v>Europe de l'Est</v>
      </c>
      <c r="C82" t="s">
        <v>43</v>
      </c>
      <c r="D82" t="str">
        <f>VLOOKUP(C82,[1]Table_Correspondance!$B:$F,2,FALSE)</f>
        <v>République Tchèque</v>
      </c>
      <c r="E82" t="s">
        <v>16</v>
      </c>
      <c r="F82" s="1">
        <v>44287</v>
      </c>
      <c r="G82" t="s">
        <v>404</v>
      </c>
      <c r="H82" s="12">
        <f>VLOOKUP(Tableau1346[[#This Row],[Product_Ref]],[1]Table_Correspondance!$H:$N,5,TRUE)</f>
        <v>43132</v>
      </c>
      <c r="I82" t="s">
        <v>309</v>
      </c>
      <c r="J82" s="5">
        <v>955.7</v>
      </c>
      <c r="K82" t="str">
        <f>VLOOKUP(Tableau1346[[#This Row],[Product_Ref]],[1]Table_Correspondance!$H:$N,2,TRUE)</f>
        <v>Pantacourt</v>
      </c>
      <c r="L82" t="str">
        <f>VLOOKUP(Tableau1346[[#This Row],[Product_Ref]],[1]Table_Correspondance!$H:$N,4,TRUE)</f>
        <v>marron</v>
      </c>
      <c r="M82" s="5">
        <f>VLOOKUP(Tableau1346[[#This Row],[Product_Ref]],[1]Table_Correspondance!$H:$N,7,TRUE)</f>
        <v>15</v>
      </c>
      <c r="N82" s="3">
        <f>Tableau1346[[#This Row],[Sales]]/Tableau1346[[#This Row],[Prix de vente ]]</f>
        <v>63.713333333333338</v>
      </c>
      <c r="O82" s="16">
        <f ca="1">(_xlfn.DAYS(TODAY(),Tableau1346[[#This Row],[Date de création produit]]))</f>
        <v>1764</v>
      </c>
    </row>
    <row r="83" spans="1:15" x14ac:dyDescent="0.25">
      <c r="A83" t="s">
        <v>6</v>
      </c>
      <c r="B83" t="str">
        <f>VLOOKUP(Tableau1346[[#This Row],[Sub_Region_Cod]],[1]Table_Correspondance!$B:$F,4,TRUE)</f>
        <v>Europe de l'Est</v>
      </c>
      <c r="C83" t="s">
        <v>34</v>
      </c>
      <c r="D83" t="str">
        <f>VLOOKUP(C83,[1]Table_Correspondance!$B:$F,2,FALSE)</f>
        <v>Pologne</v>
      </c>
      <c r="E83" t="s">
        <v>16</v>
      </c>
      <c r="F83" s="1">
        <v>43739</v>
      </c>
      <c r="G83" t="s">
        <v>406</v>
      </c>
      <c r="H83" s="12">
        <f>VLOOKUP(Tableau1346[[#This Row],[Product_Ref]],[1]Table_Correspondance!$H:$N,5,TRUE)</f>
        <v>42948</v>
      </c>
      <c r="I83" t="s">
        <v>62</v>
      </c>
      <c r="J83" s="5">
        <v>623.96</v>
      </c>
      <c r="K83" t="str">
        <f>VLOOKUP(Tableau1346[[#This Row],[Product_Ref]],[1]Table_Correspondance!$H:$N,2,TRUE)</f>
        <v>Collant</v>
      </c>
      <c r="L83" t="str">
        <f>VLOOKUP(Tableau1346[[#This Row],[Product_Ref]],[1]Table_Correspondance!$H:$N,4,TRUE)</f>
        <v>orange</v>
      </c>
      <c r="M83" s="5">
        <f>VLOOKUP(Tableau1346[[#This Row],[Product_Ref]],[1]Table_Correspondance!$H:$N,7,TRUE)</f>
        <v>9</v>
      </c>
      <c r="N83" s="3">
        <f>Tableau1346[[#This Row],[Sales]]/Tableau1346[[#This Row],[Prix de vente ]]</f>
        <v>69.328888888888898</v>
      </c>
      <c r="O83" s="16">
        <f ca="1">(_xlfn.DAYS(TODAY(),Tableau1346[[#This Row],[Date de création produit]]))</f>
        <v>1948</v>
      </c>
    </row>
    <row r="84" spans="1:15" x14ac:dyDescent="0.25">
      <c r="A84" t="s">
        <v>6</v>
      </c>
      <c r="B84" t="str">
        <f>VLOOKUP(Tableau1346[[#This Row],[Sub_Region_Cod]],[1]Table_Correspondance!$B:$F,4,TRUE)</f>
        <v>Europe de l'Est</v>
      </c>
      <c r="C84" t="s">
        <v>13</v>
      </c>
      <c r="D84" t="str">
        <f>VLOOKUP(C84,[1]Table_Correspondance!$B:$F,2,FALSE)</f>
        <v>Roumanie</v>
      </c>
      <c r="E84" t="s">
        <v>16</v>
      </c>
      <c r="F84" s="1">
        <v>44044</v>
      </c>
      <c r="G84" t="s">
        <v>409</v>
      </c>
      <c r="H84" s="12">
        <f>VLOOKUP(Tableau1346[[#This Row],[Product_Ref]],[1]Table_Correspondance!$H:$N,5,TRUE)</f>
        <v>42795</v>
      </c>
      <c r="I84" t="s">
        <v>224</v>
      </c>
      <c r="J84" s="5">
        <v>973.21</v>
      </c>
      <c r="K84" t="str">
        <f>VLOOKUP(Tableau1346[[#This Row],[Product_Ref]],[1]Table_Correspondance!$H:$N,2,TRUE)</f>
        <v>Pantalon</v>
      </c>
      <c r="L84" t="str">
        <f>VLOOKUP(Tableau1346[[#This Row],[Product_Ref]],[1]Table_Correspondance!$H:$N,4,TRUE)</f>
        <v>vert</v>
      </c>
      <c r="M84" s="5">
        <f>VLOOKUP(Tableau1346[[#This Row],[Product_Ref]],[1]Table_Correspondance!$H:$N,7,TRUE)</f>
        <v>14</v>
      </c>
      <c r="N84" s="3">
        <f>Tableau1346[[#This Row],[Sales]]/Tableau1346[[#This Row],[Prix de vente ]]</f>
        <v>69.515000000000001</v>
      </c>
      <c r="O84" s="16">
        <f ca="1">(_xlfn.DAYS(TODAY(),Tableau1346[[#This Row],[Date de création produit]]))</f>
        <v>2101</v>
      </c>
    </row>
    <row r="85" spans="1:15" x14ac:dyDescent="0.25">
      <c r="A85" t="s">
        <v>6</v>
      </c>
      <c r="B85" t="str">
        <f>VLOOKUP(Tableau1346[[#This Row],[Sub_Region_Cod]],[1]Table_Correspondance!$B:$F,4,TRUE)</f>
        <v>Europe de l'Est</v>
      </c>
      <c r="C85" t="s">
        <v>7</v>
      </c>
      <c r="D85" t="str">
        <f>VLOOKUP(C85,[1]Table_Correspondance!$B:$F,2,FALSE)</f>
        <v>Fédération de Russie</v>
      </c>
      <c r="E85" t="s">
        <v>16</v>
      </c>
      <c r="F85" s="1">
        <v>44228</v>
      </c>
      <c r="G85" t="s">
        <v>404</v>
      </c>
      <c r="H85" s="12">
        <f>VLOOKUP(Tableau1346[[#This Row],[Product_Ref]],[1]Table_Correspondance!$H:$N,5,TRUE)</f>
        <v>42736</v>
      </c>
      <c r="I85" t="s">
        <v>385</v>
      </c>
      <c r="J85" s="5">
        <v>1053.3599999999999</v>
      </c>
      <c r="K85" t="str">
        <f>VLOOKUP(Tableau1346[[#This Row],[Product_Ref]],[1]Table_Correspondance!$H:$N,2,TRUE)</f>
        <v>Pantalon</v>
      </c>
      <c r="L85" t="str">
        <f>VLOOKUP(Tableau1346[[#This Row],[Product_Ref]],[1]Table_Correspondance!$H:$N,4,TRUE)</f>
        <v>orange</v>
      </c>
      <c r="M85" s="5">
        <f>VLOOKUP(Tableau1346[[#This Row],[Product_Ref]],[1]Table_Correspondance!$H:$N,7,TRUE)</f>
        <v>15</v>
      </c>
      <c r="N85" s="3">
        <f>Tableau1346[[#This Row],[Sales]]/Tableau1346[[#This Row],[Prix de vente ]]</f>
        <v>70.22399999999999</v>
      </c>
      <c r="O85" s="16">
        <f ca="1">(_xlfn.DAYS(TODAY(),Tableau1346[[#This Row],[Date de création produit]]))</f>
        <v>2160</v>
      </c>
    </row>
    <row r="86" spans="1:15" x14ac:dyDescent="0.25">
      <c r="A86" t="s">
        <v>6</v>
      </c>
      <c r="B86" t="str">
        <f>VLOOKUP(Tableau1346[[#This Row],[Sub_Region_Cod]],[1]Table_Correspondance!$B:$F,4,TRUE)</f>
        <v>Europe de l'Est</v>
      </c>
      <c r="C86" t="s">
        <v>24</v>
      </c>
      <c r="D86" t="str">
        <f>VLOOKUP(C86,[1]Table_Correspondance!$B:$F,2,FALSE)</f>
        <v>Slovaquie</v>
      </c>
      <c r="E86" t="s">
        <v>11</v>
      </c>
      <c r="F86" s="1">
        <v>44197</v>
      </c>
      <c r="G86" t="s">
        <v>412</v>
      </c>
      <c r="H86" s="12">
        <f>VLOOKUP(Tableau1346[[#This Row],[Product_Ref]],[1]Table_Correspondance!$H:$N,5,TRUE)</f>
        <v>42948</v>
      </c>
      <c r="I86" t="s">
        <v>109</v>
      </c>
      <c r="J86" s="5">
        <v>776.18</v>
      </c>
      <c r="K86" t="str">
        <f>VLOOKUP(Tableau1346[[#This Row],[Product_Ref]],[1]Table_Correspondance!$H:$N,2,TRUE)</f>
        <v>Débardeur</v>
      </c>
      <c r="L86" t="str">
        <f>VLOOKUP(Tableau1346[[#This Row],[Product_Ref]],[1]Table_Correspondance!$H:$N,4,TRUE)</f>
        <v>taupe</v>
      </c>
      <c r="M86" s="5">
        <f>VLOOKUP(Tableau1346[[#This Row],[Product_Ref]],[1]Table_Correspondance!$H:$N,7,TRUE)</f>
        <v>11</v>
      </c>
      <c r="N86" s="3">
        <f>Tableau1346[[#This Row],[Sales]]/Tableau1346[[#This Row],[Prix de vente ]]</f>
        <v>70.561818181818182</v>
      </c>
      <c r="O86" s="16">
        <f ca="1">(_xlfn.DAYS(TODAY(),Tableau1346[[#This Row],[Date de création produit]]))</f>
        <v>1948</v>
      </c>
    </row>
    <row r="87" spans="1:15" x14ac:dyDescent="0.25">
      <c r="A87" t="s">
        <v>6</v>
      </c>
      <c r="B87" t="str">
        <f>VLOOKUP(Tableau1346[[#This Row],[Sub_Region_Cod]],[1]Table_Correspondance!$B:$F,4,TRUE)</f>
        <v>Europe de l'Est</v>
      </c>
      <c r="C87" t="s">
        <v>24</v>
      </c>
      <c r="D87" t="str">
        <f>VLOOKUP(C87,[1]Table_Correspondance!$B:$F,2,FALSE)</f>
        <v>Slovaquie</v>
      </c>
      <c r="E87" t="s">
        <v>11</v>
      </c>
      <c r="F87" s="1">
        <v>44228</v>
      </c>
      <c r="G87" t="s">
        <v>404</v>
      </c>
      <c r="H87" s="12">
        <f>VLOOKUP(Tableau1346[[#This Row],[Product_Ref]],[1]Table_Correspondance!$H:$N,5,TRUE)</f>
        <v>43313</v>
      </c>
      <c r="I87" t="s">
        <v>268</v>
      </c>
      <c r="J87" s="5">
        <v>789.77</v>
      </c>
      <c r="K87" t="str">
        <f>VLOOKUP(Tableau1346[[#This Row],[Product_Ref]],[1]Table_Correspondance!$H:$N,2,TRUE)</f>
        <v>Chemise</v>
      </c>
      <c r="L87" t="str">
        <f>VLOOKUP(Tableau1346[[#This Row],[Product_Ref]],[1]Table_Correspondance!$H:$N,4,TRUE)</f>
        <v>vert</v>
      </c>
      <c r="M87" s="5">
        <f>VLOOKUP(Tableau1346[[#This Row],[Product_Ref]],[1]Table_Correspondance!$H:$N,7,TRUE)</f>
        <v>11</v>
      </c>
      <c r="N87" s="3">
        <f>Tableau1346[[#This Row],[Sales]]/Tableau1346[[#This Row],[Prix de vente ]]</f>
        <v>71.797272727272727</v>
      </c>
      <c r="O87" s="16">
        <f ca="1">(_xlfn.DAYS(TODAY(),Tableau1346[[#This Row],[Date de création produit]]))</f>
        <v>1583</v>
      </c>
    </row>
    <row r="88" spans="1:15" x14ac:dyDescent="0.25">
      <c r="A88" t="s">
        <v>6</v>
      </c>
      <c r="B88" t="str">
        <f>VLOOKUP(Tableau1346[[#This Row],[Sub_Region_Cod]],[1]Table_Correspondance!$B:$F,4,TRUE)</f>
        <v>Europe de l'Est</v>
      </c>
      <c r="C88" t="s">
        <v>32</v>
      </c>
      <c r="D88" t="str">
        <f>VLOOKUP(C88,[1]Table_Correspondance!$B:$F,2,FALSE)</f>
        <v>Arménie</v>
      </c>
      <c r="E88" t="s">
        <v>16</v>
      </c>
      <c r="F88" s="1">
        <v>44256</v>
      </c>
      <c r="G88" t="s">
        <v>404</v>
      </c>
      <c r="H88" s="12">
        <f>VLOOKUP(Tableau1346[[#This Row],[Product_Ref]],[1]Table_Correspondance!$H:$N,5,TRUE)</f>
        <v>42795</v>
      </c>
      <c r="I88" t="s">
        <v>355</v>
      </c>
      <c r="J88" s="5">
        <v>865.71</v>
      </c>
      <c r="K88" t="str">
        <f>VLOOKUP(Tableau1346[[#This Row],[Product_Ref]],[1]Table_Correspondance!$H:$N,2,TRUE)</f>
        <v>Jupe</v>
      </c>
      <c r="L88" t="str">
        <f>VLOOKUP(Tableau1346[[#This Row],[Product_Ref]],[1]Table_Correspondance!$H:$N,4,TRUE)</f>
        <v>blanc</v>
      </c>
      <c r="M88" s="5">
        <f>VLOOKUP(Tableau1346[[#This Row],[Product_Ref]],[1]Table_Correspondance!$H:$N,7,TRUE)</f>
        <v>12</v>
      </c>
      <c r="N88" s="3">
        <f>Tableau1346[[#This Row],[Sales]]/Tableau1346[[#This Row],[Prix de vente ]]</f>
        <v>72.142499999999998</v>
      </c>
      <c r="O88" s="16">
        <f ca="1">(_xlfn.DAYS(TODAY(),Tableau1346[[#This Row],[Date de création produit]]))</f>
        <v>2101</v>
      </c>
    </row>
    <row r="89" spans="1:15" x14ac:dyDescent="0.25">
      <c r="A89" t="s">
        <v>6</v>
      </c>
      <c r="B89" t="str">
        <f>VLOOKUP(Tableau1346[[#This Row],[Sub_Region_Cod]],[1]Table_Correspondance!$B:$F,4,TRUE)</f>
        <v>Europe de l'Est</v>
      </c>
      <c r="C89" t="s">
        <v>13</v>
      </c>
      <c r="D89" t="str">
        <f>VLOOKUP(C89,[1]Table_Correspondance!$B:$F,2,FALSE)</f>
        <v>Roumanie</v>
      </c>
      <c r="E89" t="s">
        <v>11</v>
      </c>
      <c r="F89" s="1">
        <v>44197</v>
      </c>
      <c r="G89" t="s">
        <v>412</v>
      </c>
      <c r="H89" s="12">
        <f>VLOOKUP(Tableau1346[[#This Row],[Product_Ref]],[1]Table_Correspondance!$H:$N,5,TRUE)</f>
        <v>43374</v>
      </c>
      <c r="I89" t="s">
        <v>123</v>
      </c>
      <c r="J89" s="5">
        <v>523.66999999999996</v>
      </c>
      <c r="K89" t="str">
        <f>VLOOKUP(Tableau1346[[#This Row],[Product_Ref]],[1]Table_Correspondance!$H:$N,2,TRUE)</f>
        <v>Chemise</v>
      </c>
      <c r="L89" t="str">
        <f>VLOOKUP(Tableau1346[[#This Row],[Product_Ref]],[1]Table_Correspondance!$H:$N,4,TRUE)</f>
        <v>noir</v>
      </c>
      <c r="M89" s="5">
        <f>VLOOKUP(Tableau1346[[#This Row],[Product_Ref]],[1]Table_Correspondance!$H:$N,7,TRUE)</f>
        <v>7</v>
      </c>
      <c r="N89" s="3">
        <f>Tableau1346[[#This Row],[Sales]]/Tableau1346[[#This Row],[Prix de vente ]]</f>
        <v>74.809999999999988</v>
      </c>
      <c r="O89" s="16">
        <f ca="1">(_xlfn.DAYS(TODAY(),Tableau1346[[#This Row],[Date de création produit]]))</f>
        <v>1522</v>
      </c>
    </row>
    <row r="90" spans="1:15" x14ac:dyDescent="0.25">
      <c r="A90" t="s">
        <v>6</v>
      </c>
      <c r="B90" t="str">
        <f>VLOOKUP(Tableau1346[[#This Row],[Sub_Region_Cod]],[1]Table_Correspondance!$B:$F,4,TRUE)</f>
        <v>Europe de l'Est</v>
      </c>
      <c r="C90" t="s">
        <v>32</v>
      </c>
      <c r="D90" t="str">
        <f>VLOOKUP(C90,[1]Table_Correspondance!$B:$F,2,FALSE)</f>
        <v>Arménie</v>
      </c>
      <c r="E90" t="s">
        <v>16</v>
      </c>
      <c r="F90" s="1">
        <v>43983</v>
      </c>
      <c r="G90" t="s">
        <v>408</v>
      </c>
      <c r="H90" s="12">
        <f>VLOOKUP(Tableau1346[[#This Row],[Product_Ref]],[1]Table_Correspondance!$H:$N,5,TRUE)</f>
        <v>42736</v>
      </c>
      <c r="I90" t="s">
        <v>261</v>
      </c>
      <c r="J90" s="5">
        <v>753.15</v>
      </c>
      <c r="K90" t="str">
        <f>VLOOKUP(Tableau1346[[#This Row],[Product_Ref]],[1]Table_Correspondance!$H:$N,2,TRUE)</f>
        <v>Culotte</v>
      </c>
      <c r="L90" t="str">
        <f>VLOOKUP(Tableau1346[[#This Row],[Product_Ref]],[1]Table_Correspondance!$H:$N,4,TRUE)</f>
        <v>rose</v>
      </c>
      <c r="M90" s="5">
        <f>VLOOKUP(Tableau1346[[#This Row],[Product_Ref]],[1]Table_Correspondance!$H:$N,7,TRUE)</f>
        <v>10</v>
      </c>
      <c r="N90" s="3">
        <f>Tableau1346[[#This Row],[Sales]]/Tableau1346[[#This Row],[Prix de vente ]]</f>
        <v>75.314999999999998</v>
      </c>
      <c r="O90" s="16">
        <f ca="1">(_xlfn.DAYS(TODAY(),Tableau1346[[#This Row],[Date de création produit]]))</f>
        <v>2160</v>
      </c>
    </row>
    <row r="91" spans="1:15" x14ac:dyDescent="0.25">
      <c r="A91" t="s">
        <v>6</v>
      </c>
      <c r="B91" t="str">
        <f>VLOOKUP(Tableau1346[[#This Row],[Sub_Region_Cod]],[1]Table_Correspondance!$B:$F,4,TRUE)</f>
        <v>Europe de l'Est</v>
      </c>
      <c r="C91" t="s">
        <v>29</v>
      </c>
      <c r="D91" t="str">
        <f>VLOOKUP(C91,[1]Table_Correspondance!$B:$F,2,FALSE)</f>
        <v>Hongrie</v>
      </c>
      <c r="E91" t="s">
        <v>11</v>
      </c>
      <c r="F91" s="1">
        <v>44044</v>
      </c>
      <c r="G91" t="s">
        <v>409</v>
      </c>
      <c r="H91" s="12">
        <f>VLOOKUP(Tableau1346[[#This Row],[Product_Ref]],[1]Table_Correspondance!$H:$N,5,TRUE)</f>
        <v>43374</v>
      </c>
      <c r="I91" t="s">
        <v>161</v>
      </c>
      <c r="J91" s="5">
        <v>983.47</v>
      </c>
      <c r="K91" t="str">
        <f>VLOOKUP(Tableau1346[[#This Row],[Product_Ref]],[1]Table_Correspondance!$H:$N,2,TRUE)</f>
        <v>Chemise</v>
      </c>
      <c r="L91" t="str">
        <f>VLOOKUP(Tableau1346[[#This Row],[Product_Ref]],[1]Table_Correspondance!$H:$N,4,TRUE)</f>
        <v>orange</v>
      </c>
      <c r="M91" s="5">
        <f>VLOOKUP(Tableau1346[[#This Row],[Product_Ref]],[1]Table_Correspondance!$H:$N,7,TRUE)</f>
        <v>13</v>
      </c>
      <c r="N91" s="3">
        <f>Tableau1346[[#This Row],[Sales]]/Tableau1346[[#This Row],[Prix de vente ]]</f>
        <v>75.651538461538465</v>
      </c>
      <c r="O91" s="16">
        <f ca="1">(_xlfn.DAYS(TODAY(),Tableau1346[[#This Row],[Date de création produit]]))</f>
        <v>1522</v>
      </c>
    </row>
    <row r="92" spans="1:15" x14ac:dyDescent="0.25">
      <c r="A92" t="s">
        <v>6</v>
      </c>
      <c r="B92" t="str">
        <f>VLOOKUP(Tableau1346[[#This Row],[Sub_Region_Cod]],[1]Table_Correspondance!$B:$F,4,TRUE)</f>
        <v>Europe de l'Est</v>
      </c>
      <c r="C92" t="s">
        <v>22</v>
      </c>
      <c r="D92" t="str">
        <f>VLOOKUP(C92,[1]Table_Correspondance!$B:$F,2,FALSE)</f>
        <v>Ukraine</v>
      </c>
      <c r="E92" t="s">
        <v>11</v>
      </c>
      <c r="F92" s="1">
        <v>43862</v>
      </c>
      <c r="G92" t="s">
        <v>405</v>
      </c>
      <c r="H92" s="12">
        <f>VLOOKUP(Tableau1346[[#This Row],[Product_Ref]],[1]Table_Correspondance!$H:$N,5,TRUE)</f>
        <v>43221</v>
      </c>
      <c r="I92" t="s">
        <v>73</v>
      </c>
      <c r="J92" s="5">
        <v>912.72</v>
      </c>
      <c r="K92" t="str">
        <f>VLOOKUP(Tableau1346[[#This Row],[Product_Ref]],[1]Table_Correspondance!$H:$N,2,TRUE)</f>
        <v>Pull</v>
      </c>
      <c r="L92" t="str">
        <f>VLOOKUP(Tableau1346[[#This Row],[Product_Ref]],[1]Table_Correspondance!$H:$N,4,TRUE)</f>
        <v>vert</v>
      </c>
      <c r="M92" s="5">
        <f>VLOOKUP(Tableau1346[[#This Row],[Product_Ref]],[1]Table_Correspondance!$H:$N,7,TRUE)</f>
        <v>12</v>
      </c>
      <c r="N92" s="3">
        <f>Tableau1346[[#This Row],[Sales]]/Tableau1346[[#This Row],[Prix de vente ]]</f>
        <v>76.06</v>
      </c>
      <c r="O92" s="16">
        <f ca="1">(_xlfn.DAYS(TODAY(),Tableau1346[[#This Row],[Date de création produit]]))</f>
        <v>1675</v>
      </c>
    </row>
    <row r="93" spans="1:15" x14ac:dyDescent="0.25">
      <c r="A93" t="s">
        <v>6</v>
      </c>
      <c r="B93" t="str">
        <f>VLOOKUP(Tableau1346[[#This Row],[Sub_Region_Cod]],[1]Table_Correspondance!$B:$F,4,TRUE)</f>
        <v>Europe de l'Est</v>
      </c>
      <c r="C93" t="s">
        <v>29</v>
      </c>
      <c r="D93" t="str">
        <f>VLOOKUP(C93,[1]Table_Correspondance!$B:$F,2,FALSE)</f>
        <v>Hongrie</v>
      </c>
      <c r="E93" t="s">
        <v>11</v>
      </c>
      <c r="F93" s="1">
        <v>44105</v>
      </c>
      <c r="G93" t="s">
        <v>409</v>
      </c>
      <c r="H93" s="12">
        <f>VLOOKUP(Tableau1346[[#This Row],[Product_Ref]],[1]Table_Correspondance!$H:$N,5,TRUE)</f>
        <v>43101</v>
      </c>
      <c r="I93" t="s">
        <v>235</v>
      </c>
      <c r="J93" s="5">
        <v>994.21</v>
      </c>
      <c r="K93" t="str">
        <f>VLOOKUP(Tableau1346[[#This Row],[Product_Ref]],[1]Table_Correspondance!$H:$N,2,TRUE)</f>
        <v>Soutien gorge</v>
      </c>
      <c r="L93" t="str">
        <f>VLOOKUP(Tableau1346[[#This Row],[Product_Ref]],[1]Table_Correspondance!$H:$N,4,TRUE)</f>
        <v>vert</v>
      </c>
      <c r="M93" s="5">
        <f>VLOOKUP(Tableau1346[[#This Row],[Product_Ref]],[1]Table_Correspondance!$H:$N,7,TRUE)</f>
        <v>13</v>
      </c>
      <c r="N93" s="3">
        <f>Tableau1346[[#This Row],[Sales]]/Tableau1346[[#This Row],[Prix de vente ]]</f>
        <v>76.477692307692308</v>
      </c>
      <c r="O93" s="16">
        <f ca="1">(_xlfn.DAYS(TODAY(),Tableau1346[[#This Row],[Date de création produit]]))</f>
        <v>1795</v>
      </c>
    </row>
    <row r="94" spans="1:15" x14ac:dyDescent="0.25">
      <c r="A94" t="s">
        <v>6</v>
      </c>
      <c r="B94" t="str">
        <f>VLOOKUP(Tableau1346[[#This Row],[Sub_Region_Cod]],[1]Table_Correspondance!$B:$F,4,TRUE)</f>
        <v>Europe de l'Est</v>
      </c>
      <c r="C94" t="s">
        <v>32</v>
      </c>
      <c r="D94" t="str">
        <f>VLOOKUP(C94,[1]Table_Correspondance!$B:$F,2,FALSE)</f>
        <v>Arménie</v>
      </c>
      <c r="E94" t="s">
        <v>11</v>
      </c>
      <c r="F94" s="1">
        <v>44228</v>
      </c>
      <c r="G94" t="s">
        <v>404</v>
      </c>
      <c r="H94" s="12">
        <f>VLOOKUP(Tableau1346[[#This Row],[Product_Ref]],[1]Table_Correspondance!$H:$N,5,TRUE)</f>
        <v>42948</v>
      </c>
      <c r="I94" t="s">
        <v>109</v>
      </c>
      <c r="J94" s="5">
        <v>848.41</v>
      </c>
      <c r="K94" t="str">
        <f>VLOOKUP(Tableau1346[[#This Row],[Product_Ref]],[1]Table_Correspondance!$H:$N,2,TRUE)</f>
        <v>Débardeur</v>
      </c>
      <c r="L94" t="str">
        <f>VLOOKUP(Tableau1346[[#This Row],[Product_Ref]],[1]Table_Correspondance!$H:$N,4,TRUE)</f>
        <v>taupe</v>
      </c>
      <c r="M94" s="5">
        <f>VLOOKUP(Tableau1346[[#This Row],[Product_Ref]],[1]Table_Correspondance!$H:$N,7,TRUE)</f>
        <v>11</v>
      </c>
      <c r="N94" s="3">
        <f>Tableau1346[[#This Row],[Sales]]/Tableau1346[[#This Row],[Prix de vente ]]</f>
        <v>77.128181818181815</v>
      </c>
      <c r="O94" s="16">
        <f ca="1">(_xlfn.DAYS(TODAY(),Tableau1346[[#This Row],[Date de création produit]]))</f>
        <v>1948</v>
      </c>
    </row>
    <row r="95" spans="1:15" x14ac:dyDescent="0.25">
      <c r="A95" t="s">
        <v>6</v>
      </c>
      <c r="B95" t="str">
        <f>VLOOKUP(Tableau1346[[#This Row],[Sub_Region_Cod]],[1]Table_Correspondance!$B:$F,4,TRUE)</f>
        <v>Europe de l'Est</v>
      </c>
      <c r="C95" t="s">
        <v>34</v>
      </c>
      <c r="D95" t="str">
        <f>VLOOKUP(C95,[1]Table_Correspondance!$B:$F,2,FALSE)</f>
        <v>Pologne</v>
      </c>
      <c r="E95" t="s">
        <v>16</v>
      </c>
      <c r="F95" s="1">
        <v>44044</v>
      </c>
      <c r="G95" t="s">
        <v>409</v>
      </c>
      <c r="H95" s="12">
        <f>VLOOKUP(Tableau1346[[#This Row],[Product_Ref]],[1]Table_Correspondance!$H:$N,5,TRUE)</f>
        <v>43435</v>
      </c>
      <c r="I95" t="s">
        <v>106</v>
      </c>
      <c r="J95" s="5">
        <v>1004.25</v>
      </c>
      <c r="K95" t="str">
        <f>VLOOKUP(Tableau1346[[#This Row],[Product_Ref]],[1]Table_Correspondance!$H:$N,2,TRUE)</f>
        <v>Chaussette</v>
      </c>
      <c r="L95" t="str">
        <f>VLOOKUP(Tableau1346[[#This Row],[Product_Ref]],[1]Table_Correspondance!$H:$N,4,TRUE)</f>
        <v>blanc</v>
      </c>
      <c r="M95" s="5">
        <f>VLOOKUP(Tableau1346[[#This Row],[Product_Ref]],[1]Table_Correspondance!$H:$N,7,TRUE)</f>
        <v>13</v>
      </c>
      <c r="N95" s="3">
        <f>Tableau1346[[#This Row],[Sales]]/Tableau1346[[#This Row],[Prix de vente ]]</f>
        <v>77.25</v>
      </c>
      <c r="O95" s="16">
        <f ca="1">(_xlfn.DAYS(TODAY(),Tableau1346[[#This Row],[Date de création produit]]))</f>
        <v>1461</v>
      </c>
    </row>
    <row r="96" spans="1:15" x14ac:dyDescent="0.25">
      <c r="A96" t="s">
        <v>6</v>
      </c>
      <c r="B96" t="str">
        <f>VLOOKUP(Tableau1346[[#This Row],[Sub_Region_Cod]],[1]Table_Correspondance!$B:$F,4,TRUE)</f>
        <v>Europe de l'Est</v>
      </c>
      <c r="C96" t="s">
        <v>10</v>
      </c>
      <c r="D96" t="str">
        <f>VLOOKUP(C96,[1]Table_Correspondance!$B:$F,2,FALSE)</f>
        <v>Bélarus</v>
      </c>
      <c r="E96" t="s">
        <v>16</v>
      </c>
      <c r="F96" s="1">
        <v>44044</v>
      </c>
      <c r="G96" t="s">
        <v>409</v>
      </c>
      <c r="H96" s="12">
        <f>VLOOKUP(Tableau1346[[#This Row],[Product_Ref]],[1]Table_Correspondance!$H:$N,5,TRUE)</f>
        <v>43252</v>
      </c>
      <c r="I96" t="s">
        <v>182</v>
      </c>
      <c r="J96" s="5">
        <v>772.97</v>
      </c>
      <c r="K96" t="str">
        <f>VLOOKUP(Tableau1346[[#This Row],[Product_Ref]],[1]Table_Correspondance!$H:$N,2,TRUE)</f>
        <v>Pantacourt</v>
      </c>
      <c r="L96" t="str">
        <f>VLOOKUP(Tableau1346[[#This Row],[Product_Ref]],[1]Table_Correspondance!$H:$N,4,TRUE)</f>
        <v>rose</v>
      </c>
      <c r="M96" s="5">
        <f>VLOOKUP(Tableau1346[[#This Row],[Product_Ref]],[1]Table_Correspondance!$H:$N,7,TRUE)</f>
        <v>10</v>
      </c>
      <c r="N96" s="3">
        <f>Tableau1346[[#This Row],[Sales]]/Tableau1346[[#This Row],[Prix de vente ]]</f>
        <v>77.296999999999997</v>
      </c>
      <c r="O96" s="16">
        <f ca="1">(_xlfn.DAYS(TODAY(),Tableau1346[[#This Row],[Date de création produit]]))</f>
        <v>1644</v>
      </c>
    </row>
    <row r="97" spans="1:15" x14ac:dyDescent="0.25">
      <c r="A97" t="s">
        <v>6</v>
      </c>
      <c r="B97" t="str">
        <f>VLOOKUP(Tableau1346[[#This Row],[Sub_Region_Cod]],[1]Table_Correspondance!$B:$F,4,TRUE)</f>
        <v>Europe de l'Est</v>
      </c>
      <c r="C97" t="s">
        <v>26</v>
      </c>
      <c r="D97" t="str">
        <f>VLOOKUP(C97,[1]Table_Correspondance!$B:$F,2,FALSE)</f>
        <v>Bulgarie</v>
      </c>
      <c r="E97" t="s">
        <v>11</v>
      </c>
      <c r="F97" s="1">
        <v>43617</v>
      </c>
      <c r="G97" t="s">
        <v>410</v>
      </c>
      <c r="H97" s="12">
        <f>VLOOKUP(Tableau1346[[#This Row],[Product_Ref]],[1]Table_Correspondance!$H:$N,5,TRUE)</f>
        <v>43191</v>
      </c>
      <c r="I97" t="s">
        <v>282</v>
      </c>
      <c r="J97" s="5">
        <v>387.27</v>
      </c>
      <c r="K97" t="str">
        <f>VLOOKUP(Tableau1346[[#This Row],[Product_Ref]],[1]Table_Correspondance!$H:$N,2,TRUE)</f>
        <v>T-shirt</v>
      </c>
      <c r="L97" t="str">
        <f>VLOOKUP(Tableau1346[[#This Row],[Product_Ref]],[1]Table_Correspondance!$H:$N,4,TRUE)</f>
        <v>marron</v>
      </c>
      <c r="M97" s="5">
        <f>VLOOKUP(Tableau1346[[#This Row],[Product_Ref]],[1]Table_Correspondance!$H:$N,7,TRUE)</f>
        <v>5</v>
      </c>
      <c r="N97" s="3">
        <f>Tableau1346[[#This Row],[Sales]]/Tableau1346[[#This Row],[Prix de vente ]]</f>
        <v>77.453999999999994</v>
      </c>
      <c r="O97" s="16">
        <f ca="1">(_xlfn.DAYS(TODAY(),Tableau1346[[#This Row],[Date de création produit]]))</f>
        <v>1705</v>
      </c>
    </row>
    <row r="98" spans="1:15" x14ac:dyDescent="0.25">
      <c r="A98" t="s">
        <v>6</v>
      </c>
      <c r="B98" t="str">
        <f>VLOOKUP(Tableau1346[[#This Row],[Sub_Region_Cod]],[1]Table_Correspondance!$B:$F,4,TRUE)</f>
        <v>Europe de l'Est</v>
      </c>
      <c r="C98" t="s">
        <v>7</v>
      </c>
      <c r="D98" t="str">
        <f>VLOOKUP(C98,[1]Table_Correspondance!$B:$F,2,FALSE)</f>
        <v>Fédération de Russie</v>
      </c>
      <c r="E98" t="s">
        <v>11</v>
      </c>
      <c r="F98" s="1">
        <v>43952</v>
      </c>
      <c r="G98" t="s">
        <v>408</v>
      </c>
      <c r="H98" s="12">
        <f>VLOOKUP(Tableau1346[[#This Row],[Product_Ref]],[1]Table_Correspondance!$H:$N,5,TRUE)</f>
        <v>42917</v>
      </c>
      <c r="I98" t="s">
        <v>108</v>
      </c>
      <c r="J98" s="5">
        <v>476.67</v>
      </c>
      <c r="K98" t="str">
        <f>VLOOKUP(Tableau1346[[#This Row],[Product_Ref]],[1]Table_Correspondance!$H:$N,2,TRUE)</f>
        <v>Sweatshirt</v>
      </c>
      <c r="L98" t="str">
        <f>VLOOKUP(Tableau1346[[#This Row],[Product_Ref]],[1]Table_Correspondance!$H:$N,4,TRUE)</f>
        <v>rose</v>
      </c>
      <c r="M98" s="5">
        <f>VLOOKUP(Tableau1346[[#This Row],[Product_Ref]],[1]Table_Correspondance!$H:$N,7,TRUE)</f>
        <v>6</v>
      </c>
      <c r="N98" s="3">
        <f>Tableau1346[[#This Row],[Sales]]/Tableau1346[[#This Row],[Prix de vente ]]</f>
        <v>79.445000000000007</v>
      </c>
      <c r="O98" s="16">
        <f ca="1">(_xlfn.DAYS(TODAY(),Tableau1346[[#This Row],[Date de création produit]]))</f>
        <v>1979</v>
      </c>
    </row>
    <row r="99" spans="1:15" x14ac:dyDescent="0.25">
      <c r="A99" t="s">
        <v>6</v>
      </c>
      <c r="B99" t="str">
        <f>VLOOKUP(Tableau1346[[#This Row],[Sub_Region_Cod]],[1]Table_Correspondance!$B:$F,4,TRUE)</f>
        <v>Europe de l'Est</v>
      </c>
      <c r="C99" t="s">
        <v>32</v>
      </c>
      <c r="D99" t="str">
        <f>VLOOKUP(C99,[1]Table_Correspondance!$B:$F,2,FALSE)</f>
        <v>Arménie</v>
      </c>
      <c r="E99" t="s">
        <v>16</v>
      </c>
      <c r="F99" s="1">
        <v>44228</v>
      </c>
      <c r="G99" t="s">
        <v>404</v>
      </c>
      <c r="H99" s="12">
        <f>VLOOKUP(Tableau1346[[#This Row],[Product_Ref]],[1]Table_Correspondance!$H:$N,5,TRUE)</f>
        <v>43132</v>
      </c>
      <c r="I99" t="s">
        <v>309</v>
      </c>
      <c r="J99" s="5">
        <v>1224.93</v>
      </c>
      <c r="K99" t="str">
        <f>VLOOKUP(Tableau1346[[#This Row],[Product_Ref]],[1]Table_Correspondance!$H:$N,2,TRUE)</f>
        <v>Pantacourt</v>
      </c>
      <c r="L99" t="str">
        <f>VLOOKUP(Tableau1346[[#This Row],[Product_Ref]],[1]Table_Correspondance!$H:$N,4,TRUE)</f>
        <v>marron</v>
      </c>
      <c r="M99" s="5">
        <f>VLOOKUP(Tableau1346[[#This Row],[Product_Ref]],[1]Table_Correspondance!$H:$N,7,TRUE)</f>
        <v>15</v>
      </c>
      <c r="N99" s="3">
        <f>Tableau1346[[#This Row],[Sales]]/Tableau1346[[#This Row],[Prix de vente ]]</f>
        <v>81.662000000000006</v>
      </c>
      <c r="O99" s="16">
        <f ca="1">(_xlfn.DAYS(TODAY(),Tableau1346[[#This Row],[Date de création produit]]))</f>
        <v>1764</v>
      </c>
    </row>
    <row r="100" spans="1:15" x14ac:dyDescent="0.25">
      <c r="A100" t="s">
        <v>6</v>
      </c>
      <c r="B100" t="str">
        <f>VLOOKUP(Tableau1346[[#This Row],[Sub_Region_Cod]],[1]Table_Correspondance!$B:$F,4,TRUE)</f>
        <v>Europe de l'Est</v>
      </c>
      <c r="C100" t="s">
        <v>32</v>
      </c>
      <c r="D100" t="str">
        <f>VLOOKUP(C100,[1]Table_Correspondance!$B:$F,2,FALSE)</f>
        <v>Arménie</v>
      </c>
      <c r="E100" t="s">
        <v>16</v>
      </c>
      <c r="F100" s="1">
        <v>44105</v>
      </c>
      <c r="G100" t="s">
        <v>409</v>
      </c>
      <c r="H100" s="12">
        <f>VLOOKUP(Tableau1346[[#This Row],[Product_Ref]],[1]Table_Correspondance!$H:$N,5,TRUE)</f>
        <v>43040</v>
      </c>
      <c r="I100" t="s">
        <v>197</v>
      </c>
      <c r="J100" s="5">
        <v>1238.75</v>
      </c>
      <c r="K100" t="str">
        <f>VLOOKUP(Tableau1346[[#This Row],[Product_Ref]],[1]Table_Correspondance!$H:$N,2,TRUE)</f>
        <v>Pantacourt</v>
      </c>
      <c r="L100" t="str">
        <f>VLOOKUP(Tableau1346[[#This Row],[Product_Ref]],[1]Table_Correspondance!$H:$N,4,TRUE)</f>
        <v>blanc</v>
      </c>
      <c r="M100" s="5">
        <f>VLOOKUP(Tableau1346[[#This Row],[Product_Ref]],[1]Table_Correspondance!$H:$N,7,TRUE)</f>
        <v>15</v>
      </c>
      <c r="N100" s="3">
        <f>Tableau1346[[#This Row],[Sales]]/Tableau1346[[#This Row],[Prix de vente ]]</f>
        <v>82.583333333333329</v>
      </c>
      <c r="O100" s="16">
        <f ca="1">(_xlfn.DAYS(TODAY(),Tableau1346[[#This Row],[Date de création produit]]))</f>
        <v>1856</v>
      </c>
    </row>
    <row r="101" spans="1:15" x14ac:dyDescent="0.25">
      <c r="A101" t="s">
        <v>6</v>
      </c>
      <c r="B101" t="str">
        <f>VLOOKUP(Tableau1346[[#This Row],[Sub_Region_Cod]],[1]Table_Correspondance!$B:$F,4,TRUE)</f>
        <v>Europe de l'Est</v>
      </c>
      <c r="C101" t="s">
        <v>13</v>
      </c>
      <c r="D101" t="str">
        <f>VLOOKUP(C101,[1]Table_Correspondance!$B:$F,2,FALSE)</f>
        <v>Roumanie</v>
      </c>
      <c r="E101" t="s">
        <v>11</v>
      </c>
      <c r="F101" s="1">
        <v>43831</v>
      </c>
      <c r="G101" t="s">
        <v>413</v>
      </c>
      <c r="H101" s="12">
        <f>VLOOKUP(Tableau1346[[#This Row],[Product_Ref]],[1]Table_Correspondance!$H:$N,5,TRUE)</f>
        <v>43070</v>
      </c>
      <c r="I101" t="s">
        <v>303</v>
      </c>
      <c r="J101" s="5">
        <v>826.5</v>
      </c>
      <c r="K101" t="str">
        <f>VLOOKUP(Tableau1346[[#This Row],[Product_Ref]],[1]Table_Correspondance!$H:$N,2,TRUE)</f>
        <v>Sweatshirt</v>
      </c>
      <c r="L101" t="str">
        <f>VLOOKUP(Tableau1346[[#This Row],[Product_Ref]],[1]Table_Correspondance!$H:$N,4,TRUE)</f>
        <v>marron</v>
      </c>
      <c r="M101" s="5">
        <f>VLOOKUP(Tableau1346[[#This Row],[Product_Ref]],[1]Table_Correspondance!$H:$N,7,TRUE)</f>
        <v>10</v>
      </c>
      <c r="N101" s="3">
        <f>Tableau1346[[#This Row],[Sales]]/Tableau1346[[#This Row],[Prix de vente ]]</f>
        <v>82.65</v>
      </c>
      <c r="O101" s="16">
        <f ca="1">(_xlfn.DAYS(TODAY(),Tableau1346[[#This Row],[Date de création produit]]))</f>
        <v>1826</v>
      </c>
    </row>
    <row r="102" spans="1:15" x14ac:dyDescent="0.25">
      <c r="A102" t="s">
        <v>6</v>
      </c>
      <c r="B102" t="str">
        <f>VLOOKUP(Tableau1346[[#This Row],[Sub_Region_Cod]],[1]Table_Correspondance!$B:$F,4,TRUE)</f>
        <v>Europe de l'Est</v>
      </c>
      <c r="C102" t="s">
        <v>26</v>
      </c>
      <c r="D102" t="str">
        <f>VLOOKUP(C102,[1]Table_Correspondance!$B:$F,2,FALSE)</f>
        <v>Bulgarie</v>
      </c>
      <c r="E102" t="s">
        <v>11</v>
      </c>
      <c r="F102" s="1">
        <v>43617</v>
      </c>
      <c r="G102" t="s">
        <v>410</v>
      </c>
      <c r="H102" s="12">
        <f>VLOOKUP(Tableau1346[[#This Row],[Product_Ref]],[1]Table_Correspondance!$H:$N,5,TRUE)</f>
        <v>42917</v>
      </c>
      <c r="I102" t="s">
        <v>203</v>
      </c>
      <c r="J102" s="5">
        <v>1198.9100000000001</v>
      </c>
      <c r="K102" t="str">
        <f>VLOOKUP(Tableau1346[[#This Row],[Product_Ref]],[1]Table_Correspondance!$H:$N,2,TRUE)</f>
        <v>Débardeur</v>
      </c>
      <c r="L102" t="str">
        <f>VLOOKUP(Tableau1346[[#This Row],[Product_Ref]],[1]Table_Correspondance!$H:$N,4,TRUE)</f>
        <v>bleu</v>
      </c>
      <c r="M102" s="5">
        <f>VLOOKUP(Tableau1346[[#This Row],[Product_Ref]],[1]Table_Correspondance!$H:$N,7,TRUE)</f>
        <v>14</v>
      </c>
      <c r="N102" s="3">
        <f>Tableau1346[[#This Row],[Sales]]/Tableau1346[[#This Row],[Prix de vente ]]</f>
        <v>85.636428571428581</v>
      </c>
      <c r="O102" s="16">
        <f ca="1">(_xlfn.DAYS(TODAY(),Tableau1346[[#This Row],[Date de création produit]]))</f>
        <v>1979</v>
      </c>
    </row>
    <row r="103" spans="1:15" x14ac:dyDescent="0.25">
      <c r="A103" t="s">
        <v>6</v>
      </c>
      <c r="B103" t="str">
        <f>VLOOKUP(Tableau1346[[#This Row],[Sub_Region_Cod]],[1]Table_Correspondance!$B:$F,4,TRUE)</f>
        <v>Europe de l'Est</v>
      </c>
      <c r="C103" t="s">
        <v>15</v>
      </c>
      <c r="D103" t="str">
        <f>VLOOKUP(C103,[1]Table_Correspondance!$B:$F,2,FALSE)</f>
        <v>République de Moldavie</v>
      </c>
      <c r="E103" t="s">
        <v>11</v>
      </c>
      <c r="F103" s="1">
        <v>44197</v>
      </c>
      <c r="G103" t="s">
        <v>412</v>
      </c>
      <c r="H103" s="12">
        <f>VLOOKUP(Tableau1346[[#This Row],[Product_Ref]],[1]Table_Correspondance!$H:$N,5,TRUE)</f>
        <v>43313</v>
      </c>
      <c r="I103" t="s">
        <v>292</v>
      </c>
      <c r="J103" s="5">
        <v>601.55999999999995</v>
      </c>
      <c r="K103" t="str">
        <f>VLOOKUP(Tableau1346[[#This Row],[Product_Ref]],[1]Table_Correspondance!$H:$N,2,TRUE)</f>
        <v>T-shirt</v>
      </c>
      <c r="L103" t="str">
        <f>VLOOKUP(Tableau1346[[#This Row],[Product_Ref]],[1]Table_Correspondance!$H:$N,4,TRUE)</f>
        <v>bleu</v>
      </c>
      <c r="M103" s="5">
        <f>VLOOKUP(Tableau1346[[#This Row],[Product_Ref]],[1]Table_Correspondance!$H:$N,7,TRUE)</f>
        <v>7</v>
      </c>
      <c r="N103" s="3">
        <f>Tableau1346[[#This Row],[Sales]]/Tableau1346[[#This Row],[Prix de vente ]]</f>
        <v>85.937142857142845</v>
      </c>
      <c r="O103" s="16">
        <f ca="1">(_xlfn.DAYS(TODAY(),Tableau1346[[#This Row],[Date de création produit]]))</f>
        <v>1583</v>
      </c>
    </row>
    <row r="104" spans="1:15" x14ac:dyDescent="0.25">
      <c r="A104" t="s">
        <v>6</v>
      </c>
      <c r="B104" t="str">
        <f>VLOOKUP(Tableau1346[[#This Row],[Sub_Region_Cod]],[1]Table_Correspondance!$B:$F,4,TRUE)</f>
        <v>Europe de l'Est</v>
      </c>
      <c r="C104" t="s">
        <v>29</v>
      </c>
      <c r="D104" t="str">
        <f>VLOOKUP(C104,[1]Table_Correspondance!$B:$F,2,FALSE)</f>
        <v>Hongrie</v>
      </c>
      <c r="E104" t="s">
        <v>16</v>
      </c>
      <c r="F104" s="1">
        <v>43952</v>
      </c>
      <c r="G104" t="s">
        <v>408</v>
      </c>
      <c r="H104" s="12">
        <f>VLOOKUP(Tableau1346[[#This Row],[Product_Ref]],[1]Table_Correspondance!$H:$N,5,TRUE)</f>
        <v>43374</v>
      </c>
      <c r="I104" t="s">
        <v>301</v>
      </c>
      <c r="J104" s="5">
        <v>1119.45</v>
      </c>
      <c r="K104" t="str">
        <f>VLOOKUP(Tableau1346[[#This Row],[Product_Ref]],[1]Table_Correspondance!$H:$N,2,TRUE)</f>
        <v>Chaussette</v>
      </c>
      <c r="L104" t="str">
        <f>VLOOKUP(Tableau1346[[#This Row],[Product_Ref]],[1]Table_Correspondance!$H:$N,4,TRUE)</f>
        <v>bleu</v>
      </c>
      <c r="M104" s="5">
        <f>VLOOKUP(Tableau1346[[#This Row],[Product_Ref]],[1]Table_Correspondance!$H:$N,7,TRUE)</f>
        <v>13</v>
      </c>
      <c r="N104" s="3">
        <f>Tableau1346[[#This Row],[Sales]]/Tableau1346[[#This Row],[Prix de vente ]]</f>
        <v>86.111538461538458</v>
      </c>
      <c r="O104" s="16">
        <f ca="1">(_xlfn.DAYS(TODAY(),Tableau1346[[#This Row],[Date de création produit]]))</f>
        <v>1522</v>
      </c>
    </row>
    <row r="105" spans="1:15" x14ac:dyDescent="0.25">
      <c r="A105" t="s">
        <v>6</v>
      </c>
      <c r="B105" t="str">
        <f>VLOOKUP(Tableau1346[[#This Row],[Sub_Region_Cod]],[1]Table_Correspondance!$B:$F,4,TRUE)</f>
        <v>Europe de l'Est</v>
      </c>
      <c r="C105" t="s">
        <v>7</v>
      </c>
      <c r="D105" t="str">
        <f>VLOOKUP(C105,[1]Table_Correspondance!$B:$F,2,FALSE)</f>
        <v>Fédération de Russie</v>
      </c>
      <c r="E105" t="s">
        <v>16</v>
      </c>
      <c r="F105" s="1">
        <v>44287</v>
      </c>
      <c r="G105" t="s">
        <v>404</v>
      </c>
      <c r="H105" s="12">
        <f>VLOOKUP(Tableau1346[[#This Row],[Product_Ref]],[1]Table_Correspondance!$H:$N,5,TRUE)</f>
        <v>43374</v>
      </c>
      <c r="I105" t="s">
        <v>31</v>
      </c>
      <c r="J105" s="5">
        <v>611.19000000000005</v>
      </c>
      <c r="K105" t="str">
        <f>VLOOKUP(Tableau1346[[#This Row],[Product_Ref]],[1]Table_Correspondance!$H:$N,2,TRUE)</f>
        <v>Culotte</v>
      </c>
      <c r="L105" t="str">
        <f>VLOOKUP(Tableau1346[[#This Row],[Product_Ref]],[1]Table_Correspondance!$H:$N,4,TRUE)</f>
        <v>vert</v>
      </c>
      <c r="M105" s="5">
        <f>VLOOKUP(Tableau1346[[#This Row],[Product_Ref]],[1]Table_Correspondance!$H:$N,7,TRUE)</f>
        <v>7</v>
      </c>
      <c r="N105" s="3">
        <f>Tableau1346[[#This Row],[Sales]]/Tableau1346[[#This Row],[Prix de vente ]]</f>
        <v>87.312857142857155</v>
      </c>
      <c r="O105" s="16">
        <f ca="1">(_xlfn.DAYS(TODAY(),Tableau1346[[#This Row],[Date de création produit]]))</f>
        <v>1522</v>
      </c>
    </row>
    <row r="106" spans="1:15" x14ac:dyDescent="0.25">
      <c r="A106" t="s">
        <v>6</v>
      </c>
      <c r="B106" t="str">
        <f>VLOOKUP(Tableau1346[[#This Row],[Sub_Region_Cod]],[1]Table_Correspondance!$B:$F,4,TRUE)</f>
        <v>Europe de l'Est</v>
      </c>
      <c r="C106" t="s">
        <v>29</v>
      </c>
      <c r="D106" t="str">
        <f>VLOOKUP(C106,[1]Table_Correspondance!$B:$F,2,FALSE)</f>
        <v>Hongrie</v>
      </c>
      <c r="E106" t="s">
        <v>11</v>
      </c>
      <c r="F106" s="1">
        <v>44287</v>
      </c>
      <c r="G106" t="s">
        <v>404</v>
      </c>
      <c r="H106" s="12">
        <f>VLOOKUP(Tableau1346[[#This Row],[Product_Ref]],[1]Table_Correspondance!$H:$N,5,TRUE)</f>
        <v>42736</v>
      </c>
      <c r="I106" t="s">
        <v>131</v>
      </c>
      <c r="J106" s="5">
        <v>791.91</v>
      </c>
      <c r="K106" t="str">
        <f>VLOOKUP(Tableau1346[[#This Row],[Product_Ref]],[1]Table_Correspondance!$H:$N,2,TRUE)</f>
        <v>Chemise</v>
      </c>
      <c r="L106" t="str">
        <f>VLOOKUP(Tableau1346[[#This Row],[Product_Ref]],[1]Table_Correspondance!$H:$N,4,TRUE)</f>
        <v>orange</v>
      </c>
      <c r="M106" s="5">
        <f>VLOOKUP(Tableau1346[[#This Row],[Product_Ref]],[1]Table_Correspondance!$H:$N,7,TRUE)</f>
        <v>9</v>
      </c>
      <c r="N106" s="3">
        <f>Tableau1346[[#This Row],[Sales]]/Tableau1346[[#This Row],[Prix de vente ]]</f>
        <v>87.99</v>
      </c>
      <c r="O106" s="16">
        <f ca="1">(_xlfn.DAYS(TODAY(),Tableau1346[[#This Row],[Date de création produit]]))</f>
        <v>2160</v>
      </c>
    </row>
    <row r="107" spans="1:15" x14ac:dyDescent="0.25">
      <c r="A107" t="s">
        <v>6</v>
      </c>
      <c r="B107" t="str">
        <f>VLOOKUP(Tableau1346[[#This Row],[Sub_Region_Cod]],[1]Table_Correspondance!$B:$F,4,TRUE)</f>
        <v>Europe de l'Est</v>
      </c>
      <c r="C107" t="s">
        <v>43</v>
      </c>
      <c r="D107" t="str">
        <f>VLOOKUP(C107,[1]Table_Correspondance!$B:$F,2,FALSE)</f>
        <v>République Tchèque</v>
      </c>
      <c r="E107" t="s">
        <v>16</v>
      </c>
      <c r="F107" s="1">
        <v>44228</v>
      </c>
      <c r="G107" t="s">
        <v>404</v>
      </c>
      <c r="H107" s="12">
        <f>VLOOKUP(Tableau1346[[#This Row],[Product_Ref]],[1]Table_Correspondance!$H:$N,5,TRUE)</f>
        <v>42736</v>
      </c>
      <c r="I107" t="s">
        <v>261</v>
      </c>
      <c r="J107" s="5">
        <v>880.59</v>
      </c>
      <c r="K107" t="str">
        <f>VLOOKUP(Tableau1346[[#This Row],[Product_Ref]],[1]Table_Correspondance!$H:$N,2,TRUE)</f>
        <v>Culotte</v>
      </c>
      <c r="L107" t="str">
        <f>VLOOKUP(Tableau1346[[#This Row],[Product_Ref]],[1]Table_Correspondance!$H:$N,4,TRUE)</f>
        <v>rose</v>
      </c>
      <c r="M107" s="5">
        <f>VLOOKUP(Tableau1346[[#This Row],[Product_Ref]],[1]Table_Correspondance!$H:$N,7,TRUE)</f>
        <v>10</v>
      </c>
      <c r="N107" s="3">
        <f>Tableau1346[[#This Row],[Sales]]/Tableau1346[[#This Row],[Prix de vente ]]</f>
        <v>88.058999999999997</v>
      </c>
      <c r="O107" s="16">
        <f ca="1">(_xlfn.DAYS(TODAY(),Tableau1346[[#This Row],[Date de création produit]]))</f>
        <v>2160</v>
      </c>
    </row>
    <row r="108" spans="1:15" x14ac:dyDescent="0.25">
      <c r="A108" t="s">
        <v>6</v>
      </c>
      <c r="B108" t="str">
        <f>VLOOKUP(Tableau1346[[#This Row],[Sub_Region_Cod]],[1]Table_Correspondance!$B:$F,4,TRUE)</f>
        <v>Europe de l'Est</v>
      </c>
      <c r="C108" t="s">
        <v>43</v>
      </c>
      <c r="D108" t="str">
        <f>VLOOKUP(C108,[1]Table_Correspondance!$B:$F,2,FALSE)</f>
        <v>République Tchèque</v>
      </c>
      <c r="E108" t="s">
        <v>11</v>
      </c>
      <c r="F108" s="1">
        <v>44256</v>
      </c>
      <c r="G108" t="s">
        <v>404</v>
      </c>
      <c r="H108" s="12">
        <f>VLOOKUP(Tableau1346[[#This Row],[Product_Ref]],[1]Table_Correspondance!$H:$N,5,TRUE)</f>
        <v>42736</v>
      </c>
      <c r="I108" t="s">
        <v>147</v>
      </c>
      <c r="J108" s="5">
        <v>984.97</v>
      </c>
      <c r="K108" t="str">
        <f>VLOOKUP(Tableau1346[[#This Row],[Product_Ref]],[1]Table_Correspondance!$H:$N,2,TRUE)</f>
        <v>Chemise</v>
      </c>
      <c r="L108" t="str">
        <f>VLOOKUP(Tableau1346[[#This Row],[Product_Ref]],[1]Table_Correspondance!$H:$N,4,TRUE)</f>
        <v>vert</v>
      </c>
      <c r="M108" s="5">
        <f>VLOOKUP(Tableau1346[[#This Row],[Product_Ref]],[1]Table_Correspondance!$H:$N,7,TRUE)</f>
        <v>11</v>
      </c>
      <c r="N108" s="3">
        <f>Tableau1346[[#This Row],[Sales]]/Tableau1346[[#This Row],[Prix de vente ]]</f>
        <v>89.542727272727276</v>
      </c>
      <c r="O108" s="16">
        <f ca="1">(_xlfn.DAYS(TODAY(),Tableau1346[[#This Row],[Date de création produit]]))</f>
        <v>2160</v>
      </c>
    </row>
    <row r="109" spans="1:15" x14ac:dyDescent="0.25">
      <c r="A109" t="s">
        <v>6</v>
      </c>
      <c r="B109" t="str">
        <f>VLOOKUP(Tableau1346[[#This Row],[Sub_Region_Cod]],[1]Table_Correspondance!$B:$F,4,TRUE)</f>
        <v>Europe de l'Est</v>
      </c>
      <c r="C109" t="s">
        <v>24</v>
      </c>
      <c r="D109" t="str">
        <f>VLOOKUP(C109,[1]Table_Correspondance!$B:$F,2,FALSE)</f>
        <v>Slovaquie</v>
      </c>
      <c r="E109" t="s">
        <v>8</v>
      </c>
      <c r="F109" s="1">
        <v>43831</v>
      </c>
      <c r="G109" t="s">
        <v>413</v>
      </c>
      <c r="H109" s="12">
        <f>VLOOKUP(Tableau1346[[#This Row],[Product_Ref]],[1]Table_Correspondance!$H:$N,5,TRUE)</f>
        <v>43191</v>
      </c>
      <c r="I109" t="s">
        <v>105</v>
      </c>
      <c r="J109" s="5">
        <v>1360.1</v>
      </c>
      <c r="K109" t="str">
        <f>VLOOKUP(Tableau1346[[#This Row],[Product_Ref]],[1]Table_Correspondance!$H:$N,2,TRUE)</f>
        <v>Robe</v>
      </c>
      <c r="L109" t="str">
        <f>VLOOKUP(Tableau1346[[#This Row],[Product_Ref]],[1]Table_Correspondance!$H:$N,4,TRUE)</f>
        <v>blanc</v>
      </c>
      <c r="M109" s="5">
        <f>VLOOKUP(Tableau1346[[#This Row],[Product_Ref]],[1]Table_Correspondance!$H:$N,7,TRUE)</f>
        <v>15</v>
      </c>
      <c r="N109" s="3">
        <f>Tableau1346[[#This Row],[Sales]]/Tableau1346[[#This Row],[Prix de vente ]]</f>
        <v>90.673333333333332</v>
      </c>
      <c r="O109" s="16">
        <f ca="1">(_xlfn.DAYS(TODAY(),Tableau1346[[#This Row],[Date de création produit]]))</f>
        <v>1705</v>
      </c>
    </row>
    <row r="110" spans="1:15" x14ac:dyDescent="0.25">
      <c r="A110" t="s">
        <v>6</v>
      </c>
      <c r="B110" t="str">
        <f>VLOOKUP(Tableau1346[[#This Row],[Sub_Region_Cod]],[1]Table_Correspondance!$B:$F,4,TRUE)</f>
        <v>Europe de l'Est</v>
      </c>
      <c r="C110" t="s">
        <v>10</v>
      </c>
      <c r="D110" t="str">
        <f>VLOOKUP(C110,[1]Table_Correspondance!$B:$F,2,FALSE)</f>
        <v>Bélarus</v>
      </c>
      <c r="E110" t="s">
        <v>11</v>
      </c>
      <c r="F110" s="1">
        <v>44136</v>
      </c>
      <c r="G110" t="s">
        <v>411</v>
      </c>
      <c r="H110" s="12">
        <f>VLOOKUP(Tableau1346[[#This Row],[Product_Ref]],[1]Table_Correspondance!$H:$N,5,TRUE)</f>
        <v>42736</v>
      </c>
      <c r="I110" t="s">
        <v>195</v>
      </c>
      <c r="J110" s="5">
        <v>1005.98</v>
      </c>
      <c r="K110" t="str">
        <f>VLOOKUP(Tableau1346[[#This Row],[Product_Ref]],[1]Table_Correspondance!$H:$N,2,TRUE)</f>
        <v>Sweatshirt</v>
      </c>
      <c r="L110" t="str">
        <f>VLOOKUP(Tableau1346[[#This Row],[Product_Ref]],[1]Table_Correspondance!$H:$N,4,TRUE)</f>
        <v>rose</v>
      </c>
      <c r="M110" s="5">
        <f>VLOOKUP(Tableau1346[[#This Row],[Product_Ref]],[1]Table_Correspondance!$H:$N,7,TRUE)</f>
        <v>11</v>
      </c>
      <c r="N110" s="3">
        <f>Tableau1346[[#This Row],[Sales]]/Tableau1346[[#This Row],[Prix de vente ]]</f>
        <v>91.452727272727273</v>
      </c>
      <c r="O110" s="16">
        <f ca="1">(_xlfn.DAYS(TODAY(),Tableau1346[[#This Row],[Date de création produit]]))</f>
        <v>2160</v>
      </c>
    </row>
    <row r="111" spans="1:15" x14ac:dyDescent="0.25">
      <c r="A111" t="s">
        <v>6</v>
      </c>
      <c r="B111" t="str">
        <f>VLOOKUP(Tableau1346[[#This Row],[Sub_Region_Cod]],[1]Table_Correspondance!$B:$F,4,TRUE)</f>
        <v>Europe de l'Est</v>
      </c>
      <c r="C111" t="s">
        <v>15</v>
      </c>
      <c r="D111" t="str">
        <f>VLOOKUP(C111,[1]Table_Correspondance!$B:$F,2,FALSE)</f>
        <v>République de Moldavie</v>
      </c>
      <c r="E111" t="s">
        <v>8</v>
      </c>
      <c r="F111" s="1">
        <v>44013</v>
      </c>
      <c r="G111" t="s">
        <v>408</v>
      </c>
      <c r="H111" s="12">
        <f>VLOOKUP(Tableau1346[[#This Row],[Product_Ref]],[1]Table_Correspondance!$H:$N,5,TRUE)</f>
        <v>43070</v>
      </c>
      <c r="I111" t="s">
        <v>65</v>
      </c>
      <c r="J111" s="5">
        <v>1284.71</v>
      </c>
      <c r="K111" t="str">
        <f>VLOOKUP(Tableau1346[[#This Row],[Product_Ref]],[1]Table_Correspondance!$H:$N,2,TRUE)</f>
        <v>Robe</v>
      </c>
      <c r="L111" t="str">
        <f>VLOOKUP(Tableau1346[[#This Row],[Product_Ref]],[1]Table_Correspondance!$H:$N,4,TRUE)</f>
        <v>blanc</v>
      </c>
      <c r="M111" s="5">
        <f>VLOOKUP(Tableau1346[[#This Row],[Product_Ref]],[1]Table_Correspondance!$H:$N,7,TRUE)</f>
        <v>14</v>
      </c>
      <c r="N111" s="3">
        <f>Tableau1346[[#This Row],[Sales]]/Tableau1346[[#This Row],[Prix de vente ]]</f>
        <v>91.765000000000001</v>
      </c>
      <c r="O111" s="16">
        <f ca="1">(_xlfn.DAYS(TODAY(),Tableau1346[[#This Row],[Date de création produit]]))</f>
        <v>1826</v>
      </c>
    </row>
    <row r="112" spans="1:15" x14ac:dyDescent="0.25">
      <c r="A112" t="s">
        <v>6</v>
      </c>
      <c r="B112" t="str">
        <f>VLOOKUP(Tableau1346[[#This Row],[Sub_Region_Cod]],[1]Table_Correspondance!$B:$F,4,TRUE)</f>
        <v>Europe de l'Est</v>
      </c>
      <c r="C112" t="s">
        <v>15</v>
      </c>
      <c r="D112" t="str">
        <f>VLOOKUP(C112,[1]Table_Correspondance!$B:$F,2,FALSE)</f>
        <v>République de Moldavie</v>
      </c>
      <c r="E112" t="s">
        <v>11</v>
      </c>
      <c r="F112" s="1">
        <v>43952</v>
      </c>
      <c r="G112" t="s">
        <v>408</v>
      </c>
      <c r="H112" s="12">
        <f>VLOOKUP(Tableau1346[[#This Row],[Product_Ref]],[1]Table_Correspondance!$H:$N,5,TRUE)</f>
        <v>43252</v>
      </c>
      <c r="I112" t="s">
        <v>157</v>
      </c>
      <c r="J112" s="5">
        <v>925.81</v>
      </c>
      <c r="K112" t="str">
        <f>VLOOKUP(Tableau1346[[#This Row],[Product_Ref]],[1]Table_Correspondance!$H:$N,2,TRUE)</f>
        <v>T-shirt</v>
      </c>
      <c r="L112" t="str">
        <f>VLOOKUP(Tableau1346[[#This Row],[Product_Ref]],[1]Table_Correspondance!$H:$N,4,TRUE)</f>
        <v>rose</v>
      </c>
      <c r="M112" s="5">
        <f>VLOOKUP(Tableau1346[[#This Row],[Product_Ref]],[1]Table_Correspondance!$H:$N,7,TRUE)</f>
        <v>10</v>
      </c>
      <c r="N112" s="3">
        <f>Tableau1346[[#This Row],[Sales]]/Tableau1346[[#This Row],[Prix de vente ]]</f>
        <v>92.580999999999989</v>
      </c>
      <c r="O112" s="16">
        <f ca="1">(_xlfn.DAYS(TODAY(),Tableau1346[[#This Row],[Date de création produit]]))</f>
        <v>1644</v>
      </c>
    </row>
    <row r="113" spans="1:15" x14ac:dyDescent="0.25">
      <c r="A113" t="s">
        <v>6</v>
      </c>
      <c r="B113" t="str">
        <f>VLOOKUP(Tableau1346[[#This Row],[Sub_Region_Cod]],[1]Table_Correspondance!$B:$F,4,TRUE)</f>
        <v>Europe de l'Est</v>
      </c>
      <c r="C113" t="s">
        <v>26</v>
      </c>
      <c r="D113" t="str">
        <f>VLOOKUP(C113,[1]Table_Correspondance!$B:$F,2,FALSE)</f>
        <v>Bulgarie</v>
      </c>
      <c r="E113" t="s">
        <v>11</v>
      </c>
      <c r="F113" s="1">
        <v>44136</v>
      </c>
      <c r="G113" t="s">
        <v>411</v>
      </c>
      <c r="H113" s="12">
        <f>VLOOKUP(Tableau1346[[#This Row],[Product_Ref]],[1]Table_Correspondance!$H:$N,5,TRUE)</f>
        <v>43374</v>
      </c>
      <c r="I113" t="s">
        <v>198</v>
      </c>
      <c r="J113" s="5">
        <v>1395.47</v>
      </c>
      <c r="K113" t="str">
        <f>VLOOKUP(Tableau1346[[#This Row],[Product_Ref]],[1]Table_Correspondance!$H:$N,2,TRUE)</f>
        <v>Soutien gorge</v>
      </c>
      <c r="L113" t="str">
        <f>VLOOKUP(Tableau1346[[#This Row],[Product_Ref]],[1]Table_Correspondance!$H:$N,4,TRUE)</f>
        <v>rose</v>
      </c>
      <c r="M113" s="5">
        <f>VLOOKUP(Tableau1346[[#This Row],[Product_Ref]],[1]Table_Correspondance!$H:$N,7,TRUE)</f>
        <v>15</v>
      </c>
      <c r="N113" s="3">
        <f>Tableau1346[[#This Row],[Sales]]/Tableau1346[[#This Row],[Prix de vente ]]</f>
        <v>93.031333333333336</v>
      </c>
      <c r="O113" s="16">
        <f ca="1">(_xlfn.DAYS(TODAY(),Tableau1346[[#This Row],[Date de création produit]]))</f>
        <v>1522</v>
      </c>
    </row>
    <row r="114" spans="1:15" x14ac:dyDescent="0.25">
      <c r="A114" t="s">
        <v>6</v>
      </c>
      <c r="B114" t="str">
        <f>VLOOKUP(Tableau1346[[#This Row],[Sub_Region_Cod]],[1]Table_Correspondance!$B:$F,4,TRUE)</f>
        <v>Europe de l'Est</v>
      </c>
      <c r="C114" t="s">
        <v>32</v>
      </c>
      <c r="D114" t="str">
        <f>VLOOKUP(C114,[1]Table_Correspondance!$B:$F,2,FALSE)</f>
        <v>Arménie</v>
      </c>
      <c r="E114" t="s">
        <v>11</v>
      </c>
      <c r="F114" s="1">
        <v>43617</v>
      </c>
      <c r="G114" t="s">
        <v>410</v>
      </c>
      <c r="H114" s="12">
        <f>VLOOKUP(Tableau1346[[#This Row],[Product_Ref]],[1]Table_Correspondance!$H:$N,5,TRUE)</f>
        <v>43313</v>
      </c>
      <c r="I114" t="s">
        <v>231</v>
      </c>
      <c r="J114" s="5">
        <v>952.28</v>
      </c>
      <c r="K114" t="str">
        <f>VLOOKUP(Tableau1346[[#This Row],[Product_Ref]],[1]Table_Correspondance!$H:$N,2,TRUE)</f>
        <v>Chemise</v>
      </c>
      <c r="L114" t="str">
        <f>VLOOKUP(Tableau1346[[#This Row],[Product_Ref]],[1]Table_Correspondance!$H:$N,4,TRUE)</f>
        <v>bleu</v>
      </c>
      <c r="M114" s="5">
        <f>VLOOKUP(Tableau1346[[#This Row],[Product_Ref]],[1]Table_Correspondance!$H:$N,7,TRUE)</f>
        <v>10</v>
      </c>
      <c r="N114" s="3">
        <f>Tableau1346[[#This Row],[Sales]]/Tableau1346[[#This Row],[Prix de vente ]]</f>
        <v>95.227999999999994</v>
      </c>
      <c r="O114" s="16">
        <f ca="1">(_xlfn.DAYS(TODAY(),Tableau1346[[#This Row],[Date de création produit]]))</f>
        <v>1583</v>
      </c>
    </row>
    <row r="115" spans="1:15" x14ac:dyDescent="0.25">
      <c r="A115" t="s">
        <v>6</v>
      </c>
      <c r="B115" t="str">
        <f>VLOOKUP(Tableau1346[[#This Row],[Sub_Region_Cod]],[1]Table_Correspondance!$B:$F,4,TRUE)</f>
        <v>Europe de l'Est</v>
      </c>
      <c r="C115" t="s">
        <v>32</v>
      </c>
      <c r="D115" t="str">
        <f>VLOOKUP(C115,[1]Table_Correspondance!$B:$F,2,FALSE)</f>
        <v>Arménie</v>
      </c>
      <c r="E115" t="s">
        <v>16</v>
      </c>
      <c r="F115" s="1">
        <v>43739</v>
      </c>
      <c r="G115" t="s">
        <v>406</v>
      </c>
      <c r="H115" s="12">
        <f>VLOOKUP(Tableau1346[[#This Row],[Product_Ref]],[1]Table_Correspondance!$H:$N,5,TRUE)</f>
        <v>43313</v>
      </c>
      <c r="I115" t="s">
        <v>216</v>
      </c>
      <c r="J115" s="5">
        <v>1333.36</v>
      </c>
      <c r="K115" t="str">
        <f>VLOOKUP(Tableau1346[[#This Row],[Product_Ref]],[1]Table_Correspondance!$H:$N,2,TRUE)</f>
        <v>Pantalon</v>
      </c>
      <c r="L115" t="str">
        <f>VLOOKUP(Tableau1346[[#This Row],[Product_Ref]],[1]Table_Correspondance!$H:$N,4,TRUE)</f>
        <v>bleu</v>
      </c>
      <c r="M115" s="5">
        <f>VLOOKUP(Tableau1346[[#This Row],[Product_Ref]],[1]Table_Correspondance!$H:$N,7,TRUE)</f>
        <v>14</v>
      </c>
      <c r="N115" s="3">
        <f>Tableau1346[[#This Row],[Sales]]/Tableau1346[[#This Row],[Prix de vente ]]</f>
        <v>95.24</v>
      </c>
      <c r="O115" s="16">
        <f ca="1">(_xlfn.DAYS(TODAY(),Tableau1346[[#This Row],[Date de création produit]]))</f>
        <v>1583</v>
      </c>
    </row>
    <row r="116" spans="1:15" x14ac:dyDescent="0.25">
      <c r="A116" t="s">
        <v>6</v>
      </c>
      <c r="B116" t="str">
        <f>VLOOKUP(Tableau1346[[#This Row],[Sub_Region_Cod]],[1]Table_Correspondance!$B:$F,4,TRUE)</f>
        <v>Europe de l'Est</v>
      </c>
      <c r="C116" t="s">
        <v>32</v>
      </c>
      <c r="D116" t="str">
        <f>VLOOKUP(C116,[1]Table_Correspondance!$B:$F,2,FALSE)</f>
        <v>Arménie</v>
      </c>
      <c r="E116" t="s">
        <v>11</v>
      </c>
      <c r="F116" s="1">
        <v>44013</v>
      </c>
      <c r="G116" t="s">
        <v>408</v>
      </c>
      <c r="H116" s="12">
        <f>VLOOKUP(Tableau1346[[#This Row],[Product_Ref]],[1]Table_Correspondance!$H:$N,5,TRUE)</f>
        <v>43101</v>
      </c>
      <c r="I116" t="s">
        <v>21</v>
      </c>
      <c r="J116" s="5">
        <v>1050.58</v>
      </c>
      <c r="K116" t="str">
        <f>VLOOKUP(Tableau1346[[#This Row],[Product_Ref]],[1]Table_Correspondance!$H:$N,2,TRUE)</f>
        <v>Sweatshirt</v>
      </c>
      <c r="L116" t="str">
        <f>VLOOKUP(Tableau1346[[#This Row],[Product_Ref]],[1]Table_Correspondance!$H:$N,4,TRUE)</f>
        <v>orange</v>
      </c>
      <c r="M116" s="5">
        <f>VLOOKUP(Tableau1346[[#This Row],[Product_Ref]],[1]Table_Correspondance!$H:$N,7,TRUE)</f>
        <v>11</v>
      </c>
      <c r="N116" s="3">
        <f>Tableau1346[[#This Row],[Sales]]/Tableau1346[[#This Row],[Prix de vente ]]</f>
        <v>95.507272727272721</v>
      </c>
      <c r="O116" s="16">
        <f ca="1">(_xlfn.DAYS(TODAY(),Tableau1346[[#This Row],[Date de création produit]]))</f>
        <v>1795</v>
      </c>
    </row>
    <row r="117" spans="1:15" x14ac:dyDescent="0.25">
      <c r="A117" t="s">
        <v>6</v>
      </c>
      <c r="B117" t="str">
        <f>VLOOKUP(Tableau1346[[#This Row],[Sub_Region_Cod]],[1]Table_Correspondance!$B:$F,4,TRUE)</f>
        <v>Europe de l'Est</v>
      </c>
      <c r="C117" t="s">
        <v>10</v>
      </c>
      <c r="D117" t="str">
        <f>VLOOKUP(C117,[1]Table_Correspondance!$B:$F,2,FALSE)</f>
        <v>Bélarus</v>
      </c>
      <c r="E117" t="s">
        <v>8</v>
      </c>
      <c r="F117" s="1">
        <v>43770</v>
      </c>
      <c r="G117" t="s">
        <v>407</v>
      </c>
      <c r="H117" s="12">
        <f>VLOOKUP(Tableau1346[[#This Row],[Product_Ref]],[1]Table_Correspondance!$H:$N,5,TRUE)</f>
        <v>43282</v>
      </c>
      <c r="I117" t="s">
        <v>56</v>
      </c>
      <c r="J117" s="5">
        <v>1447.74</v>
      </c>
      <c r="K117" t="str">
        <f>VLOOKUP(Tableau1346[[#This Row],[Product_Ref]],[1]Table_Correspondance!$H:$N,2,TRUE)</f>
        <v>Robe</v>
      </c>
      <c r="L117" t="str">
        <f>VLOOKUP(Tableau1346[[#This Row],[Product_Ref]],[1]Table_Correspondance!$H:$N,4,TRUE)</f>
        <v>taupe</v>
      </c>
      <c r="M117" s="5">
        <f>VLOOKUP(Tableau1346[[#This Row],[Product_Ref]],[1]Table_Correspondance!$H:$N,7,TRUE)</f>
        <v>15</v>
      </c>
      <c r="N117" s="3">
        <f>Tableau1346[[#This Row],[Sales]]/Tableau1346[[#This Row],[Prix de vente ]]</f>
        <v>96.516000000000005</v>
      </c>
      <c r="O117" s="16">
        <f ca="1">(_xlfn.DAYS(TODAY(),Tableau1346[[#This Row],[Date de création produit]]))</f>
        <v>1614</v>
      </c>
    </row>
    <row r="118" spans="1:15" x14ac:dyDescent="0.25">
      <c r="A118" t="s">
        <v>6</v>
      </c>
      <c r="B118" t="str">
        <f>VLOOKUP(Tableau1346[[#This Row],[Sub_Region_Cod]],[1]Table_Correspondance!$B:$F,4,TRUE)</f>
        <v>Europe de l'Est</v>
      </c>
      <c r="C118" t="s">
        <v>34</v>
      </c>
      <c r="D118" t="str">
        <f>VLOOKUP(C118,[1]Table_Correspondance!$B:$F,2,FALSE)</f>
        <v>Pologne</v>
      </c>
      <c r="E118" t="s">
        <v>11</v>
      </c>
      <c r="F118" s="1">
        <v>44197</v>
      </c>
      <c r="G118" t="s">
        <v>412</v>
      </c>
      <c r="H118" s="12">
        <f>VLOOKUP(Tableau1346[[#This Row],[Product_Ref]],[1]Table_Correspondance!$H:$N,5,TRUE)</f>
        <v>43405</v>
      </c>
      <c r="I118" t="s">
        <v>334</v>
      </c>
      <c r="J118" s="5">
        <v>490.37</v>
      </c>
      <c r="K118" t="str">
        <f>VLOOKUP(Tableau1346[[#This Row],[Product_Ref]],[1]Table_Correspondance!$H:$N,2,TRUE)</f>
        <v>T-shirt</v>
      </c>
      <c r="L118" t="str">
        <f>VLOOKUP(Tableau1346[[#This Row],[Product_Ref]],[1]Table_Correspondance!$H:$N,4,TRUE)</f>
        <v>orange</v>
      </c>
      <c r="M118" s="5">
        <f>VLOOKUP(Tableau1346[[#This Row],[Product_Ref]],[1]Table_Correspondance!$H:$N,7,TRUE)</f>
        <v>5</v>
      </c>
      <c r="N118" s="3">
        <f>Tableau1346[[#This Row],[Sales]]/Tableau1346[[#This Row],[Prix de vente ]]</f>
        <v>98.073999999999998</v>
      </c>
      <c r="O118" s="16">
        <f ca="1">(_xlfn.DAYS(TODAY(),Tableau1346[[#This Row],[Date de création produit]]))</f>
        <v>1491</v>
      </c>
    </row>
    <row r="119" spans="1:15" x14ac:dyDescent="0.25">
      <c r="A119" t="s">
        <v>6</v>
      </c>
      <c r="B119" t="str">
        <f>VLOOKUP(Tableau1346[[#This Row],[Sub_Region_Cod]],[1]Table_Correspondance!$B:$F,4,TRUE)</f>
        <v>Europe de l'Est</v>
      </c>
      <c r="C119" t="s">
        <v>10</v>
      </c>
      <c r="D119" t="str">
        <f>VLOOKUP(C119,[1]Table_Correspondance!$B:$F,2,FALSE)</f>
        <v>Bélarus</v>
      </c>
      <c r="E119" t="s">
        <v>11</v>
      </c>
      <c r="F119" s="1">
        <v>44013</v>
      </c>
      <c r="G119" t="s">
        <v>408</v>
      </c>
      <c r="H119" s="12">
        <f>VLOOKUP(Tableau1346[[#This Row],[Product_Ref]],[1]Table_Correspondance!$H:$N,5,TRUE)</f>
        <v>43344</v>
      </c>
      <c r="I119" t="s">
        <v>193</v>
      </c>
      <c r="J119" s="5">
        <v>885.12</v>
      </c>
      <c r="K119" t="str">
        <f>VLOOKUP(Tableau1346[[#This Row],[Product_Ref]],[1]Table_Correspondance!$H:$N,2,TRUE)</f>
        <v>Sweatshirt</v>
      </c>
      <c r="L119" t="str">
        <f>VLOOKUP(Tableau1346[[#This Row],[Product_Ref]],[1]Table_Correspondance!$H:$N,4,TRUE)</f>
        <v>marron</v>
      </c>
      <c r="M119" s="5">
        <f>VLOOKUP(Tableau1346[[#This Row],[Product_Ref]],[1]Table_Correspondance!$H:$N,7,TRUE)</f>
        <v>9</v>
      </c>
      <c r="N119" s="3">
        <f>Tableau1346[[#This Row],[Sales]]/Tableau1346[[#This Row],[Prix de vente ]]</f>
        <v>98.346666666666664</v>
      </c>
      <c r="O119" s="16">
        <f ca="1">(_xlfn.DAYS(TODAY(),Tableau1346[[#This Row],[Date de création produit]]))</f>
        <v>1552</v>
      </c>
    </row>
    <row r="120" spans="1:15" x14ac:dyDescent="0.25">
      <c r="A120" t="s">
        <v>6</v>
      </c>
      <c r="B120" t="str">
        <f>VLOOKUP(Tableau1346[[#This Row],[Sub_Region_Cod]],[1]Table_Correspondance!$B:$F,4,TRUE)</f>
        <v>Europe de l'Est</v>
      </c>
      <c r="C120" t="s">
        <v>32</v>
      </c>
      <c r="D120" t="str">
        <f>VLOOKUP(C120,[1]Table_Correspondance!$B:$F,2,FALSE)</f>
        <v>Arménie</v>
      </c>
      <c r="E120" t="s">
        <v>8</v>
      </c>
      <c r="F120" s="1">
        <v>44197</v>
      </c>
      <c r="G120" t="s">
        <v>412</v>
      </c>
      <c r="H120" s="12">
        <f>VLOOKUP(Tableau1346[[#This Row],[Product_Ref]],[1]Table_Correspondance!$H:$N,5,TRUE)</f>
        <v>43405</v>
      </c>
      <c r="I120" t="s">
        <v>78</v>
      </c>
      <c r="J120" s="5">
        <v>1214.3800000000001</v>
      </c>
      <c r="K120" t="str">
        <f>VLOOKUP(Tableau1346[[#This Row],[Product_Ref]],[1]Table_Correspondance!$H:$N,2,TRUE)</f>
        <v>Pyjama</v>
      </c>
      <c r="L120" t="str">
        <f>VLOOKUP(Tableau1346[[#This Row],[Product_Ref]],[1]Table_Correspondance!$H:$N,4,TRUE)</f>
        <v>noir</v>
      </c>
      <c r="M120" s="5">
        <f>VLOOKUP(Tableau1346[[#This Row],[Product_Ref]],[1]Table_Correspondance!$H:$N,7,TRUE)</f>
        <v>12</v>
      </c>
      <c r="N120" s="3">
        <f>Tableau1346[[#This Row],[Sales]]/Tableau1346[[#This Row],[Prix de vente ]]</f>
        <v>101.19833333333334</v>
      </c>
      <c r="O120" s="16">
        <f ca="1">(_xlfn.DAYS(TODAY(),Tableau1346[[#This Row],[Date de création produit]]))</f>
        <v>1491</v>
      </c>
    </row>
    <row r="121" spans="1:15" x14ac:dyDescent="0.25">
      <c r="A121" t="s">
        <v>6</v>
      </c>
      <c r="B121" t="str">
        <f>VLOOKUP(Tableau1346[[#This Row],[Sub_Region_Cod]],[1]Table_Correspondance!$B:$F,4,TRUE)</f>
        <v>Europe de l'Est</v>
      </c>
      <c r="C121" t="s">
        <v>7</v>
      </c>
      <c r="D121" t="str">
        <f>VLOOKUP(C121,[1]Table_Correspondance!$B:$F,2,FALSE)</f>
        <v>Fédération de Russie</v>
      </c>
      <c r="E121" t="s">
        <v>11</v>
      </c>
      <c r="F121" s="1">
        <v>43617</v>
      </c>
      <c r="G121" t="s">
        <v>410</v>
      </c>
      <c r="H121" s="12">
        <f>VLOOKUP(Tableau1346[[#This Row],[Product_Ref]],[1]Table_Correspondance!$H:$N,5,TRUE)</f>
        <v>43009</v>
      </c>
      <c r="I121" t="s">
        <v>170</v>
      </c>
      <c r="J121" s="5">
        <v>1520.41</v>
      </c>
      <c r="K121" t="str">
        <f>VLOOKUP(Tableau1346[[#This Row],[Product_Ref]],[1]Table_Correspondance!$H:$N,2,TRUE)</f>
        <v>Sweatshirt</v>
      </c>
      <c r="L121" t="str">
        <f>VLOOKUP(Tableau1346[[#This Row],[Product_Ref]],[1]Table_Correspondance!$H:$N,4,TRUE)</f>
        <v>blanc</v>
      </c>
      <c r="M121" s="5">
        <f>VLOOKUP(Tableau1346[[#This Row],[Product_Ref]],[1]Table_Correspondance!$H:$N,7,TRUE)</f>
        <v>15</v>
      </c>
      <c r="N121" s="3">
        <f>Tableau1346[[#This Row],[Sales]]/Tableau1346[[#This Row],[Prix de vente ]]</f>
        <v>101.36066666666667</v>
      </c>
      <c r="O121" s="16">
        <f ca="1">(_xlfn.DAYS(TODAY(),Tableau1346[[#This Row],[Date de création produit]]))</f>
        <v>1887</v>
      </c>
    </row>
    <row r="122" spans="1:15" x14ac:dyDescent="0.25">
      <c r="A122" t="s">
        <v>6</v>
      </c>
      <c r="B122" t="str">
        <f>VLOOKUP(Tableau1346[[#This Row],[Sub_Region_Cod]],[1]Table_Correspondance!$B:$F,4,TRUE)</f>
        <v>Europe de l'Est</v>
      </c>
      <c r="C122" t="s">
        <v>22</v>
      </c>
      <c r="D122" t="str">
        <f>VLOOKUP(C122,[1]Table_Correspondance!$B:$F,2,FALSE)</f>
        <v>Ukraine</v>
      </c>
      <c r="E122" t="s">
        <v>11</v>
      </c>
      <c r="F122" s="1">
        <v>43586</v>
      </c>
      <c r="G122" t="s">
        <v>410</v>
      </c>
      <c r="H122" s="12">
        <f>VLOOKUP(Tableau1346[[#This Row],[Product_Ref]],[1]Table_Correspondance!$H:$N,5,TRUE)</f>
        <v>42795</v>
      </c>
      <c r="I122" t="s">
        <v>39</v>
      </c>
      <c r="J122" s="5">
        <v>715.69</v>
      </c>
      <c r="K122" t="str">
        <f>VLOOKUP(Tableau1346[[#This Row],[Product_Ref]],[1]Table_Correspondance!$H:$N,2,TRUE)</f>
        <v>Sweatshirt</v>
      </c>
      <c r="L122" t="str">
        <f>VLOOKUP(Tableau1346[[#This Row],[Product_Ref]],[1]Table_Correspondance!$H:$N,4,TRUE)</f>
        <v>marron</v>
      </c>
      <c r="M122" s="5">
        <f>VLOOKUP(Tableau1346[[#This Row],[Product_Ref]],[1]Table_Correspondance!$H:$N,7,TRUE)</f>
        <v>7</v>
      </c>
      <c r="N122" s="3">
        <f>Tableau1346[[#This Row],[Sales]]/Tableau1346[[#This Row],[Prix de vente ]]</f>
        <v>102.24142857142859</v>
      </c>
      <c r="O122" s="16">
        <f ca="1">(_xlfn.DAYS(TODAY(),Tableau1346[[#This Row],[Date de création produit]]))</f>
        <v>2101</v>
      </c>
    </row>
    <row r="123" spans="1:15" x14ac:dyDescent="0.25">
      <c r="A123" t="s">
        <v>6</v>
      </c>
      <c r="B123" t="str">
        <f>VLOOKUP(Tableau1346[[#This Row],[Sub_Region_Cod]],[1]Table_Correspondance!$B:$F,4,TRUE)</f>
        <v>Europe de l'Est</v>
      </c>
      <c r="C123" t="s">
        <v>22</v>
      </c>
      <c r="D123" t="str">
        <f>VLOOKUP(C123,[1]Table_Correspondance!$B:$F,2,FALSE)</f>
        <v>Ukraine</v>
      </c>
      <c r="E123" t="s">
        <v>11</v>
      </c>
      <c r="F123" s="1">
        <v>43891</v>
      </c>
      <c r="G123" t="s">
        <v>405</v>
      </c>
      <c r="H123" s="12">
        <f>VLOOKUP(Tableau1346[[#This Row],[Product_Ref]],[1]Table_Correspondance!$H:$N,5,TRUE)</f>
        <v>43435</v>
      </c>
      <c r="I123" t="s">
        <v>164</v>
      </c>
      <c r="J123" s="5">
        <v>1023.24</v>
      </c>
      <c r="K123" t="str">
        <f>VLOOKUP(Tableau1346[[#This Row],[Product_Ref]],[1]Table_Correspondance!$H:$N,2,TRUE)</f>
        <v>Débardeur</v>
      </c>
      <c r="L123" t="str">
        <f>VLOOKUP(Tableau1346[[#This Row],[Product_Ref]],[1]Table_Correspondance!$H:$N,4,TRUE)</f>
        <v>orange</v>
      </c>
      <c r="M123" s="5">
        <f>VLOOKUP(Tableau1346[[#This Row],[Product_Ref]],[1]Table_Correspondance!$H:$N,7,TRUE)</f>
        <v>10</v>
      </c>
      <c r="N123" s="3">
        <f>Tableau1346[[#This Row],[Sales]]/Tableau1346[[#This Row],[Prix de vente ]]</f>
        <v>102.324</v>
      </c>
      <c r="O123" s="16">
        <f ca="1">(_xlfn.DAYS(TODAY(),Tableau1346[[#This Row],[Date de création produit]]))</f>
        <v>1461</v>
      </c>
    </row>
    <row r="124" spans="1:15" x14ac:dyDescent="0.25">
      <c r="A124" t="s">
        <v>6</v>
      </c>
      <c r="B124" t="str">
        <f>VLOOKUP(Tableau1346[[#This Row],[Sub_Region_Cod]],[1]Table_Correspondance!$B:$F,4,TRUE)</f>
        <v>Europe de l'Est</v>
      </c>
      <c r="C124" t="s">
        <v>32</v>
      </c>
      <c r="D124" t="str">
        <f>VLOOKUP(C124,[1]Table_Correspondance!$B:$F,2,FALSE)</f>
        <v>Arménie</v>
      </c>
      <c r="E124" t="s">
        <v>16</v>
      </c>
      <c r="F124" s="1">
        <v>44136</v>
      </c>
      <c r="G124" t="s">
        <v>411</v>
      </c>
      <c r="H124" s="12">
        <f>VLOOKUP(Tableau1346[[#This Row],[Product_Ref]],[1]Table_Correspondance!$H:$N,5,TRUE)</f>
        <v>43191</v>
      </c>
      <c r="I124" t="s">
        <v>340</v>
      </c>
      <c r="J124" s="5">
        <v>1275.7</v>
      </c>
      <c r="K124" t="str">
        <f>VLOOKUP(Tableau1346[[#This Row],[Product_Ref]],[1]Table_Correspondance!$H:$N,2,TRUE)</f>
        <v>Collant</v>
      </c>
      <c r="L124" t="str">
        <f>VLOOKUP(Tableau1346[[#This Row],[Product_Ref]],[1]Table_Correspondance!$H:$N,4,TRUE)</f>
        <v>taupe</v>
      </c>
      <c r="M124" s="5">
        <f>VLOOKUP(Tableau1346[[#This Row],[Product_Ref]],[1]Table_Correspondance!$H:$N,7,TRUE)</f>
        <v>12</v>
      </c>
      <c r="N124" s="3">
        <f>Tableau1346[[#This Row],[Sales]]/Tableau1346[[#This Row],[Prix de vente ]]</f>
        <v>106.30833333333334</v>
      </c>
      <c r="O124" s="16">
        <f ca="1">(_xlfn.DAYS(TODAY(),Tableau1346[[#This Row],[Date de création produit]]))</f>
        <v>1705</v>
      </c>
    </row>
    <row r="125" spans="1:15" x14ac:dyDescent="0.25">
      <c r="A125" t="s">
        <v>6</v>
      </c>
      <c r="B125" t="str">
        <f>VLOOKUP(Tableau1346[[#This Row],[Sub_Region_Cod]],[1]Table_Correspondance!$B:$F,4,TRUE)</f>
        <v>Europe de l'Est</v>
      </c>
      <c r="C125" t="s">
        <v>34</v>
      </c>
      <c r="D125" t="str">
        <f>VLOOKUP(C125,[1]Table_Correspondance!$B:$F,2,FALSE)</f>
        <v>Pologne</v>
      </c>
      <c r="E125" t="s">
        <v>11</v>
      </c>
      <c r="F125" s="1">
        <v>43800</v>
      </c>
      <c r="G125" t="s">
        <v>407</v>
      </c>
      <c r="H125" s="12">
        <f>VLOOKUP(Tableau1346[[#This Row],[Product_Ref]],[1]Table_Correspondance!$H:$N,5,TRUE)</f>
        <v>42795</v>
      </c>
      <c r="I125" t="s">
        <v>319</v>
      </c>
      <c r="J125" s="5">
        <v>1606.8</v>
      </c>
      <c r="K125" t="str">
        <f>VLOOKUP(Tableau1346[[#This Row],[Product_Ref]],[1]Table_Correspondance!$H:$N,2,TRUE)</f>
        <v>Débardeur</v>
      </c>
      <c r="L125" t="str">
        <f>VLOOKUP(Tableau1346[[#This Row],[Product_Ref]],[1]Table_Correspondance!$H:$N,4,TRUE)</f>
        <v>bleu</v>
      </c>
      <c r="M125" s="5">
        <f>VLOOKUP(Tableau1346[[#This Row],[Product_Ref]],[1]Table_Correspondance!$H:$N,7,TRUE)</f>
        <v>15</v>
      </c>
      <c r="N125" s="3">
        <f>Tableau1346[[#This Row],[Sales]]/Tableau1346[[#This Row],[Prix de vente ]]</f>
        <v>107.11999999999999</v>
      </c>
      <c r="O125" s="16">
        <f ca="1">(_xlfn.DAYS(TODAY(),Tableau1346[[#This Row],[Date de création produit]]))</f>
        <v>2101</v>
      </c>
    </row>
    <row r="126" spans="1:15" x14ac:dyDescent="0.25">
      <c r="A126" t="s">
        <v>6</v>
      </c>
      <c r="B126" t="str">
        <f>VLOOKUP(Tableau1346[[#This Row],[Sub_Region_Cod]],[1]Table_Correspondance!$B:$F,4,TRUE)</f>
        <v>Europe de l'Est</v>
      </c>
      <c r="C126" t="s">
        <v>22</v>
      </c>
      <c r="D126" t="str">
        <f>VLOOKUP(C126,[1]Table_Correspondance!$B:$F,2,FALSE)</f>
        <v>Ukraine</v>
      </c>
      <c r="E126" t="s">
        <v>16</v>
      </c>
      <c r="F126" s="1">
        <v>43770</v>
      </c>
      <c r="G126" t="s">
        <v>407</v>
      </c>
      <c r="H126" s="12">
        <f>VLOOKUP(Tableau1346[[#This Row],[Product_Ref]],[1]Table_Correspondance!$H:$N,5,TRUE)</f>
        <v>43132</v>
      </c>
      <c r="I126" t="s">
        <v>232</v>
      </c>
      <c r="J126" s="5">
        <v>1185.56</v>
      </c>
      <c r="K126" t="str">
        <f>VLOOKUP(Tableau1346[[#This Row],[Product_Ref]],[1]Table_Correspondance!$H:$N,2,TRUE)</f>
        <v>Pantacourt</v>
      </c>
      <c r="L126" t="str">
        <f>VLOOKUP(Tableau1346[[#This Row],[Product_Ref]],[1]Table_Correspondance!$H:$N,4,TRUE)</f>
        <v>blanc</v>
      </c>
      <c r="M126" s="5">
        <f>VLOOKUP(Tableau1346[[#This Row],[Product_Ref]],[1]Table_Correspondance!$H:$N,7,TRUE)</f>
        <v>11</v>
      </c>
      <c r="N126" s="3">
        <f>Tableau1346[[#This Row],[Sales]]/Tableau1346[[#This Row],[Prix de vente ]]</f>
        <v>107.77818181818181</v>
      </c>
      <c r="O126" s="16">
        <f ca="1">(_xlfn.DAYS(TODAY(),Tableau1346[[#This Row],[Date de création produit]]))</f>
        <v>1764</v>
      </c>
    </row>
    <row r="127" spans="1:15" x14ac:dyDescent="0.25">
      <c r="A127" t="s">
        <v>6</v>
      </c>
      <c r="B127" t="str">
        <f>VLOOKUP(Tableau1346[[#This Row],[Sub_Region_Cod]],[1]Table_Correspondance!$B:$F,4,TRUE)</f>
        <v>Europe de l'Est</v>
      </c>
      <c r="C127" t="s">
        <v>7</v>
      </c>
      <c r="D127" t="str">
        <f>VLOOKUP(C127,[1]Table_Correspondance!$B:$F,2,FALSE)</f>
        <v>Fédération de Russie</v>
      </c>
      <c r="E127" t="s">
        <v>8</v>
      </c>
      <c r="F127" s="1">
        <v>43983</v>
      </c>
      <c r="G127" t="s">
        <v>408</v>
      </c>
      <c r="H127" s="12">
        <f>VLOOKUP(Tableau1346[[#This Row],[Product_Ref]],[1]Table_Correspondance!$H:$N,5,TRUE)</f>
        <v>42887</v>
      </c>
      <c r="I127" t="s">
        <v>152</v>
      </c>
      <c r="J127" s="5">
        <v>977.98</v>
      </c>
      <c r="K127" t="str">
        <f>VLOOKUP(Tableau1346[[#This Row],[Product_Ref]],[1]Table_Correspondance!$H:$N,2,TRUE)</f>
        <v>Pyjama</v>
      </c>
      <c r="L127" t="str">
        <f>VLOOKUP(Tableau1346[[#This Row],[Product_Ref]],[1]Table_Correspondance!$H:$N,4,TRUE)</f>
        <v>taupe</v>
      </c>
      <c r="M127" s="5">
        <f>VLOOKUP(Tableau1346[[#This Row],[Product_Ref]],[1]Table_Correspondance!$H:$N,7,TRUE)</f>
        <v>9</v>
      </c>
      <c r="N127" s="3">
        <f>Tableau1346[[#This Row],[Sales]]/Tableau1346[[#This Row],[Prix de vente ]]</f>
        <v>108.66444444444444</v>
      </c>
      <c r="O127" s="16">
        <f ca="1">(_xlfn.DAYS(TODAY(),Tableau1346[[#This Row],[Date de création produit]]))</f>
        <v>2009</v>
      </c>
    </row>
    <row r="128" spans="1:15" x14ac:dyDescent="0.25">
      <c r="A128" t="s">
        <v>6</v>
      </c>
      <c r="B128" t="str">
        <f>VLOOKUP(Tableau1346[[#This Row],[Sub_Region_Cod]],[1]Table_Correspondance!$B:$F,4,TRUE)</f>
        <v>Europe de l'Est</v>
      </c>
      <c r="C128" t="s">
        <v>15</v>
      </c>
      <c r="D128" t="str">
        <f>VLOOKUP(C128,[1]Table_Correspondance!$B:$F,2,FALSE)</f>
        <v>République de Moldavie</v>
      </c>
      <c r="E128" t="s">
        <v>11</v>
      </c>
      <c r="F128" s="1">
        <v>44013</v>
      </c>
      <c r="G128" t="s">
        <v>408</v>
      </c>
      <c r="H128" s="12">
        <f>VLOOKUP(Tableau1346[[#This Row],[Product_Ref]],[1]Table_Correspondance!$H:$N,5,TRUE)</f>
        <v>43405</v>
      </c>
      <c r="I128" t="s">
        <v>57</v>
      </c>
      <c r="J128" s="5">
        <v>1314.9</v>
      </c>
      <c r="K128" t="str">
        <f>VLOOKUP(Tableau1346[[#This Row],[Product_Ref]],[1]Table_Correspondance!$H:$N,2,TRUE)</f>
        <v>Sweatshirt</v>
      </c>
      <c r="L128" t="str">
        <f>VLOOKUP(Tableau1346[[#This Row],[Product_Ref]],[1]Table_Correspondance!$H:$N,4,TRUE)</f>
        <v>vert</v>
      </c>
      <c r="M128" s="5">
        <f>VLOOKUP(Tableau1346[[#This Row],[Product_Ref]],[1]Table_Correspondance!$H:$N,7,TRUE)</f>
        <v>12</v>
      </c>
      <c r="N128" s="3">
        <f>Tableau1346[[#This Row],[Sales]]/Tableau1346[[#This Row],[Prix de vente ]]</f>
        <v>109.575</v>
      </c>
      <c r="O128" s="16">
        <f ca="1">(_xlfn.DAYS(TODAY(),Tableau1346[[#This Row],[Date de création produit]]))</f>
        <v>1491</v>
      </c>
    </row>
    <row r="129" spans="1:15" x14ac:dyDescent="0.25">
      <c r="A129" t="s">
        <v>6</v>
      </c>
      <c r="B129" t="str">
        <f>VLOOKUP(Tableau1346[[#This Row],[Sub_Region_Cod]],[1]Table_Correspondance!$B:$F,4,TRUE)</f>
        <v>Europe de l'Est</v>
      </c>
      <c r="C129" t="s">
        <v>13</v>
      </c>
      <c r="D129" t="str">
        <f>VLOOKUP(C129,[1]Table_Correspondance!$B:$F,2,FALSE)</f>
        <v>Roumanie</v>
      </c>
      <c r="E129" t="s">
        <v>11</v>
      </c>
      <c r="F129" s="1">
        <v>44228</v>
      </c>
      <c r="G129" t="s">
        <v>404</v>
      </c>
      <c r="H129" s="12">
        <f>VLOOKUP(Tableau1346[[#This Row],[Product_Ref]],[1]Table_Correspondance!$H:$N,5,TRUE)</f>
        <v>43344</v>
      </c>
      <c r="I129" t="s">
        <v>302</v>
      </c>
      <c r="J129" s="5">
        <v>1004.37</v>
      </c>
      <c r="K129" t="str">
        <f>VLOOKUP(Tableau1346[[#This Row],[Product_Ref]],[1]Table_Correspondance!$H:$N,2,TRUE)</f>
        <v>Débardeur</v>
      </c>
      <c r="L129" t="str">
        <f>VLOOKUP(Tableau1346[[#This Row],[Product_Ref]],[1]Table_Correspondance!$H:$N,4,TRUE)</f>
        <v>taupe</v>
      </c>
      <c r="M129" s="5">
        <f>VLOOKUP(Tableau1346[[#This Row],[Product_Ref]],[1]Table_Correspondance!$H:$N,7,TRUE)</f>
        <v>9</v>
      </c>
      <c r="N129" s="3">
        <f>Tableau1346[[#This Row],[Sales]]/Tableau1346[[#This Row],[Prix de vente ]]</f>
        <v>111.59666666666666</v>
      </c>
      <c r="O129" s="16">
        <f ca="1">(_xlfn.DAYS(TODAY(),Tableau1346[[#This Row],[Date de création produit]]))</f>
        <v>1552</v>
      </c>
    </row>
    <row r="130" spans="1:15" x14ac:dyDescent="0.25">
      <c r="A130" t="s">
        <v>6</v>
      </c>
      <c r="B130" t="str">
        <f>VLOOKUP(Tableau1346[[#This Row],[Sub_Region_Cod]],[1]Table_Correspondance!$B:$F,4,TRUE)</f>
        <v>Europe de l'Est</v>
      </c>
      <c r="C130" t="s">
        <v>24</v>
      </c>
      <c r="D130" t="str">
        <f>VLOOKUP(C130,[1]Table_Correspondance!$B:$F,2,FALSE)</f>
        <v>Slovaquie</v>
      </c>
      <c r="E130" t="s">
        <v>11</v>
      </c>
      <c r="F130" s="1">
        <v>44228</v>
      </c>
      <c r="G130" t="s">
        <v>404</v>
      </c>
      <c r="H130" s="12">
        <f>VLOOKUP(Tableau1346[[#This Row],[Product_Ref]],[1]Table_Correspondance!$H:$N,5,TRUE)</f>
        <v>42736</v>
      </c>
      <c r="I130" t="s">
        <v>195</v>
      </c>
      <c r="J130" s="5">
        <v>1235.3599999999999</v>
      </c>
      <c r="K130" t="str">
        <f>VLOOKUP(Tableau1346[[#This Row],[Product_Ref]],[1]Table_Correspondance!$H:$N,2,TRUE)</f>
        <v>Sweatshirt</v>
      </c>
      <c r="L130" t="str">
        <f>VLOOKUP(Tableau1346[[#This Row],[Product_Ref]],[1]Table_Correspondance!$H:$N,4,TRUE)</f>
        <v>rose</v>
      </c>
      <c r="M130" s="5">
        <f>VLOOKUP(Tableau1346[[#This Row],[Product_Ref]],[1]Table_Correspondance!$H:$N,7,TRUE)</f>
        <v>11</v>
      </c>
      <c r="N130" s="3">
        <f>Tableau1346[[#This Row],[Sales]]/Tableau1346[[#This Row],[Prix de vente ]]</f>
        <v>112.30545454545454</v>
      </c>
      <c r="O130" s="16">
        <f ca="1">(_xlfn.DAYS(TODAY(),Tableau1346[[#This Row],[Date de création produit]]))</f>
        <v>2160</v>
      </c>
    </row>
    <row r="131" spans="1:15" x14ac:dyDescent="0.25">
      <c r="A131" t="s">
        <v>6</v>
      </c>
      <c r="B131" t="str">
        <f>VLOOKUP(Tableau1346[[#This Row],[Sub_Region_Cod]],[1]Table_Correspondance!$B:$F,4,TRUE)</f>
        <v>Europe de l'Est</v>
      </c>
      <c r="C131" t="s">
        <v>22</v>
      </c>
      <c r="D131" t="str">
        <f>VLOOKUP(C131,[1]Table_Correspondance!$B:$F,2,FALSE)</f>
        <v>Ukraine</v>
      </c>
      <c r="E131" t="s">
        <v>11</v>
      </c>
      <c r="F131" s="1">
        <v>43617</v>
      </c>
      <c r="G131" t="s">
        <v>410</v>
      </c>
      <c r="H131" s="12">
        <f>VLOOKUP(Tableau1346[[#This Row],[Product_Ref]],[1]Table_Correspondance!$H:$N,5,TRUE)</f>
        <v>43101</v>
      </c>
      <c r="I131" t="s">
        <v>112</v>
      </c>
      <c r="J131" s="5">
        <v>1356.52</v>
      </c>
      <c r="K131" t="str">
        <f>VLOOKUP(Tableau1346[[#This Row],[Product_Ref]],[1]Table_Correspondance!$H:$N,2,TRUE)</f>
        <v>Chemise</v>
      </c>
      <c r="L131" t="str">
        <f>VLOOKUP(Tableau1346[[#This Row],[Product_Ref]],[1]Table_Correspondance!$H:$N,4,TRUE)</f>
        <v>rouge</v>
      </c>
      <c r="M131" s="5">
        <f>VLOOKUP(Tableau1346[[#This Row],[Product_Ref]],[1]Table_Correspondance!$H:$N,7,TRUE)</f>
        <v>12</v>
      </c>
      <c r="N131" s="3">
        <f>Tableau1346[[#This Row],[Sales]]/Tableau1346[[#This Row],[Prix de vente ]]</f>
        <v>113.04333333333334</v>
      </c>
      <c r="O131" s="16">
        <f ca="1">(_xlfn.DAYS(TODAY(),Tableau1346[[#This Row],[Date de création produit]]))</f>
        <v>1795</v>
      </c>
    </row>
    <row r="132" spans="1:15" x14ac:dyDescent="0.25">
      <c r="A132" t="s">
        <v>6</v>
      </c>
      <c r="B132" t="str">
        <f>VLOOKUP(Tableau1346[[#This Row],[Sub_Region_Cod]],[1]Table_Correspondance!$B:$F,4,TRUE)</f>
        <v>Europe de l'Est</v>
      </c>
      <c r="C132" t="s">
        <v>15</v>
      </c>
      <c r="D132" t="str">
        <f>VLOOKUP(C132,[1]Table_Correspondance!$B:$F,2,FALSE)</f>
        <v>République de Moldavie</v>
      </c>
      <c r="E132" t="s">
        <v>8</v>
      </c>
      <c r="F132" s="1">
        <v>43983</v>
      </c>
      <c r="G132" t="s">
        <v>408</v>
      </c>
      <c r="H132" s="12">
        <f>VLOOKUP(Tableau1346[[#This Row],[Product_Ref]],[1]Table_Correspondance!$H:$N,5,TRUE)</f>
        <v>43282</v>
      </c>
      <c r="I132" t="s">
        <v>56</v>
      </c>
      <c r="J132" s="5">
        <v>1703.99</v>
      </c>
      <c r="K132" t="str">
        <f>VLOOKUP(Tableau1346[[#This Row],[Product_Ref]],[1]Table_Correspondance!$H:$N,2,TRUE)</f>
        <v>Robe</v>
      </c>
      <c r="L132" t="str">
        <f>VLOOKUP(Tableau1346[[#This Row],[Product_Ref]],[1]Table_Correspondance!$H:$N,4,TRUE)</f>
        <v>taupe</v>
      </c>
      <c r="M132" s="5">
        <f>VLOOKUP(Tableau1346[[#This Row],[Product_Ref]],[1]Table_Correspondance!$H:$N,7,TRUE)</f>
        <v>15</v>
      </c>
      <c r="N132" s="3">
        <f>Tableau1346[[#This Row],[Sales]]/Tableau1346[[#This Row],[Prix de vente ]]</f>
        <v>113.59933333333333</v>
      </c>
      <c r="O132" s="16">
        <f ca="1">(_xlfn.DAYS(TODAY(),Tableau1346[[#This Row],[Date de création produit]]))</f>
        <v>1614</v>
      </c>
    </row>
    <row r="133" spans="1:15" x14ac:dyDescent="0.25">
      <c r="A133" t="s">
        <v>6</v>
      </c>
      <c r="B133" t="str">
        <f>VLOOKUP(Tableau1346[[#This Row],[Sub_Region_Cod]],[1]Table_Correspondance!$B:$F,4,TRUE)</f>
        <v>Europe de l'Est</v>
      </c>
      <c r="C133" t="s">
        <v>34</v>
      </c>
      <c r="D133" t="str">
        <f>VLOOKUP(C133,[1]Table_Correspondance!$B:$F,2,FALSE)</f>
        <v>Pologne</v>
      </c>
      <c r="E133" t="s">
        <v>11</v>
      </c>
      <c r="F133" s="1">
        <v>44197</v>
      </c>
      <c r="G133" t="s">
        <v>412</v>
      </c>
      <c r="H133" s="12">
        <f>VLOOKUP(Tableau1346[[#This Row],[Product_Ref]],[1]Table_Correspondance!$H:$N,5,TRUE)</f>
        <v>43009</v>
      </c>
      <c r="I133" t="s">
        <v>45</v>
      </c>
      <c r="J133" s="5">
        <v>1145.48</v>
      </c>
      <c r="K133" t="str">
        <f>VLOOKUP(Tableau1346[[#This Row],[Product_Ref]],[1]Table_Correspondance!$H:$N,2,TRUE)</f>
        <v>Sweatshirt</v>
      </c>
      <c r="L133" t="str">
        <f>VLOOKUP(Tableau1346[[#This Row],[Product_Ref]],[1]Table_Correspondance!$H:$N,4,TRUE)</f>
        <v>rose</v>
      </c>
      <c r="M133" s="5">
        <f>VLOOKUP(Tableau1346[[#This Row],[Product_Ref]],[1]Table_Correspondance!$H:$N,7,TRUE)</f>
        <v>10</v>
      </c>
      <c r="N133" s="3">
        <f>Tableau1346[[#This Row],[Sales]]/Tableau1346[[#This Row],[Prix de vente ]]</f>
        <v>114.548</v>
      </c>
      <c r="O133" s="16">
        <f ca="1">(_xlfn.DAYS(TODAY(),Tableau1346[[#This Row],[Date de création produit]]))</f>
        <v>1887</v>
      </c>
    </row>
    <row r="134" spans="1:15" x14ac:dyDescent="0.25">
      <c r="A134" t="s">
        <v>6</v>
      </c>
      <c r="B134" t="str">
        <f>VLOOKUP(Tableau1346[[#This Row],[Sub_Region_Cod]],[1]Table_Correspondance!$B:$F,4,TRUE)</f>
        <v>Europe de l'Est</v>
      </c>
      <c r="C134" t="s">
        <v>22</v>
      </c>
      <c r="D134" t="str">
        <f>VLOOKUP(C134,[1]Table_Correspondance!$B:$F,2,FALSE)</f>
        <v>Ukraine</v>
      </c>
      <c r="E134" t="s">
        <v>8</v>
      </c>
      <c r="F134" s="1">
        <v>44197</v>
      </c>
      <c r="G134" t="s">
        <v>412</v>
      </c>
      <c r="H134" s="12">
        <f>VLOOKUP(Tableau1346[[#This Row],[Product_Ref]],[1]Table_Correspondance!$H:$N,5,TRUE)</f>
        <v>43405</v>
      </c>
      <c r="I134" t="s">
        <v>254</v>
      </c>
      <c r="J134" s="5">
        <v>1155.6300000000001</v>
      </c>
      <c r="K134" t="str">
        <f>VLOOKUP(Tableau1346[[#This Row],[Product_Ref]],[1]Table_Correspondance!$H:$N,2,TRUE)</f>
        <v>Pyjama</v>
      </c>
      <c r="L134" t="str">
        <f>VLOOKUP(Tableau1346[[#This Row],[Product_Ref]],[1]Table_Correspondance!$H:$N,4,TRUE)</f>
        <v>orange</v>
      </c>
      <c r="M134" s="5">
        <f>VLOOKUP(Tableau1346[[#This Row],[Product_Ref]],[1]Table_Correspondance!$H:$N,7,TRUE)</f>
        <v>10</v>
      </c>
      <c r="N134" s="3">
        <f>Tableau1346[[#This Row],[Sales]]/Tableau1346[[#This Row],[Prix de vente ]]</f>
        <v>115.56300000000002</v>
      </c>
      <c r="O134" s="16">
        <f ca="1">(_xlfn.DAYS(TODAY(),Tableau1346[[#This Row],[Date de création produit]]))</f>
        <v>1491</v>
      </c>
    </row>
    <row r="135" spans="1:15" x14ac:dyDescent="0.25">
      <c r="A135" t="s">
        <v>6</v>
      </c>
      <c r="B135" t="str">
        <f>VLOOKUP(Tableau1346[[#This Row],[Sub_Region_Cod]],[1]Table_Correspondance!$B:$F,4,TRUE)</f>
        <v>Europe de l'Est</v>
      </c>
      <c r="C135" t="s">
        <v>34</v>
      </c>
      <c r="D135" t="str">
        <f>VLOOKUP(C135,[1]Table_Correspondance!$B:$F,2,FALSE)</f>
        <v>Pologne</v>
      </c>
      <c r="E135" t="s">
        <v>16</v>
      </c>
      <c r="F135" s="1">
        <v>43647</v>
      </c>
      <c r="G135" t="s">
        <v>410</v>
      </c>
      <c r="H135" s="12">
        <f>VLOOKUP(Tableau1346[[#This Row],[Product_Ref]],[1]Table_Correspondance!$H:$N,5,TRUE)</f>
        <v>42856</v>
      </c>
      <c r="I135" t="s">
        <v>63</v>
      </c>
      <c r="J135" s="5">
        <v>1644.28</v>
      </c>
      <c r="K135" t="str">
        <f>VLOOKUP(Tableau1346[[#This Row],[Product_Ref]],[1]Table_Correspondance!$H:$N,2,TRUE)</f>
        <v>Pantacourt</v>
      </c>
      <c r="L135" t="str">
        <f>VLOOKUP(Tableau1346[[#This Row],[Product_Ref]],[1]Table_Correspondance!$H:$N,4,TRUE)</f>
        <v>blanc</v>
      </c>
      <c r="M135" s="5">
        <f>VLOOKUP(Tableau1346[[#This Row],[Product_Ref]],[1]Table_Correspondance!$H:$N,7,TRUE)</f>
        <v>14</v>
      </c>
      <c r="N135" s="3">
        <f>Tableau1346[[#This Row],[Sales]]/Tableau1346[[#This Row],[Prix de vente ]]</f>
        <v>117.44857142857143</v>
      </c>
      <c r="O135" s="16">
        <f ca="1">(_xlfn.DAYS(TODAY(),Tableau1346[[#This Row],[Date de création produit]]))</f>
        <v>2040</v>
      </c>
    </row>
    <row r="136" spans="1:15" x14ac:dyDescent="0.25">
      <c r="A136" t="s">
        <v>6</v>
      </c>
      <c r="B136" t="str">
        <f>VLOOKUP(Tableau1346[[#This Row],[Sub_Region_Cod]],[1]Table_Correspondance!$B:$F,4,TRUE)</f>
        <v>Europe de l'Est</v>
      </c>
      <c r="C136" t="s">
        <v>43</v>
      </c>
      <c r="D136" t="str">
        <f>VLOOKUP(C136,[1]Table_Correspondance!$B:$F,2,FALSE)</f>
        <v>République Tchèque</v>
      </c>
      <c r="E136" t="s">
        <v>11</v>
      </c>
      <c r="F136" s="1">
        <v>44197</v>
      </c>
      <c r="G136" t="s">
        <v>412</v>
      </c>
      <c r="H136" s="12">
        <f>VLOOKUP(Tableau1346[[#This Row],[Product_Ref]],[1]Table_Correspondance!$H:$N,5,TRUE)</f>
        <v>43405</v>
      </c>
      <c r="I136" t="s">
        <v>88</v>
      </c>
      <c r="J136" s="5">
        <v>946.62</v>
      </c>
      <c r="K136" t="str">
        <f>VLOOKUP(Tableau1346[[#This Row],[Product_Ref]],[1]Table_Correspondance!$H:$N,2,TRUE)</f>
        <v>Soutien gorge</v>
      </c>
      <c r="L136" t="str">
        <f>VLOOKUP(Tableau1346[[#This Row],[Product_Ref]],[1]Table_Correspondance!$H:$N,4,TRUE)</f>
        <v>vert</v>
      </c>
      <c r="M136" s="5">
        <f>VLOOKUP(Tableau1346[[#This Row],[Product_Ref]],[1]Table_Correspondance!$H:$N,7,TRUE)</f>
        <v>8</v>
      </c>
      <c r="N136" s="3">
        <f>Tableau1346[[#This Row],[Sales]]/Tableau1346[[#This Row],[Prix de vente ]]</f>
        <v>118.3275</v>
      </c>
      <c r="O136" s="16">
        <f ca="1">(_xlfn.DAYS(TODAY(),Tableau1346[[#This Row],[Date de création produit]]))</f>
        <v>1491</v>
      </c>
    </row>
    <row r="137" spans="1:15" x14ac:dyDescent="0.25">
      <c r="A137" t="s">
        <v>6</v>
      </c>
      <c r="B137" t="str">
        <f>VLOOKUP(Tableau1346[[#This Row],[Sub_Region_Cod]],[1]Table_Correspondance!$B:$F,4,TRUE)</f>
        <v>Europe de l'Est</v>
      </c>
      <c r="C137" t="s">
        <v>34</v>
      </c>
      <c r="D137" t="str">
        <f>VLOOKUP(C137,[1]Table_Correspondance!$B:$F,2,FALSE)</f>
        <v>Pologne</v>
      </c>
      <c r="E137" t="s">
        <v>11</v>
      </c>
      <c r="F137" s="1">
        <v>43891</v>
      </c>
      <c r="G137" t="s">
        <v>405</v>
      </c>
      <c r="H137" s="12">
        <f>VLOOKUP(Tableau1346[[#This Row],[Product_Ref]],[1]Table_Correspondance!$H:$N,5,TRUE)</f>
        <v>42856</v>
      </c>
      <c r="I137" t="s">
        <v>54</v>
      </c>
      <c r="J137" s="5">
        <v>1071.3499999999999</v>
      </c>
      <c r="K137" t="str">
        <f>VLOOKUP(Tableau1346[[#This Row],[Product_Ref]],[1]Table_Correspondance!$H:$N,2,TRUE)</f>
        <v>Débardeur</v>
      </c>
      <c r="L137" t="str">
        <f>VLOOKUP(Tableau1346[[#This Row],[Product_Ref]],[1]Table_Correspondance!$H:$N,4,TRUE)</f>
        <v>blanc</v>
      </c>
      <c r="M137" s="5">
        <f>VLOOKUP(Tableau1346[[#This Row],[Product_Ref]],[1]Table_Correspondance!$H:$N,7,TRUE)</f>
        <v>9</v>
      </c>
      <c r="N137" s="3">
        <f>Tableau1346[[#This Row],[Sales]]/Tableau1346[[#This Row],[Prix de vente ]]</f>
        <v>119.03888888888888</v>
      </c>
      <c r="O137" s="16">
        <f ca="1">(_xlfn.DAYS(TODAY(),Tableau1346[[#This Row],[Date de création produit]]))</f>
        <v>2040</v>
      </c>
    </row>
    <row r="138" spans="1:15" x14ac:dyDescent="0.25">
      <c r="A138" t="s">
        <v>6</v>
      </c>
      <c r="B138" t="str">
        <f>VLOOKUP(Tableau1346[[#This Row],[Sub_Region_Cod]],[1]Table_Correspondance!$B:$F,4,TRUE)</f>
        <v>Europe de l'Est</v>
      </c>
      <c r="C138" t="s">
        <v>34</v>
      </c>
      <c r="D138" t="str">
        <f>VLOOKUP(C138,[1]Table_Correspondance!$B:$F,2,FALSE)</f>
        <v>Pologne</v>
      </c>
      <c r="E138" t="s">
        <v>11</v>
      </c>
      <c r="F138" s="1">
        <v>43770</v>
      </c>
      <c r="G138" t="s">
        <v>407</v>
      </c>
      <c r="H138" s="12">
        <f>VLOOKUP(Tableau1346[[#This Row],[Product_Ref]],[1]Table_Correspondance!$H:$N,5,TRUE)</f>
        <v>43374</v>
      </c>
      <c r="I138" t="s">
        <v>226</v>
      </c>
      <c r="J138" s="5">
        <v>838.16</v>
      </c>
      <c r="K138" t="str">
        <f>VLOOKUP(Tableau1346[[#This Row],[Product_Ref]],[1]Table_Correspondance!$H:$N,2,TRUE)</f>
        <v>Débardeur</v>
      </c>
      <c r="L138" t="str">
        <f>VLOOKUP(Tableau1346[[#This Row],[Product_Ref]],[1]Table_Correspondance!$H:$N,4,TRUE)</f>
        <v>vert</v>
      </c>
      <c r="M138" s="5">
        <f>VLOOKUP(Tableau1346[[#This Row],[Product_Ref]],[1]Table_Correspondance!$H:$N,7,TRUE)</f>
        <v>7</v>
      </c>
      <c r="N138" s="3">
        <f>Tableau1346[[#This Row],[Sales]]/Tableau1346[[#This Row],[Prix de vente ]]</f>
        <v>119.73714285714286</v>
      </c>
      <c r="O138" s="16">
        <f ca="1">(_xlfn.DAYS(TODAY(),Tableau1346[[#This Row],[Date de création produit]]))</f>
        <v>1522</v>
      </c>
    </row>
    <row r="139" spans="1:15" x14ac:dyDescent="0.25">
      <c r="A139" t="s">
        <v>6</v>
      </c>
      <c r="B139" t="str">
        <f>VLOOKUP(Tableau1346[[#This Row],[Sub_Region_Cod]],[1]Table_Correspondance!$B:$F,4,TRUE)</f>
        <v>Europe de l'Est</v>
      </c>
      <c r="C139" t="s">
        <v>10</v>
      </c>
      <c r="D139" t="str">
        <f>VLOOKUP(C139,[1]Table_Correspondance!$B:$F,2,FALSE)</f>
        <v>Bélarus</v>
      </c>
      <c r="E139" t="s">
        <v>11</v>
      </c>
      <c r="F139" s="1">
        <v>43862</v>
      </c>
      <c r="G139" t="s">
        <v>405</v>
      </c>
      <c r="H139" s="12">
        <f>VLOOKUP(Tableau1346[[#This Row],[Product_Ref]],[1]Table_Correspondance!$H:$N,5,TRUE)</f>
        <v>43405</v>
      </c>
      <c r="I139" t="s">
        <v>334</v>
      </c>
      <c r="J139" s="5">
        <v>598.86</v>
      </c>
      <c r="K139" t="str">
        <f>VLOOKUP(Tableau1346[[#This Row],[Product_Ref]],[1]Table_Correspondance!$H:$N,2,TRUE)</f>
        <v>T-shirt</v>
      </c>
      <c r="L139" t="str">
        <f>VLOOKUP(Tableau1346[[#This Row],[Product_Ref]],[1]Table_Correspondance!$H:$N,4,TRUE)</f>
        <v>orange</v>
      </c>
      <c r="M139" s="5">
        <f>VLOOKUP(Tableau1346[[#This Row],[Product_Ref]],[1]Table_Correspondance!$H:$N,7,TRUE)</f>
        <v>5</v>
      </c>
      <c r="N139" s="3">
        <f>Tableau1346[[#This Row],[Sales]]/Tableau1346[[#This Row],[Prix de vente ]]</f>
        <v>119.77200000000001</v>
      </c>
      <c r="O139" s="16">
        <f ca="1">(_xlfn.DAYS(TODAY(),Tableau1346[[#This Row],[Date de création produit]]))</f>
        <v>1491</v>
      </c>
    </row>
    <row r="140" spans="1:15" x14ac:dyDescent="0.25">
      <c r="A140" t="s">
        <v>6</v>
      </c>
      <c r="B140" t="str">
        <f>VLOOKUP(Tableau1346[[#This Row],[Sub_Region_Cod]],[1]Table_Correspondance!$B:$F,4,TRUE)</f>
        <v>Europe de l'Est</v>
      </c>
      <c r="C140" t="s">
        <v>22</v>
      </c>
      <c r="D140" t="str">
        <f>VLOOKUP(C140,[1]Table_Correspondance!$B:$F,2,FALSE)</f>
        <v>Ukraine</v>
      </c>
      <c r="E140" t="s">
        <v>11</v>
      </c>
      <c r="F140" s="1">
        <v>43617</v>
      </c>
      <c r="G140" t="s">
        <v>410</v>
      </c>
      <c r="H140" s="12">
        <f>VLOOKUP(Tableau1346[[#This Row],[Product_Ref]],[1]Table_Correspondance!$H:$N,5,TRUE)</f>
        <v>42979</v>
      </c>
      <c r="I140" t="s">
        <v>180</v>
      </c>
      <c r="J140" s="5">
        <v>1214.79</v>
      </c>
      <c r="K140" t="str">
        <f>VLOOKUP(Tableau1346[[#This Row],[Product_Ref]],[1]Table_Correspondance!$H:$N,2,TRUE)</f>
        <v>Chemisier</v>
      </c>
      <c r="L140" t="str">
        <f>VLOOKUP(Tableau1346[[#This Row],[Product_Ref]],[1]Table_Correspondance!$H:$N,4,TRUE)</f>
        <v>rose</v>
      </c>
      <c r="M140" s="5">
        <f>VLOOKUP(Tableau1346[[#This Row],[Product_Ref]],[1]Table_Correspondance!$H:$N,7,TRUE)</f>
        <v>10</v>
      </c>
      <c r="N140" s="3">
        <f>Tableau1346[[#This Row],[Sales]]/Tableau1346[[#This Row],[Prix de vente ]]</f>
        <v>121.479</v>
      </c>
      <c r="O140" s="16">
        <f ca="1">(_xlfn.DAYS(TODAY(),Tableau1346[[#This Row],[Date de création produit]]))</f>
        <v>1917</v>
      </c>
    </row>
    <row r="141" spans="1:15" x14ac:dyDescent="0.25">
      <c r="A141" t="s">
        <v>6</v>
      </c>
      <c r="B141" t="str">
        <f>VLOOKUP(Tableau1346[[#This Row],[Sub_Region_Cod]],[1]Table_Correspondance!$B:$F,4,TRUE)</f>
        <v>Europe de l'Est</v>
      </c>
      <c r="C141" t="s">
        <v>15</v>
      </c>
      <c r="D141" t="str">
        <f>VLOOKUP(C141,[1]Table_Correspondance!$B:$F,2,FALSE)</f>
        <v>République de Moldavie</v>
      </c>
      <c r="E141" t="s">
        <v>8</v>
      </c>
      <c r="F141" s="1">
        <v>44166</v>
      </c>
      <c r="G141" t="s">
        <v>411</v>
      </c>
      <c r="H141" s="12">
        <f>VLOOKUP(Tableau1346[[#This Row],[Product_Ref]],[1]Table_Correspondance!$H:$N,5,TRUE)</f>
        <v>43070</v>
      </c>
      <c r="I141" t="s">
        <v>65</v>
      </c>
      <c r="J141" s="5">
        <v>1701.91</v>
      </c>
      <c r="K141" t="str">
        <f>VLOOKUP(Tableau1346[[#This Row],[Product_Ref]],[1]Table_Correspondance!$H:$N,2,TRUE)</f>
        <v>Robe</v>
      </c>
      <c r="L141" t="str">
        <f>VLOOKUP(Tableau1346[[#This Row],[Product_Ref]],[1]Table_Correspondance!$H:$N,4,TRUE)</f>
        <v>blanc</v>
      </c>
      <c r="M141" s="5">
        <f>VLOOKUP(Tableau1346[[#This Row],[Product_Ref]],[1]Table_Correspondance!$H:$N,7,TRUE)</f>
        <v>14</v>
      </c>
      <c r="N141" s="3">
        <f>Tableau1346[[#This Row],[Sales]]/Tableau1346[[#This Row],[Prix de vente ]]</f>
        <v>121.56500000000001</v>
      </c>
      <c r="O141" s="16">
        <f ca="1">(_xlfn.DAYS(TODAY(),Tableau1346[[#This Row],[Date de création produit]]))</f>
        <v>1826</v>
      </c>
    </row>
    <row r="142" spans="1:15" x14ac:dyDescent="0.25">
      <c r="A142" t="s">
        <v>6</v>
      </c>
      <c r="B142" t="str">
        <f>VLOOKUP(Tableau1346[[#This Row],[Sub_Region_Cod]],[1]Table_Correspondance!$B:$F,4,TRUE)</f>
        <v>Europe de l'Est</v>
      </c>
      <c r="C142" t="s">
        <v>13</v>
      </c>
      <c r="D142" t="str">
        <f>VLOOKUP(C142,[1]Table_Correspondance!$B:$F,2,FALSE)</f>
        <v>Roumanie</v>
      </c>
      <c r="E142" t="s">
        <v>16</v>
      </c>
      <c r="F142" s="1">
        <v>43678</v>
      </c>
      <c r="G142" t="s">
        <v>406</v>
      </c>
      <c r="H142" s="12">
        <f>VLOOKUP(Tableau1346[[#This Row],[Product_Ref]],[1]Table_Correspondance!$H:$N,5,TRUE)</f>
        <v>43191</v>
      </c>
      <c r="I142" t="s">
        <v>320</v>
      </c>
      <c r="J142" s="5">
        <v>747.11</v>
      </c>
      <c r="K142" t="str">
        <f>VLOOKUP(Tableau1346[[#This Row],[Product_Ref]],[1]Table_Correspondance!$H:$N,2,TRUE)</f>
        <v>Culotte</v>
      </c>
      <c r="L142" t="str">
        <f>VLOOKUP(Tableau1346[[#This Row],[Product_Ref]],[1]Table_Correspondance!$H:$N,4,TRUE)</f>
        <v>rouge</v>
      </c>
      <c r="M142" s="5">
        <f>VLOOKUP(Tableau1346[[#This Row],[Product_Ref]],[1]Table_Correspondance!$H:$N,7,TRUE)</f>
        <v>6</v>
      </c>
      <c r="N142" s="3">
        <f>Tableau1346[[#This Row],[Sales]]/Tableau1346[[#This Row],[Prix de vente ]]</f>
        <v>124.51833333333333</v>
      </c>
      <c r="O142" s="16">
        <f ca="1">(_xlfn.DAYS(TODAY(),Tableau1346[[#This Row],[Date de création produit]]))</f>
        <v>1705</v>
      </c>
    </row>
    <row r="143" spans="1:15" x14ac:dyDescent="0.25">
      <c r="A143" t="s">
        <v>6</v>
      </c>
      <c r="B143" t="str">
        <f>VLOOKUP(Tableau1346[[#This Row],[Sub_Region_Cod]],[1]Table_Correspondance!$B:$F,4,TRUE)</f>
        <v>Europe de l'Est</v>
      </c>
      <c r="C143" t="s">
        <v>10</v>
      </c>
      <c r="D143" t="str">
        <f>VLOOKUP(C143,[1]Table_Correspondance!$B:$F,2,FALSE)</f>
        <v>Bélarus</v>
      </c>
      <c r="E143" t="s">
        <v>11</v>
      </c>
      <c r="F143" s="1">
        <v>44105</v>
      </c>
      <c r="G143" t="s">
        <v>409</v>
      </c>
      <c r="H143" s="12">
        <f>VLOOKUP(Tableau1346[[#This Row],[Product_Ref]],[1]Table_Correspondance!$H:$N,5,TRUE)</f>
        <v>43070</v>
      </c>
      <c r="I143" t="s">
        <v>177</v>
      </c>
      <c r="J143" s="5">
        <v>1249.0999999999999</v>
      </c>
      <c r="K143" t="str">
        <f>VLOOKUP(Tableau1346[[#This Row],[Product_Ref]],[1]Table_Correspondance!$H:$N,2,TRUE)</f>
        <v>Chemise</v>
      </c>
      <c r="L143" t="str">
        <f>VLOOKUP(Tableau1346[[#This Row],[Product_Ref]],[1]Table_Correspondance!$H:$N,4,TRUE)</f>
        <v>marron</v>
      </c>
      <c r="M143" s="5">
        <f>VLOOKUP(Tableau1346[[#This Row],[Product_Ref]],[1]Table_Correspondance!$H:$N,7,TRUE)</f>
        <v>10</v>
      </c>
      <c r="N143" s="3">
        <f>Tableau1346[[#This Row],[Sales]]/Tableau1346[[#This Row],[Prix de vente ]]</f>
        <v>124.91</v>
      </c>
      <c r="O143" s="16">
        <f ca="1">(_xlfn.DAYS(TODAY(),Tableau1346[[#This Row],[Date de création produit]]))</f>
        <v>1826</v>
      </c>
    </row>
    <row r="144" spans="1:15" x14ac:dyDescent="0.25">
      <c r="A144" t="s">
        <v>6</v>
      </c>
      <c r="B144" t="str">
        <f>VLOOKUP(Tableau1346[[#This Row],[Sub_Region_Cod]],[1]Table_Correspondance!$B:$F,4,TRUE)</f>
        <v>Europe de l'Est</v>
      </c>
      <c r="C144" t="s">
        <v>29</v>
      </c>
      <c r="D144" t="str">
        <f>VLOOKUP(C144,[1]Table_Correspondance!$B:$F,2,FALSE)</f>
        <v>Hongrie</v>
      </c>
      <c r="E144" t="s">
        <v>11</v>
      </c>
      <c r="F144" s="1">
        <v>43709</v>
      </c>
      <c r="G144" t="s">
        <v>406</v>
      </c>
      <c r="H144" s="12">
        <f>VLOOKUP(Tableau1346[[#This Row],[Product_Ref]],[1]Table_Correspondance!$H:$N,5,TRUE)</f>
        <v>43313</v>
      </c>
      <c r="I144" t="s">
        <v>336</v>
      </c>
      <c r="J144" s="5">
        <v>1252.1400000000001</v>
      </c>
      <c r="K144" t="str">
        <f>VLOOKUP(Tableau1346[[#This Row],[Product_Ref]],[1]Table_Correspondance!$H:$N,2,TRUE)</f>
        <v>Sweatshirt</v>
      </c>
      <c r="L144" t="str">
        <f>VLOOKUP(Tableau1346[[#This Row],[Product_Ref]],[1]Table_Correspondance!$H:$N,4,TRUE)</f>
        <v>marron</v>
      </c>
      <c r="M144" s="5">
        <f>VLOOKUP(Tableau1346[[#This Row],[Product_Ref]],[1]Table_Correspondance!$H:$N,7,TRUE)</f>
        <v>10</v>
      </c>
      <c r="N144" s="3">
        <f>Tableau1346[[#This Row],[Sales]]/Tableau1346[[#This Row],[Prix de vente ]]</f>
        <v>125.21400000000001</v>
      </c>
      <c r="O144" s="16">
        <f ca="1">(_xlfn.DAYS(TODAY(),Tableau1346[[#This Row],[Date de création produit]]))</f>
        <v>1583</v>
      </c>
    </row>
    <row r="145" spans="1:15" x14ac:dyDescent="0.25">
      <c r="A145" t="s">
        <v>6</v>
      </c>
      <c r="B145" t="str">
        <f>VLOOKUP(Tableau1346[[#This Row],[Sub_Region_Cod]],[1]Table_Correspondance!$B:$F,4,TRUE)</f>
        <v>Europe de l'Est</v>
      </c>
      <c r="C145" t="s">
        <v>29</v>
      </c>
      <c r="D145" t="str">
        <f>VLOOKUP(C145,[1]Table_Correspondance!$B:$F,2,FALSE)</f>
        <v>Hongrie</v>
      </c>
      <c r="E145" t="s">
        <v>11</v>
      </c>
      <c r="F145" s="1">
        <v>43800</v>
      </c>
      <c r="G145" t="s">
        <v>407</v>
      </c>
      <c r="H145" s="12">
        <f>VLOOKUP(Tableau1346[[#This Row],[Product_Ref]],[1]Table_Correspondance!$H:$N,5,TRUE)</f>
        <v>42887</v>
      </c>
      <c r="I145" t="s">
        <v>116</v>
      </c>
      <c r="J145" s="5">
        <v>1263.22</v>
      </c>
      <c r="K145" t="str">
        <f>VLOOKUP(Tableau1346[[#This Row],[Product_Ref]],[1]Table_Correspondance!$H:$N,2,TRUE)</f>
        <v>Sweatshirt</v>
      </c>
      <c r="L145" t="str">
        <f>VLOOKUP(Tableau1346[[#This Row],[Product_Ref]],[1]Table_Correspondance!$H:$N,4,TRUE)</f>
        <v>blanc</v>
      </c>
      <c r="M145" s="5">
        <f>VLOOKUP(Tableau1346[[#This Row],[Product_Ref]],[1]Table_Correspondance!$H:$N,7,TRUE)</f>
        <v>10</v>
      </c>
      <c r="N145" s="3">
        <f>Tableau1346[[#This Row],[Sales]]/Tableau1346[[#This Row],[Prix de vente ]]</f>
        <v>126.322</v>
      </c>
      <c r="O145" s="16">
        <f ca="1">(_xlfn.DAYS(TODAY(),Tableau1346[[#This Row],[Date de création produit]]))</f>
        <v>2009</v>
      </c>
    </row>
    <row r="146" spans="1:15" x14ac:dyDescent="0.25">
      <c r="A146" t="s">
        <v>6</v>
      </c>
      <c r="B146" t="str">
        <f>VLOOKUP(Tableau1346[[#This Row],[Sub_Region_Cod]],[1]Table_Correspondance!$B:$F,4,TRUE)</f>
        <v>Europe de l'Est</v>
      </c>
      <c r="C146" t="s">
        <v>15</v>
      </c>
      <c r="D146" t="str">
        <f>VLOOKUP(C146,[1]Table_Correspondance!$B:$F,2,FALSE)</f>
        <v>République de Moldavie</v>
      </c>
      <c r="E146" t="s">
        <v>11</v>
      </c>
      <c r="F146" s="1">
        <v>44166</v>
      </c>
      <c r="G146" t="s">
        <v>411</v>
      </c>
      <c r="H146" s="12">
        <f>VLOOKUP(Tableau1346[[#This Row],[Product_Ref]],[1]Table_Correspondance!$H:$N,5,TRUE)</f>
        <v>42887</v>
      </c>
      <c r="I146" t="s">
        <v>70</v>
      </c>
      <c r="J146" s="5">
        <v>1015.62</v>
      </c>
      <c r="K146" t="str">
        <f>VLOOKUP(Tableau1346[[#This Row],[Product_Ref]],[1]Table_Correspondance!$H:$N,2,TRUE)</f>
        <v>Soutien gorge</v>
      </c>
      <c r="L146" t="str">
        <f>VLOOKUP(Tableau1346[[#This Row],[Product_Ref]],[1]Table_Correspondance!$H:$N,4,TRUE)</f>
        <v>rose</v>
      </c>
      <c r="M146" s="5">
        <f>VLOOKUP(Tableau1346[[#This Row],[Product_Ref]],[1]Table_Correspondance!$H:$N,7,TRUE)</f>
        <v>8</v>
      </c>
      <c r="N146" s="3">
        <f>Tableau1346[[#This Row],[Sales]]/Tableau1346[[#This Row],[Prix de vente ]]</f>
        <v>126.9525</v>
      </c>
      <c r="O146" s="16">
        <f ca="1">(_xlfn.DAYS(TODAY(),Tableau1346[[#This Row],[Date de création produit]]))</f>
        <v>2009</v>
      </c>
    </row>
    <row r="147" spans="1:15" x14ac:dyDescent="0.25">
      <c r="A147" t="s">
        <v>6</v>
      </c>
      <c r="B147" t="str">
        <f>VLOOKUP(Tableau1346[[#This Row],[Sub_Region_Cod]],[1]Table_Correspondance!$B:$F,4,TRUE)</f>
        <v>Europe de l'Est</v>
      </c>
      <c r="C147" t="s">
        <v>26</v>
      </c>
      <c r="D147" t="str">
        <f>VLOOKUP(C147,[1]Table_Correspondance!$B:$F,2,FALSE)</f>
        <v>Bulgarie</v>
      </c>
      <c r="E147" t="s">
        <v>16</v>
      </c>
      <c r="F147" s="1">
        <v>44013</v>
      </c>
      <c r="G147" t="s">
        <v>408</v>
      </c>
      <c r="H147" s="12">
        <f>VLOOKUP(Tableau1346[[#This Row],[Product_Ref]],[1]Table_Correspondance!$H:$N,5,TRUE)</f>
        <v>42826</v>
      </c>
      <c r="I147" t="s">
        <v>237</v>
      </c>
      <c r="J147" s="5">
        <v>639.67999999999995</v>
      </c>
      <c r="K147" t="str">
        <f>VLOOKUP(Tableau1346[[#This Row],[Product_Ref]],[1]Table_Correspondance!$H:$N,2,TRUE)</f>
        <v>Chaussette</v>
      </c>
      <c r="L147" t="str">
        <f>VLOOKUP(Tableau1346[[#This Row],[Product_Ref]],[1]Table_Correspondance!$H:$N,4,TRUE)</f>
        <v>rouge</v>
      </c>
      <c r="M147" s="5">
        <f>VLOOKUP(Tableau1346[[#This Row],[Product_Ref]],[1]Table_Correspondance!$H:$N,7,TRUE)</f>
        <v>5</v>
      </c>
      <c r="N147" s="3">
        <f>Tableau1346[[#This Row],[Sales]]/Tableau1346[[#This Row],[Prix de vente ]]</f>
        <v>127.93599999999999</v>
      </c>
      <c r="O147" s="16">
        <f ca="1">(_xlfn.DAYS(TODAY(),Tableau1346[[#This Row],[Date de création produit]]))</f>
        <v>2070</v>
      </c>
    </row>
    <row r="148" spans="1:15" x14ac:dyDescent="0.25">
      <c r="A148" t="s">
        <v>6</v>
      </c>
      <c r="B148" t="str">
        <f>VLOOKUP(Tableau1346[[#This Row],[Sub_Region_Cod]],[1]Table_Correspondance!$B:$F,4,TRUE)</f>
        <v>Europe de l'Est</v>
      </c>
      <c r="C148" t="s">
        <v>34</v>
      </c>
      <c r="D148" t="str">
        <f>VLOOKUP(C148,[1]Table_Correspondance!$B:$F,2,FALSE)</f>
        <v>Pologne</v>
      </c>
      <c r="E148" t="s">
        <v>16</v>
      </c>
      <c r="F148" s="1">
        <v>43891</v>
      </c>
      <c r="G148" t="s">
        <v>405</v>
      </c>
      <c r="H148" s="12">
        <f>VLOOKUP(Tableau1346[[#This Row],[Product_Ref]],[1]Table_Correspondance!$H:$N,5,TRUE)</f>
        <v>43132</v>
      </c>
      <c r="I148" t="s">
        <v>202</v>
      </c>
      <c r="J148" s="5">
        <v>1565.15</v>
      </c>
      <c r="K148" t="str">
        <f>VLOOKUP(Tableau1346[[#This Row],[Product_Ref]],[1]Table_Correspondance!$H:$N,2,TRUE)</f>
        <v>Chaussette</v>
      </c>
      <c r="L148" t="str">
        <f>VLOOKUP(Tableau1346[[#This Row],[Product_Ref]],[1]Table_Correspondance!$H:$N,4,TRUE)</f>
        <v>bleu</v>
      </c>
      <c r="M148" s="5">
        <f>VLOOKUP(Tableau1346[[#This Row],[Product_Ref]],[1]Table_Correspondance!$H:$N,7,TRUE)</f>
        <v>12</v>
      </c>
      <c r="N148" s="3">
        <f>Tableau1346[[#This Row],[Sales]]/Tableau1346[[#This Row],[Prix de vente ]]</f>
        <v>130.42916666666667</v>
      </c>
      <c r="O148" s="16">
        <f ca="1">(_xlfn.DAYS(TODAY(),Tableau1346[[#This Row],[Date de création produit]]))</f>
        <v>1764</v>
      </c>
    </row>
    <row r="149" spans="1:15" x14ac:dyDescent="0.25">
      <c r="A149" t="s">
        <v>6</v>
      </c>
      <c r="B149" t="str">
        <f>VLOOKUP(Tableau1346[[#This Row],[Sub_Region_Cod]],[1]Table_Correspondance!$B:$F,4,TRUE)</f>
        <v>Europe de l'Est</v>
      </c>
      <c r="C149" t="s">
        <v>13</v>
      </c>
      <c r="D149" t="str">
        <f>VLOOKUP(C149,[1]Table_Correspondance!$B:$F,2,FALSE)</f>
        <v>Roumanie</v>
      </c>
      <c r="E149" t="s">
        <v>16</v>
      </c>
      <c r="F149" s="1">
        <v>44105</v>
      </c>
      <c r="G149" t="s">
        <v>409</v>
      </c>
      <c r="H149" s="12">
        <f>VLOOKUP(Tableau1346[[#This Row],[Product_Ref]],[1]Table_Correspondance!$H:$N,5,TRUE)</f>
        <v>43435</v>
      </c>
      <c r="I149" t="s">
        <v>280</v>
      </c>
      <c r="J149" s="5">
        <v>1052.93</v>
      </c>
      <c r="K149" t="str">
        <f>VLOOKUP(Tableau1346[[#This Row],[Product_Ref]],[1]Table_Correspondance!$H:$N,2,TRUE)</f>
        <v>Collant</v>
      </c>
      <c r="L149" t="str">
        <f>VLOOKUP(Tableau1346[[#This Row],[Product_Ref]],[1]Table_Correspondance!$H:$N,4,TRUE)</f>
        <v>blanc</v>
      </c>
      <c r="M149" s="5">
        <f>VLOOKUP(Tableau1346[[#This Row],[Product_Ref]],[1]Table_Correspondance!$H:$N,7,TRUE)</f>
        <v>8</v>
      </c>
      <c r="N149" s="3">
        <f>Tableau1346[[#This Row],[Sales]]/Tableau1346[[#This Row],[Prix de vente ]]</f>
        <v>131.61625000000001</v>
      </c>
      <c r="O149" s="16">
        <f ca="1">(_xlfn.DAYS(TODAY(),Tableau1346[[#This Row],[Date de création produit]]))</f>
        <v>1461</v>
      </c>
    </row>
    <row r="150" spans="1:15" x14ac:dyDescent="0.25">
      <c r="A150" t="s">
        <v>6</v>
      </c>
      <c r="B150" t="str">
        <f>VLOOKUP(Tableau1346[[#This Row],[Sub_Region_Cod]],[1]Table_Correspondance!$B:$F,4,TRUE)</f>
        <v>Europe de l'Est</v>
      </c>
      <c r="C150" t="s">
        <v>13</v>
      </c>
      <c r="D150" t="str">
        <f>VLOOKUP(C150,[1]Table_Correspondance!$B:$F,2,FALSE)</f>
        <v>Roumanie</v>
      </c>
      <c r="E150" t="s">
        <v>11</v>
      </c>
      <c r="F150" s="1">
        <v>43678</v>
      </c>
      <c r="G150" t="s">
        <v>406</v>
      </c>
      <c r="H150" s="12">
        <f>VLOOKUP(Tableau1346[[#This Row],[Product_Ref]],[1]Table_Correspondance!$H:$N,5,TRUE)</f>
        <v>43070</v>
      </c>
      <c r="I150" t="s">
        <v>40</v>
      </c>
      <c r="J150" s="5">
        <v>1360.62</v>
      </c>
      <c r="K150" t="str">
        <f>VLOOKUP(Tableau1346[[#This Row],[Product_Ref]],[1]Table_Correspondance!$H:$N,2,TRUE)</f>
        <v>Soutien gorge</v>
      </c>
      <c r="L150" t="str">
        <f>VLOOKUP(Tableau1346[[#This Row],[Product_Ref]],[1]Table_Correspondance!$H:$N,4,TRUE)</f>
        <v>vert</v>
      </c>
      <c r="M150" s="5">
        <f>VLOOKUP(Tableau1346[[#This Row],[Product_Ref]],[1]Table_Correspondance!$H:$N,7,TRUE)</f>
        <v>10</v>
      </c>
      <c r="N150" s="3">
        <f>Tableau1346[[#This Row],[Sales]]/Tableau1346[[#This Row],[Prix de vente ]]</f>
        <v>136.06199999999998</v>
      </c>
      <c r="O150" s="16">
        <f ca="1">(_xlfn.DAYS(TODAY(),Tableau1346[[#This Row],[Date de création produit]]))</f>
        <v>1826</v>
      </c>
    </row>
    <row r="151" spans="1:15" x14ac:dyDescent="0.25">
      <c r="A151" t="s">
        <v>6</v>
      </c>
      <c r="B151" t="str">
        <f>VLOOKUP(Tableau1346[[#This Row],[Sub_Region_Cod]],[1]Table_Correspondance!$B:$F,4,TRUE)</f>
        <v>Europe de l'Est</v>
      </c>
      <c r="C151" t="s">
        <v>32</v>
      </c>
      <c r="D151" t="str">
        <f>VLOOKUP(C151,[1]Table_Correspondance!$B:$F,2,FALSE)</f>
        <v>Arménie</v>
      </c>
      <c r="E151" t="s">
        <v>8</v>
      </c>
      <c r="F151" s="1">
        <v>43617</v>
      </c>
      <c r="G151" t="s">
        <v>410</v>
      </c>
      <c r="H151" s="12">
        <f>VLOOKUP(Tableau1346[[#This Row],[Product_Ref]],[1]Table_Correspondance!$H:$N,5,TRUE)</f>
        <v>42917</v>
      </c>
      <c r="I151" t="s">
        <v>240</v>
      </c>
      <c r="J151" s="5">
        <v>1225.3900000000001</v>
      </c>
      <c r="K151" t="str">
        <f>VLOOKUP(Tableau1346[[#This Row],[Product_Ref]],[1]Table_Correspondance!$H:$N,2,TRUE)</f>
        <v>Robe</v>
      </c>
      <c r="L151" t="str">
        <f>VLOOKUP(Tableau1346[[#This Row],[Product_Ref]],[1]Table_Correspondance!$H:$N,4,TRUE)</f>
        <v>marron</v>
      </c>
      <c r="M151" s="5">
        <f>VLOOKUP(Tableau1346[[#This Row],[Product_Ref]],[1]Table_Correspondance!$H:$N,7,TRUE)</f>
        <v>9</v>
      </c>
      <c r="N151" s="3">
        <f>Tableau1346[[#This Row],[Sales]]/Tableau1346[[#This Row],[Prix de vente ]]</f>
        <v>136.15444444444447</v>
      </c>
      <c r="O151" s="16">
        <f ca="1">(_xlfn.DAYS(TODAY(),Tableau1346[[#This Row],[Date de création produit]]))</f>
        <v>1979</v>
      </c>
    </row>
    <row r="152" spans="1:15" x14ac:dyDescent="0.25">
      <c r="A152" t="s">
        <v>6</v>
      </c>
      <c r="B152" t="str">
        <f>VLOOKUP(Tableau1346[[#This Row],[Sub_Region_Cod]],[1]Table_Correspondance!$B:$F,4,TRUE)</f>
        <v>Europe de l'Est</v>
      </c>
      <c r="C152" t="s">
        <v>7</v>
      </c>
      <c r="D152" t="str">
        <f>VLOOKUP(C152,[1]Table_Correspondance!$B:$F,2,FALSE)</f>
        <v>Fédération de Russie</v>
      </c>
      <c r="E152" t="s">
        <v>16</v>
      </c>
      <c r="F152" s="1">
        <v>43862</v>
      </c>
      <c r="G152" t="s">
        <v>405</v>
      </c>
      <c r="H152" s="12">
        <f>VLOOKUP(Tableau1346[[#This Row],[Product_Ref]],[1]Table_Correspondance!$H:$N,5,TRUE)</f>
        <v>43435</v>
      </c>
      <c r="I152" t="s">
        <v>383</v>
      </c>
      <c r="J152" s="5">
        <v>1772.36</v>
      </c>
      <c r="K152" t="str">
        <f>VLOOKUP(Tableau1346[[#This Row],[Product_Ref]],[1]Table_Correspondance!$H:$N,2,TRUE)</f>
        <v>Collant</v>
      </c>
      <c r="L152" t="str">
        <f>VLOOKUP(Tableau1346[[#This Row],[Product_Ref]],[1]Table_Correspondance!$H:$N,4,TRUE)</f>
        <v>rose</v>
      </c>
      <c r="M152" s="5">
        <f>VLOOKUP(Tableau1346[[#This Row],[Product_Ref]],[1]Table_Correspondance!$H:$N,7,TRUE)</f>
        <v>13</v>
      </c>
      <c r="N152" s="3">
        <f>Tableau1346[[#This Row],[Sales]]/Tableau1346[[#This Row],[Prix de vente ]]</f>
        <v>136.33538461538461</v>
      </c>
      <c r="O152" s="16">
        <f ca="1">(_xlfn.DAYS(TODAY(),Tableau1346[[#This Row],[Date de création produit]]))</f>
        <v>1461</v>
      </c>
    </row>
    <row r="153" spans="1:15" x14ac:dyDescent="0.25">
      <c r="A153" t="s">
        <v>6</v>
      </c>
      <c r="B153" t="str">
        <f>VLOOKUP(Tableau1346[[#This Row],[Sub_Region_Cod]],[1]Table_Correspondance!$B:$F,4,TRUE)</f>
        <v>Europe de l'Est</v>
      </c>
      <c r="C153" t="s">
        <v>32</v>
      </c>
      <c r="D153" t="str">
        <f>VLOOKUP(C153,[1]Table_Correspondance!$B:$F,2,FALSE)</f>
        <v>Arménie</v>
      </c>
      <c r="E153" t="s">
        <v>16</v>
      </c>
      <c r="F153" s="1">
        <v>44136</v>
      </c>
      <c r="G153" t="s">
        <v>411</v>
      </c>
      <c r="H153" s="12">
        <f>VLOOKUP(Tableau1346[[#This Row],[Product_Ref]],[1]Table_Correspondance!$H:$N,5,TRUE)</f>
        <v>43160</v>
      </c>
      <c r="I153" t="s">
        <v>30</v>
      </c>
      <c r="J153" s="5">
        <v>1366.65</v>
      </c>
      <c r="K153" t="str">
        <f>VLOOKUP(Tableau1346[[#This Row],[Product_Ref]],[1]Table_Correspondance!$H:$N,2,TRUE)</f>
        <v>Culotte</v>
      </c>
      <c r="L153" t="str">
        <f>VLOOKUP(Tableau1346[[#This Row],[Product_Ref]],[1]Table_Correspondance!$H:$N,4,TRUE)</f>
        <v>vert</v>
      </c>
      <c r="M153" s="5">
        <f>VLOOKUP(Tableau1346[[#This Row],[Product_Ref]],[1]Table_Correspondance!$H:$N,7,TRUE)</f>
        <v>10</v>
      </c>
      <c r="N153" s="3">
        <f>Tableau1346[[#This Row],[Sales]]/Tableau1346[[#This Row],[Prix de vente ]]</f>
        <v>136.66500000000002</v>
      </c>
      <c r="O153" s="16">
        <f ca="1">(_xlfn.DAYS(TODAY(),Tableau1346[[#This Row],[Date de création produit]]))</f>
        <v>1736</v>
      </c>
    </row>
    <row r="154" spans="1:15" x14ac:dyDescent="0.25">
      <c r="A154" t="s">
        <v>6</v>
      </c>
      <c r="B154" t="str">
        <f>VLOOKUP(Tableau1346[[#This Row],[Sub_Region_Cod]],[1]Table_Correspondance!$B:$F,4,TRUE)</f>
        <v>Europe de l'Est</v>
      </c>
      <c r="C154" t="s">
        <v>26</v>
      </c>
      <c r="D154" t="str">
        <f>VLOOKUP(C154,[1]Table_Correspondance!$B:$F,2,FALSE)</f>
        <v>Bulgarie</v>
      </c>
      <c r="E154" t="s">
        <v>8</v>
      </c>
      <c r="F154" s="1">
        <v>44075</v>
      </c>
      <c r="G154" t="s">
        <v>409</v>
      </c>
      <c r="H154" s="12">
        <f>VLOOKUP(Tableau1346[[#This Row],[Product_Ref]],[1]Table_Correspondance!$H:$N,5,TRUE)</f>
        <v>43221</v>
      </c>
      <c r="I154" t="s">
        <v>174</v>
      </c>
      <c r="J154" s="5">
        <v>1654.29</v>
      </c>
      <c r="K154" t="str">
        <f>VLOOKUP(Tableau1346[[#This Row],[Product_Ref]],[1]Table_Correspondance!$H:$N,2,TRUE)</f>
        <v>Robe</v>
      </c>
      <c r="L154" t="str">
        <f>VLOOKUP(Tableau1346[[#This Row],[Product_Ref]],[1]Table_Correspondance!$H:$N,4,TRUE)</f>
        <v>taupe</v>
      </c>
      <c r="M154" s="5">
        <f>VLOOKUP(Tableau1346[[#This Row],[Product_Ref]],[1]Table_Correspondance!$H:$N,7,TRUE)</f>
        <v>12</v>
      </c>
      <c r="N154" s="3">
        <f>Tableau1346[[#This Row],[Sales]]/Tableau1346[[#This Row],[Prix de vente ]]</f>
        <v>137.85749999999999</v>
      </c>
      <c r="O154" s="16">
        <f ca="1">(_xlfn.DAYS(TODAY(),Tableau1346[[#This Row],[Date de création produit]]))</f>
        <v>1675</v>
      </c>
    </row>
    <row r="155" spans="1:15" x14ac:dyDescent="0.25">
      <c r="A155" t="s">
        <v>6</v>
      </c>
      <c r="B155" t="str">
        <f>VLOOKUP(Tableau1346[[#This Row],[Sub_Region_Cod]],[1]Table_Correspondance!$B:$F,4,TRUE)</f>
        <v>Europe de l'Est</v>
      </c>
      <c r="C155" t="s">
        <v>7</v>
      </c>
      <c r="D155" t="str">
        <f>VLOOKUP(C155,[1]Table_Correspondance!$B:$F,2,FALSE)</f>
        <v>Fédération de Russie</v>
      </c>
      <c r="E155" t="s">
        <v>8</v>
      </c>
      <c r="F155" s="1">
        <v>44228</v>
      </c>
      <c r="G155" t="s">
        <v>404</v>
      </c>
      <c r="H155" s="12">
        <f>VLOOKUP(Tableau1346[[#This Row],[Product_Ref]],[1]Table_Correspondance!$H:$N,5,TRUE)</f>
        <v>43405</v>
      </c>
      <c r="I155" t="s">
        <v>9</v>
      </c>
      <c r="J155" s="5">
        <v>2095.59</v>
      </c>
      <c r="K155" t="str">
        <f>VLOOKUP(Tableau1346[[#This Row],[Product_Ref]],[1]Table_Correspondance!$H:$N,2,TRUE)</f>
        <v>Robe</v>
      </c>
      <c r="L155" t="str">
        <f>VLOOKUP(Tableau1346[[#This Row],[Product_Ref]],[1]Table_Correspondance!$H:$N,4,TRUE)</f>
        <v>marron</v>
      </c>
      <c r="M155" s="5">
        <f>VLOOKUP(Tableau1346[[#This Row],[Product_Ref]],[1]Table_Correspondance!$H:$N,7,TRUE)</f>
        <v>15</v>
      </c>
      <c r="N155" s="3">
        <f>Tableau1346[[#This Row],[Sales]]/Tableau1346[[#This Row],[Prix de vente ]]</f>
        <v>139.70600000000002</v>
      </c>
      <c r="O155" s="16">
        <f ca="1">(_xlfn.DAYS(TODAY(),Tableau1346[[#This Row],[Date de création produit]]))</f>
        <v>1491</v>
      </c>
    </row>
    <row r="156" spans="1:15" x14ac:dyDescent="0.25">
      <c r="A156" t="s">
        <v>6</v>
      </c>
      <c r="B156" t="str">
        <f>VLOOKUP(Tableau1346[[#This Row],[Sub_Region_Cod]],[1]Table_Correspondance!$B:$F,4,TRUE)</f>
        <v>Europe de l'Est</v>
      </c>
      <c r="C156" t="s">
        <v>43</v>
      </c>
      <c r="D156" t="str">
        <f>VLOOKUP(C156,[1]Table_Correspondance!$B:$F,2,FALSE)</f>
        <v>République Tchèque</v>
      </c>
      <c r="E156" t="s">
        <v>8</v>
      </c>
      <c r="F156" s="1">
        <v>43739</v>
      </c>
      <c r="G156" t="s">
        <v>406</v>
      </c>
      <c r="H156" s="12">
        <f>VLOOKUP(Tableau1346[[#This Row],[Product_Ref]],[1]Table_Correspondance!$H:$N,5,TRUE)</f>
        <v>43344</v>
      </c>
      <c r="I156" t="s">
        <v>25</v>
      </c>
      <c r="J156" s="5">
        <v>1261.8900000000001</v>
      </c>
      <c r="K156" t="str">
        <f>VLOOKUP(Tableau1346[[#This Row],[Product_Ref]],[1]Table_Correspondance!$H:$N,2,TRUE)</f>
        <v>Robe</v>
      </c>
      <c r="L156" t="str">
        <f>VLOOKUP(Tableau1346[[#This Row],[Product_Ref]],[1]Table_Correspondance!$H:$N,4,TRUE)</f>
        <v>noir</v>
      </c>
      <c r="M156" s="5">
        <f>VLOOKUP(Tableau1346[[#This Row],[Product_Ref]],[1]Table_Correspondance!$H:$N,7,TRUE)</f>
        <v>9</v>
      </c>
      <c r="N156" s="3">
        <f>Tableau1346[[#This Row],[Sales]]/Tableau1346[[#This Row],[Prix de vente ]]</f>
        <v>140.21</v>
      </c>
      <c r="O156" s="16">
        <f ca="1">(_xlfn.DAYS(TODAY(),Tableau1346[[#This Row],[Date de création produit]]))</f>
        <v>1552</v>
      </c>
    </row>
    <row r="157" spans="1:15" x14ac:dyDescent="0.25">
      <c r="A157" t="s">
        <v>6</v>
      </c>
      <c r="B157" t="str">
        <f>VLOOKUP(Tableau1346[[#This Row],[Sub_Region_Cod]],[1]Table_Correspondance!$B:$F,4,TRUE)</f>
        <v>Europe de l'Est</v>
      </c>
      <c r="C157" t="s">
        <v>10</v>
      </c>
      <c r="D157" t="str">
        <f>VLOOKUP(C157,[1]Table_Correspondance!$B:$F,2,FALSE)</f>
        <v>Bélarus</v>
      </c>
      <c r="E157" t="s">
        <v>8</v>
      </c>
      <c r="F157" s="1">
        <v>44075</v>
      </c>
      <c r="G157" t="s">
        <v>409</v>
      </c>
      <c r="H157" s="12">
        <f>VLOOKUP(Tableau1346[[#This Row],[Product_Ref]],[1]Table_Correspondance!$H:$N,5,TRUE)</f>
        <v>43405</v>
      </c>
      <c r="I157" t="s">
        <v>78</v>
      </c>
      <c r="J157" s="5">
        <v>1700.77</v>
      </c>
      <c r="K157" t="str">
        <f>VLOOKUP(Tableau1346[[#This Row],[Product_Ref]],[1]Table_Correspondance!$H:$N,2,TRUE)</f>
        <v>Pyjama</v>
      </c>
      <c r="L157" t="str">
        <f>VLOOKUP(Tableau1346[[#This Row],[Product_Ref]],[1]Table_Correspondance!$H:$N,4,TRUE)</f>
        <v>noir</v>
      </c>
      <c r="M157" s="5">
        <f>VLOOKUP(Tableau1346[[#This Row],[Product_Ref]],[1]Table_Correspondance!$H:$N,7,TRUE)</f>
        <v>12</v>
      </c>
      <c r="N157" s="3">
        <f>Tableau1346[[#This Row],[Sales]]/Tableau1346[[#This Row],[Prix de vente ]]</f>
        <v>141.73083333333332</v>
      </c>
      <c r="O157" s="16">
        <f ca="1">(_xlfn.DAYS(TODAY(),Tableau1346[[#This Row],[Date de création produit]]))</f>
        <v>1491</v>
      </c>
    </row>
    <row r="158" spans="1:15" x14ac:dyDescent="0.25">
      <c r="A158" t="s">
        <v>6</v>
      </c>
      <c r="B158" t="str">
        <f>VLOOKUP(Tableau1346[[#This Row],[Sub_Region_Cod]],[1]Table_Correspondance!$B:$F,4,TRUE)</f>
        <v>Europe de l'Est</v>
      </c>
      <c r="C158" t="s">
        <v>34</v>
      </c>
      <c r="D158" t="str">
        <f>VLOOKUP(C158,[1]Table_Correspondance!$B:$F,2,FALSE)</f>
        <v>Pologne</v>
      </c>
      <c r="E158" t="s">
        <v>8</v>
      </c>
      <c r="F158" s="1">
        <v>44287</v>
      </c>
      <c r="G158" t="s">
        <v>404</v>
      </c>
      <c r="H158" s="12">
        <f>VLOOKUP(Tableau1346[[#This Row],[Product_Ref]],[1]Table_Correspondance!$H:$N,5,TRUE)</f>
        <v>43435</v>
      </c>
      <c r="I158" t="s">
        <v>67</v>
      </c>
      <c r="J158" s="5">
        <v>992.28</v>
      </c>
      <c r="K158" t="str">
        <f>VLOOKUP(Tableau1346[[#This Row],[Product_Ref]],[1]Table_Correspondance!$H:$N,2,TRUE)</f>
        <v>Pyjama</v>
      </c>
      <c r="L158" t="str">
        <f>VLOOKUP(Tableau1346[[#This Row],[Product_Ref]],[1]Table_Correspondance!$H:$N,4,TRUE)</f>
        <v>blanc</v>
      </c>
      <c r="M158" s="5">
        <f>VLOOKUP(Tableau1346[[#This Row],[Product_Ref]],[1]Table_Correspondance!$H:$N,7,TRUE)</f>
        <v>7</v>
      </c>
      <c r="N158" s="3">
        <f>Tableau1346[[#This Row],[Sales]]/Tableau1346[[#This Row],[Prix de vente ]]</f>
        <v>141.75428571428571</v>
      </c>
      <c r="O158" s="16">
        <f ca="1">(_xlfn.DAYS(TODAY(),Tableau1346[[#This Row],[Date de création produit]]))</f>
        <v>1461</v>
      </c>
    </row>
    <row r="159" spans="1:15" x14ac:dyDescent="0.25">
      <c r="A159" t="s">
        <v>6</v>
      </c>
      <c r="B159" t="str">
        <f>VLOOKUP(Tableau1346[[#This Row],[Sub_Region_Cod]],[1]Table_Correspondance!$B:$F,4,TRUE)</f>
        <v>Europe de l'Est</v>
      </c>
      <c r="C159" t="s">
        <v>7</v>
      </c>
      <c r="D159" t="str">
        <f>VLOOKUP(C159,[1]Table_Correspondance!$B:$F,2,FALSE)</f>
        <v>Fédération de Russie</v>
      </c>
      <c r="E159" t="s">
        <v>8</v>
      </c>
      <c r="F159" s="1">
        <v>43709</v>
      </c>
      <c r="G159" t="s">
        <v>406</v>
      </c>
      <c r="H159" s="12">
        <f>VLOOKUP(Tableau1346[[#This Row],[Product_Ref]],[1]Table_Correspondance!$H:$N,5,TRUE)</f>
        <v>43221</v>
      </c>
      <c r="I159" t="s">
        <v>174</v>
      </c>
      <c r="J159" s="5">
        <v>1702.85</v>
      </c>
      <c r="K159" t="str">
        <f>VLOOKUP(Tableau1346[[#This Row],[Product_Ref]],[1]Table_Correspondance!$H:$N,2,TRUE)</f>
        <v>Robe</v>
      </c>
      <c r="L159" t="str">
        <f>VLOOKUP(Tableau1346[[#This Row],[Product_Ref]],[1]Table_Correspondance!$H:$N,4,TRUE)</f>
        <v>taupe</v>
      </c>
      <c r="M159" s="5">
        <f>VLOOKUP(Tableau1346[[#This Row],[Product_Ref]],[1]Table_Correspondance!$H:$N,7,TRUE)</f>
        <v>12</v>
      </c>
      <c r="N159" s="3">
        <f>Tableau1346[[#This Row],[Sales]]/Tableau1346[[#This Row],[Prix de vente ]]</f>
        <v>141.90416666666667</v>
      </c>
      <c r="O159" s="16">
        <f ca="1">(_xlfn.DAYS(TODAY(),Tableau1346[[#This Row],[Date de création produit]]))</f>
        <v>1675</v>
      </c>
    </row>
    <row r="160" spans="1:15" x14ac:dyDescent="0.25">
      <c r="A160" t="s">
        <v>6</v>
      </c>
      <c r="B160" t="str">
        <f>VLOOKUP(Tableau1346[[#This Row],[Sub_Region_Cod]],[1]Table_Correspondance!$B:$F,4,TRUE)</f>
        <v>Europe de l'Est</v>
      </c>
      <c r="C160" t="s">
        <v>24</v>
      </c>
      <c r="D160" t="str">
        <f>VLOOKUP(C160,[1]Table_Correspondance!$B:$F,2,FALSE)</f>
        <v>Slovaquie</v>
      </c>
      <c r="E160" t="s">
        <v>11</v>
      </c>
      <c r="F160" s="1">
        <v>43831</v>
      </c>
      <c r="G160" t="s">
        <v>413</v>
      </c>
      <c r="H160" s="12">
        <f>VLOOKUP(Tableau1346[[#This Row],[Product_Ref]],[1]Table_Correspondance!$H:$N,5,TRUE)</f>
        <v>42736</v>
      </c>
      <c r="I160" t="s">
        <v>297</v>
      </c>
      <c r="J160" s="5">
        <v>1441.99</v>
      </c>
      <c r="K160" t="str">
        <f>VLOOKUP(Tableau1346[[#This Row],[Product_Ref]],[1]Table_Correspondance!$H:$N,2,TRUE)</f>
        <v>Sweatshirt</v>
      </c>
      <c r="L160" t="str">
        <f>VLOOKUP(Tableau1346[[#This Row],[Product_Ref]],[1]Table_Correspondance!$H:$N,4,TRUE)</f>
        <v>noir</v>
      </c>
      <c r="M160" s="5">
        <f>VLOOKUP(Tableau1346[[#This Row],[Product_Ref]],[1]Table_Correspondance!$H:$N,7,TRUE)</f>
        <v>10</v>
      </c>
      <c r="N160" s="3">
        <f>Tableau1346[[#This Row],[Sales]]/Tableau1346[[#This Row],[Prix de vente ]]</f>
        <v>144.19900000000001</v>
      </c>
      <c r="O160" s="16">
        <f ca="1">(_xlfn.DAYS(TODAY(),Tableau1346[[#This Row],[Date de création produit]]))</f>
        <v>2160</v>
      </c>
    </row>
    <row r="161" spans="1:15" x14ac:dyDescent="0.25">
      <c r="A161" t="s">
        <v>6</v>
      </c>
      <c r="B161" t="str">
        <f>VLOOKUP(Tableau1346[[#This Row],[Sub_Region_Cod]],[1]Table_Correspondance!$B:$F,4,TRUE)</f>
        <v>Europe de l'Est</v>
      </c>
      <c r="C161" t="s">
        <v>7</v>
      </c>
      <c r="D161" t="str">
        <f>VLOOKUP(C161,[1]Table_Correspondance!$B:$F,2,FALSE)</f>
        <v>Fédération de Russie</v>
      </c>
      <c r="E161" t="s">
        <v>16</v>
      </c>
      <c r="F161" s="1">
        <v>43800</v>
      </c>
      <c r="G161" t="s">
        <v>407</v>
      </c>
      <c r="H161" s="12">
        <f>VLOOKUP(Tableau1346[[#This Row],[Product_Ref]],[1]Table_Correspondance!$H:$N,5,TRUE)</f>
        <v>42856</v>
      </c>
      <c r="I161" t="s">
        <v>146</v>
      </c>
      <c r="J161" s="5">
        <v>865.47</v>
      </c>
      <c r="K161" t="str">
        <f>VLOOKUP(Tableau1346[[#This Row],[Product_Ref]],[1]Table_Correspondance!$H:$N,2,TRUE)</f>
        <v>Pantacourt</v>
      </c>
      <c r="L161" t="str">
        <f>VLOOKUP(Tableau1346[[#This Row],[Product_Ref]],[1]Table_Correspondance!$H:$N,4,TRUE)</f>
        <v>rouge</v>
      </c>
      <c r="M161" s="5">
        <f>VLOOKUP(Tableau1346[[#This Row],[Product_Ref]],[1]Table_Correspondance!$H:$N,7,TRUE)</f>
        <v>6</v>
      </c>
      <c r="N161" s="3">
        <f>Tableau1346[[#This Row],[Sales]]/Tableau1346[[#This Row],[Prix de vente ]]</f>
        <v>144.245</v>
      </c>
      <c r="O161" s="16">
        <f ca="1">(_xlfn.DAYS(TODAY(),Tableau1346[[#This Row],[Date de création produit]]))</f>
        <v>2040</v>
      </c>
    </row>
    <row r="162" spans="1:15" x14ac:dyDescent="0.25">
      <c r="A162" t="s">
        <v>6</v>
      </c>
      <c r="B162" t="str">
        <f>VLOOKUP(Tableau1346[[#This Row],[Sub_Region_Cod]],[1]Table_Correspondance!$B:$F,4,TRUE)</f>
        <v>Europe de l'Est</v>
      </c>
      <c r="C162" t="s">
        <v>7</v>
      </c>
      <c r="D162" t="str">
        <f>VLOOKUP(C162,[1]Table_Correspondance!$B:$F,2,FALSE)</f>
        <v>Fédération de Russie</v>
      </c>
      <c r="E162" t="s">
        <v>11</v>
      </c>
      <c r="F162" s="1">
        <v>44166</v>
      </c>
      <c r="G162" t="s">
        <v>411</v>
      </c>
      <c r="H162" s="12">
        <f>VLOOKUP(Tableau1346[[#This Row],[Product_Ref]],[1]Table_Correspondance!$H:$N,5,TRUE)</f>
        <v>43040</v>
      </c>
      <c r="I162" t="s">
        <v>321</v>
      </c>
      <c r="J162" s="5">
        <v>2046.6</v>
      </c>
      <c r="K162" t="str">
        <f>VLOOKUP(Tableau1346[[#This Row],[Product_Ref]],[1]Table_Correspondance!$H:$N,2,TRUE)</f>
        <v>Chemise</v>
      </c>
      <c r="L162" t="str">
        <f>VLOOKUP(Tableau1346[[#This Row],[Product_Ref]],[1]Table_Correspondance!$H:$N,4,TRUE)</f>
        <v>bleu</v>
      </c>
      <c r="M162" s="5">
        <f>VLOOKUP(Tableau1346[[#This Row],[Product_Ref]],[1]Table_Correspondance!$H:$N,7,TRUE)</f>
        <v>14</v>
      </c>
      <c r="N162" s="3">
        <f>Tableau1346[[#This Row],[Sales]]/Tableau1346[[#This Row],[Prix de vente ]]</f>
        <v>146.18571428571428</v>
      </c>
      <c r="O162" s="16">
        <f ca="1">(_xlfn.DAYS(TODAY(),Tableau1346[[#This Row],[Date de création produit]]))</f>
        <v>1856</v>
      </c>
    </row>
    <row r="163" spans="1:15" x14ac:dyDescent="0.25">
      <c r="A163" t="s">
        <v>6</v>
      </c>
      <c r="B163" t="str">
        <f>VLOOKUP(Tableau1346[[#This Row],[Sub_Region_Cod]],[1]Table_Correspondance!$B:$F,4,TRUE)</f>
        <v>Europe de l'Est</v>
      </c>
      <c r="C163" t="s">
        <v>43</v>
      </c>
      <c r="D163" t="str">
        <f>VLOOKUP(C163,[1]Table_Correspondance!$B:$F,2,FALSE)</f>
        <v>République Tchèque</v>
      </c>
      <c r="E163" t="s">
        <v>8</v>
      </c>
      <c r="F163" s="1">
        <v>44044</v>
      </c>
      <c r="G163" t="s">
        <v>409</v>
      </c>
      <c r="H163" s="12">
        <f>VLOOKUP(Tableau1346[[#This Row],[Product_Ref]],[1]Table_Correspondance!$H:$N,5,TRUE)</f>
        <v>43374</v>
      </c>
      <c r="I163" t="s">
        <v>277</v>
      </c>
      <c r="J163" s="5">
        <v>1485.15</v>
      </c>
      <c r="K163" t="str">
        <f>VLOOKUP(Tableau1346[[#This Row],[Product_Ref]],[1]Table_Correspondance!$H:$N,2,TRUE)</f>
        <v>Pyjama</v>
      </c>
      <c r="L163" t="str">
        <f>VLOOKUP(Tableau1346[[#This Row],[Product_Ref]],[1]Table_Correspondance!$H:$N,4,TRUE)</f>
        <v>noir</v>
      </c>
      <c r="M163" s="5">
        <f>VLOOKUP(Tableau1346[[#This Row],[Product_Ref]],[1]Table_Correspondance!$H:$N,7,TRUE)</f>
        <v>10</v>
      </c>
      <c r="N163" s="3">
        <f>Tableau1346[[#This Row],[Sales]]/Tableau1346[[#This Row],[Prix de vente ]]</f>
        <v>148.51500000000001</v>
      </c>
      <c r="O163" s="16">
        <f ca="1">(_xlfn.DAYS(TODAY(),Tableau1346[[#This Row],[Date de création produit]]))</f>
        <v>1522</v>
      </c>
    </row>
    <row r="164" spans="1:15" x14ac:dyDescent="0.25">
      <c r="A164" t="s">
        <v>6</v>
      </c>
      <c r="B164" t="str">
        <f>VLOOKUP(Tableau1346[[#This Row],[Sub_Region_Cod]],[1]Table_Correspondance!$B:$F,4,TRUE)</f>
        <v>Europe de l'Est</v>
      </c>
      <c r="C164" t="s">
        <v>32</v>
      </c>
      <c r="D164" t="str">
        <f>VLOOKUP(C164,[1]Table_Correspondance!$B:$F,2,FALSE)</f>
        <v>Arménie</v>
      </c>
      <c r="E164" t="s">
        <v>8</v>
      </c>
      <c r="F164" s="1">
        <v>43739</v>
      </c>
      <c r="G164" t="s">
        <v>406</v>
      </c>
      <c r="H164" s="12">
        <f>VLOOKUP(Tableau1346[[#This Row],[Product_Ref]],[1]Table_Correspondance!$H:$N,5,TRUE)</f>
        <v>43132</v>
      </c>
      <c r="I164" t="s">
        <v>80</v>
      </c>
      <c r="J164" s="5">
        <v>2082.4499999999998</v>
      </c>
      <c r="K164" t="str">
        <f>VLOOKUP(Tableau1346[[#This Row],[Product_Ref]],[1]Table_Correspondance!$H:$N,2,TRUE)</f>
        <v>Robe</v>
      </c>
      <c r="L164" t="str">
        <f>VLOOKUP(Tableau1346[[#This Row],[Product_Ref]],[1]Table_Correspondance!$H:$N,4,TRUE)</f>
        <v>rouge</v>
      </c>
      <c r="M164" s="5">
        <f>VLOOKUP(Tableau1346[[#This Row],[Product_Ref]],[1]Table_Correspondance!$H:$N,7,TRUE)</f>
        <v>14</v>
      </c>
      <c r="N164" s="3">
        <f>Tableau1346[[#This Row],[Sales]]/Tableau1346[[#This Row],[Prix de vente ]]</f>
        <v>148.74642857142857</v>
      </c>
      <c r="O164" s="16">
        <f ca="1">(_xlfn.DAYS(TODAY(),Tableau1346[[#This Row],[Date de création produit]]))</f>
        <v>1764</v>
      </c>
    </row>
    <row r="165" spans="1:15" x14ac:dyDescent="0.25">
      <c r="A165" t="s">
        <v>6</v>
      </c>
      <c r="B165" t="str">
        <f>VLOOKUP(Tableau1346[[#This Row],[Sub_Region_Cod]],[1]Table_Correspondance!$B:$F,4,TRUE)</f>
        <v>Europe de l'Est</v>
      </c>
      <c r="C165" t="s">
        <v>26</v>
      </c>
      <c r="D165" t="str">
        <f>VLOOKUP(C165,[1]Table_Correspondance!$B:$F,2,FALSE)</f>
        <v>Bulgarie</v>
      </c>
      <c r="E165" t="s">
        <v>11</v>
      </c>
      <c r="F165" s="1">
        <v>43647</v>
      </c>
      <c r="G165" t="s">
        <v>410</v>
      </c>
      <c r="H165" s="12">
        <f>VLOOKUP(Tableau1346[[#This Row],[Product_Ref]],[1]Table_Correspondance!$H:$N,5,TRUE)</f>
        <v>42856</v>
      </c>
      <c r="I165" t="s">
        <v>185</v>
      </c>
      <c r="J165" s="5">
        <v>2272.3200000000002</v>
      </c>
      <c r="K165" t="str">
        <f>VLOOKUP(Tableau1346[[#This Row],[Product_Ref]],[1]Table_Correspondance!$H:$N,2,TRUE)</f>
        <v>Soutien gorge</v>
      </c>
      <c r="L165" t="str">
        <f>VLOOKUP(Tableau1346[[#This Row],[Product_Ref]],[1]Table_Correspondance!$H:$N,4,TRUE)</f>
        <v>rose</v>
      </c>
      <c r="M165" s="5">
        <f>VLOOKUP(Tableau1346[[#This Row],[Product_Ref]],[1]Table_Correspondance!$H:$N,7,TRUE)</f>
        <v>15</v>
      </c>
      <c r="N165" s="3">
        <f>Tableau1346[[#This Row],[Sales]]/Tableau1346[[#This Row],[Prix de vente ]]</f>
        <v>151.488</v>
      </c>
      <c r="O165" s="16">
        <f ca="1">(_xlfn.DAYS(TODAY(),Tableau1346[[#This Row],[Date de création produit]]))</f>
        <v>2040</v>
      </c>
    </row>
    <row r="166" spans="1:15" x14ac:dyDescent="0.25">
      <c r="A166" t="s">
        <v>6</v>
      </c>
      <c r="B166" t="str">
        <f>VLOOKUP(Tableau1346[[#This Row],[Sub_Region_Cod]],[1]Table_Correspondance!$B:$F,4,TRUE)</f>
        <v>Europe de l'Est</v>
      </c>
      <c r="C166" t="s">
        <v>15</v>
      </c>
      <c r="D166" t="str">
        <f>VLOOKUP(C166,[1]Table_Correspondance!$B:$F,2,FALSE)</f>
        <v>République de Moldavie</v>
      </c>
      <c r="E166" t="s">
        <v>16</v>
      </c>
      <c r="F166" s="1">
        <v>44256</v>
      </c>
      <c r="G166" t="s">
        <v>404</v>
      </c>
      <c r="H166" s="12">
        <f>VLOOKUP(Tableau1346[[#This Row],[Product_Ref]],[1]Table_Correspondance!$H:$N,5,TRUE)</f>
        <v>42736</v>
      </c>
      <c r="I166" t="s">
        <v>348</v>
      </c>
      <c r="J166" s="5">
        <v>1522.58</v>
      </c>
      <c r="K166" t="str">
        <f>VLOOKUP(Tableau1346[[#This Row],[Product_Ref]],[1]Table_Correspondance!$H:$N,2,TRUE)</f>
        <v>Culotte</v>
      </c>
      <c r="L166" t="str">
        <f>VLOOKUP(Tableau1346[[#This Row],[Product_Ref]],[1]Table_Correspondance!$H:$N,4,TRUE)</f>
        <v>rose</v>
      </c>
      <c r="M166" s="5">
        <f>VLOOKUP(Tableau1346[[#This Row],[Product_Ref]],[1]Table_Correspondance!$H:$N,7,TRUE)</f>
        <v>10</v>
      </c>
      <c r="N166" s="3">
        <f>Tableau1346[[#This Row],[Sales]]/Tableau1346[[#This Row],[Prix de vente ]]</f>
        <v>152.25799999999998</v>
      </c>
      <c r="O166" s="16">
        <f ca="1">(_xlfn.DAYS(TODAY(),Tableau1346[[#This Row],[Date de création produit]]))</f>
        <v>2160</v>
      </c>
    </row>
    <row r="167" spans="1:15" x14ac:dyDescent="0.25">
      <c r="A167" t="s">
        <v>6</v>
      </c>
      <c r="B167" t="str">
        <f>VLOOKUP(Tableau1346[[#This Row],[Sub_Region_Cod]],[1]Table_Correspondance!$B:$F,4,TRUE)</f>
        <v>Europe de l'Est</v>
      </c>
      <c r="C167" t="s">
        <v>29</v>
      </c>
      <c r="D167" t="str">
        <f>VLOOKUP(C167,[1]Table_Correspondance!$B:$F,2,FALSE)</f>
        <v>Hongrie</v>
      </c>
      <c r="E167" t="s">
        <v>16</v>
      </c>
      <c r="F167" s="1">
        <v>44287</v>
      </c>
      <c r="G167" t="s">
        <v>404</v>
      </c>
      <c r="H167" s="12">
        <f>VLOOKUP(Tableau1346[[#This Row],[Product_Ref]],[1]Table_Correspondance!$H:$N,5,TRUE)</f>
        <v>42795</v>
      </c>
      <c r="I167" t="s">
        <v>355</v>
      </c>
      <c r="J167" s="5">
        <v>1853.25</v>
      </c>
      <c r="K167" t="str">
        <f>VLOOKUP(Tableau1346[[#This Row],[Product_Ref]],[1]Table_Correspondance!$H:$N,2,TRUE)</f>
        <v>Jupe</v>
      </c>
      <c r="L167" t="str">
        <f>VLOOKUP(Tableau1346[[#This Row],[Product_Ref]],[1]Table_Correspondance!$H:$N,4,TRUE)</f>
        <v>blanc</v>
      </c>
      <c r="M167" s="5">
        <f>VLOOKUP(Tableau1346[[#This Row],[Product_Ref]],[1]Table_Correspondance!$H:$N,7,TRUE)</f>
        <v>12</v>
      </c>
      <c r="N167" s="3">
        <f>Tableau1346[[#This Row],[Sales]]/Tableau1346[[#This Row],[Prix de vente ]]</f>
        <v>154.4375</v>
      </c>
      <c r="O167" s="16">
        <f ca="1">(_xlfn.DAYS(TODAY(),Tableau1346[[#This Row],[Date de création produit]]))</f>
        <v>2101</v>
      </c>
    </row>
    <row r="168" spans="1:15" x14ac:dyDescent="0.25">
      <c r="A168" t="s">
        <v>6</v>
      </c>
      <c r="B168" t="str">
        <f>VLOOKUP(Tableau1346[[#This Row],[Sub_Region_Cod]],[1]Table_Correspondance!$B:$F,4,TRUE)</f>
        <v>Europe de l'Est</v>
      </c>
      <c r="C168" t="s">
        <v>15</v>
      </c>
      <c r="D168" t="str">
        <f>VLOOKUP(C168,[1]Table_Correspondance!$B:$F,2,FALSE)</f>
        <v>République de Moldavie</v>
      </c>
      <c r="E168" t="s">
        <v>16</v>
      </c>
      <c r="F168" s="1">
        <v>43709</v>
      </c>
      <c r="G168" t="s">
        <v>406</v>
      </c>
      <c r="H168" s="12">
        <f>VLOOKUP(Tableau1346[[#This Row],[Product_Ref]],[1]Table_Correspondance!$H:$N,5,TRUE)</f>
        <v>42948</v>
      </c>
      <c r="I168" t="s">
        <v>119</v>
      </c>
      <c r="J168" s="5">
        <v>1857.72</v>
      </c>
      <c r="K168" t="str">
        <f>VLOOKUP(Tableau1346[[#This Row],[Product_Ref]],[1]Table_Correspondance!$H:$N,2,TRUE)</f>
        <v>Pantalon</v>
      </c>
      <c r="L168" t="str">
        <f>VLOOKUP(Tableau1346[[#This Row],[Product_Ref]],[1]Table_Correspondance!$H:$N,4,TRUE)</f>
        <v>orange</v>
      </c>
      <c r="M168" s="5">
        <f>VLOOKUP(Tableau1346[[#This Row],[Product_Ref]],[1]Table_Correspondance!$H:$N,7,TRUE)</f>
        <v>12</v>
      </c>
      <c r="N168" s="3">
        <f>Tableau1346[[#This Row],[Sales]]/Tableau1346[[#This Row],[Prix de vente ]]</f>
        <v>154.81</v>
      </c>
      <c r="O168" s="16">
        <f ca="1">(_xlfn.DAYS(TODAY(),Tableau1346[[#This Row],[Date de création produit]]))</f>
        <v>1948</v>
      </c>
    </row>
    <row r="169" spans="1:15" x14ac:dyDescent="0.25">
      <c r="A169" t="s">
        <v>6</v>
      </c>
      <c r="B169" t="str">
        <f>VLOOKUP(Tableau1346[[#This Row],[Sub_Region_Cod]],[1]Table_Correspondance!$B:$F,4,TRUE)</f>
        <v>Europe de l'Est</v>
      </c>
      <c r="C169" t="s">
        <v>22</v>
      </c>
      <c r="D169" t="str">
        <f>VLOOKUP(C169,[1]Table_Correspondance!$B:$F,2,FALSE)</f>
        <v>Ukraine</v>
      </c>
      <c r="E169" t="s">
        <v>11</v>
      </c>
      <c r="F169" s="1">
        <v>43586</v>
      </c>
      <c r="G169" t="s">
        <v>410</v>
      </c>
      <c r="H169" s="12">
        <f>VLOOKUP(Tableau1346[[#This Row],[Product_Ref]],[1]Table_Correspondance!$H:$N,5,TRUE)</f>
        <v>43101</v>
      </c>
      <c r="I169" t="s">
        <v>112</v>
      </c>
      <c r="J169" s="5">
        <v>1858.22</v>
      </c>
      <c r="K169" t="str">
        <f>VLOOKUP(Tableau1346[[#This Row],[Product_Ref]],[1]Table_Correspondance!$H:$N,2,TRUE)</f>
        <v>Chemise</v>
      </c>
      <c r="L169" t="str">
        <f>VLOOKUP(Tableau1346[[#This Row],[Product_Ref]],[1]Table_Correspondance!$H:$N,4,TRUE)</f>
        <v>rouge</v>
      </c>
      <c r="M169" s="5">
        <f>VLOOKUP(Tableau1346[[#This Row],[Product_Ref]],[1]Table_Correspondance!$H:$N,7,TRUE)</f>
        <v>12</v>
      </c>
      <c r="N169" s="3">
        <f>Tableau1346[[#This Row],[Sales]]/Tableau1346[[#This Row],[Prix de vente ]]</f>
        <v>154.85166666666666</v>
      </c>
      <c r="O169" s="16">
        <f ca="1">(_xlfn.DAYS(TODAY(),Tableau1346[[#This Row],[Date de création produit]]))</f>
        <v>1795</v>
      </c>
    </row>
    <row r="170" spans="1:15" x14ac:dyDescent="0.25">
      <c r="A170" t="s">
        <v>6</v>
      </c>
      <c r="B170" t="str">
        <f>VLOOKUP(Tableau1346[[#This Row],[Sub_Region_Cod]],[1]Table_Correspondance!$B:$F,4,TRUE)</f>
        <v>Europe de l'Est</v>
      </c>
      <c r="C170" t="s">
        <v>22</v>
      </c>
      <c r="D170" t="str">
        <f>VLOOKUP(C170,[1]Table_Correspondance!$B:$F,2,FALSE)</f>
        <v>Ukraine</v>
      </c>
      <c r="E170" t="s">
        <v>11</v>
      </c>
      <c r="F170" s="1">
        <v>44256</v>
      </c>
      <c r="G170" t="s">
        <v>404</v>
      </c>
      <c r="H170" s="12">
        <f>VLOOKUP(Tableau1346[[#This Row],[Product_Ref]],[1]Table_Correspondance!$H:$N,5,TRUE)</f>
        <v>42795</v>
      </c>
      <c r="I170" t="s">
        <v>183</v>
      </c>
      <c r="J170" s="5">
        <v>2346.7199999999998</v>
      </c>
      <c r="K170" t="str">
        <f>VLOOKUP(Tableau1346[[#This Row],[Product_Ref]],[1]Table_Correspondance!$H:$N,2,TRUE)</f>
        <v>Sweatshirt</v>
      </c>
      <c r="L170" t="str">
        <f>VLOOKUP(Tableau1346[[#This Row],[Product_Ref]],[1]Table_Correspondance!$H:$N,4,TRUE)</f>
        <v>marron</v>
      </c>
      <c r="M170" s="5">
        <f>VLOOKUP(Tableau1346[[#This Row],[Product_Ref]],[1]Table_Correspondance!$H:$N,7,TRUE)</f>
        <v>15</v>
      </c>
      <c r="N170" s="3">
        <f>Tableau1346[[#This Row],[Sales]]/Tableau1346[[#This Row],[Prix de vente ]]</f>
        <v>156.44799999999998</v>
      </c>
      <c r="O170" s="16">
        <f ca="1">(_xlfn.DAYS(TODAY(),Tableau1346[[#This Row],[Date de création produit]]))</f>
        <v>2101</v>
      </c>
    </row>
    <row r="171" spans="1:15" x14ac:dyDescent="0.25">
      <c r="A171" t="s">
        <v>6</v>
      </c>
      <c r="B171" t="str">
        <f>VLOOKUP(Tableau1346[[#This Row],[Sub_Region_Cod]],[1]Table_Correspondance!$B:$F,4,TRUE)</f>
        <v>Europe de l'Est</v>
      </c>
      <c r="C171" t="s">
        <v>32</v>
      </c>
      <c r="D171" t="str">
        <f>VLOOKUP(C171,[1]Table_Correspondance!$B:$F,2,FALSE)</f>
        <v>Arménie</v>
      </c>
      <c r="E171" t="s">
        <v>11</v>
      </c>
      <c r="F171" s="1">
        <v>43678</v>
      </c>
      <c r="G171" t="s">
        <v>406</v>
      </c>
      <c r="H171" s="12">
        <f>VLOOKUP(Tableau1346[[#This Row],[Product_Ref]],[1]Table_Correspondance!$H:$N,5,TRUE)</f>
        <v>42979</v>
      </c>
      <c r="I171" t="s">
        <v>312</v>
      </c>
      <c r="J171" s="5">
        <v>962.49</v>
      </c>
      <c r="K171" t="str">
        <f>VLOOKUP(Tableau1346[[#This Row],[Product_Ref]],[1]Table_Correspondance!$H:$N,2,TRUE)</f>
        <v>Chemisier</v>
      </c>
      <c r="L171" t="str">
        <f>VLOOKUP(Tableau1346[[#This Row],[Product_Ref]],[1]Table_Correspondance!$H:$N,4,TRUE)</f>
        <v>vert</v>
      </c>
      <c r="M171" s="5">
        <f>VLOOKUP(Tableau1346[[#This Row],[Product_Ref]],[1]Table_Correspondance!$H:$N,7,TRUE)</f>
        <v>6</v>
      </c>
      <c r="N171" s="3">
        <f>Tableau1346[[#This Row],[Sales]]/Tableau1346[[#This Row],[Prix de vente ]]</f>
        <v>160.41499999999999</v>
      </c>
      <c r="O171" s="16">
        <f ca="1">(_xlfn.DAYS(TODAY(),Tableau1346[[#This Row],[Date de création produit]]))</f>
        <v>1917</v>
      </c>
    </row>
    <row r="172" spans="1:15" x14ac:dyDescent="0.25">
      <c r="A172" t="s">
        <v>6</v>
      </c>
      <c r="B172" t="str">
        <f>VLOOKUP(Tableau1346[[#This Row],[Sub_Region_Cod]],[1]Table_Correspondance!$B:$F,4,TRUE)</f>
        <v>Europe de l'Est</v>
      </c>
      <c r="C172" t="s">
        <v>22</v>
      </c>
      <c r="D172" t="str">
        <f>VLOOKUP(C172,[1]Table_Correspondance!$B:$F,2,FALSE)</f>
        <v>Ukraine</v>
      </c>
      <c r="E172" t="s">
        <v>16</v>
      </c>
      <c r="F172" s="1">
        <v>43922</v>
      </c>
      <c r="G172" t="s">
        <v>405</v>
      </c>
      <c r="H172" s="12">
        <f>VLOOKUP(Tableau1346[[#This Row],[Product_Ref]],[1]Table_Correspondance!$H:$N,5,TRUE)</f>
        <v>42736</v>
      </c>
      <c r="I172" t="s">
        <v>28</v>
      </c>
      <c r="J172" s="5">
        <v>969.33</v>
      </c>
      <c r="K172" t="str">
        <f>VLOOKUP(Tableau1346[[#This Row],[Product_Ref]],[1]Table_Correspondance!$H:$N,2,TRUE)</f>
        <v>Pantacourt</v>
      </c>
      <c r="L172" t="str">
        <f>VLOOKUP(Tableau1346[[#This Row],[Product_Ref]],[1]Table_Correspondance!$H:$N,4,TRUE)</f>
        <v>rose</v>
      </c>
      <c r="M172" s="5">
        <f>VLOOKUP(Tableau1346[[#This Row],[Product_Ref]],[1]Table_Correspondance!$H:$N,7,TRUE)</f>
        <v>6</v>
      </c>
      <c r="N172" s="3">
        <f>Tableau1346[[#This Row],[Sales]]/Tableau1346[[#This Row],[Prix de vente ]]</f>
        <v>161.55500000000001</v>
      </c>
      <c r="O172" s="16">
        <f ca="1">(_xlfn.DAYS(TODAY(),Tableau1346[[#This Row],[Date de création produit]]))</f>
        <v>2160</v>
      </c>
    </row>
    <row r="173" spans="1:15" x14ac:dyDescent="0.25">
      <c r="A173" t="s">
        <v>6</v>
      </c>
      <c r="B173" t="str">
        <f>VLOOKUP(Tableau1346[[#This Row],[Sub_Region_Cod]],[1]Table_Correspondance!$B:$F,4,TRUE)</f>
        <v>Europe de l'Est</v>
      </c>
      <c r="C173" t="s">
        <v>15</v>
      </c>
      <c r="D173" t="str">
        <f>VLOOKUP(C173,[1]Table_Correspondance!$B:$F,2,FALSE)</f>
        <v>République de Moldavie</v>
      </c>
      <c r="E173" t="s">
        <v>16</v>
      </c>
      <c r="F173" s="1">
        <v>43800</v>
      </c>
      <c r="G173" t="s">
        <v>407</v>
      </c>
      <c r="H173" s="12">
        <f>VLOOKUP(Tableau1346[[#This Row],[Product_Ref]],[1]Table_Correspondance!$H:$N,5,TRUE)</f>
        <v>42736</v>
      </c>
      <c r="I173" t="s">
        <v>134</v>
      </c>
      <c r="J173" s="5">
        <v>2104.79</v>
      </c>
      <c r="K173" t="str">
        <f>VLOOKUP(Tableau1346[[#This Row],[Product_Ref]],[1]Table_Correspondance!$H:$N,2,TRUE)</f>
        <v>Pantalon</v>
      </c>
      <c r="L173" t="str">
        <f>VLOOKUP(Tableau1346[[#This Row],[Product_Ref]],[1]Table_Correspondance!$H:$N,4,TRUE)</f>
        <v>orange</v>
      </c>
      <c r="M173" s="5">
        <f>VLOOKUP(Tableau1346[[#This Row],[Product_Ref]],[1]Table_Correspondance!$H:$N,7,TRUE)</f>
        <v>13</v>
      </c>
      <c r="N173" s="3">
        <f>Tableau1346[[#This Row],[Sales]]/Tableau1346[[#This Row],[Prix de vente ]]</f>
        <v>161.90692307692308</v>
      </c>
      <c r="O173" s="16">
        <f ca="1">(_xlfn.DAYS(TODAY(),Tableau1346[[#This Row],[Date de création produit]]))</f>
        <v>2160</v>
      </c>
    </row>
    <row r="174" spans="1:15" x14ac:dyDescent="0.25">
      <c r="A174" t="s">
        <v>6</v>
      </c>
      <c r="B174" t="str">
        <f>VLOOKUP(Tableau1346[[#This Row],[Sub_Region_Cod]],[1]Table_Correspondance!$B:$F,4,TRUE)</f>
        <v>Europe de l'Est</v>
      </c>
      <c r="C174" t="s">
        <v>13</v>
      </c>
      <c r="D174" t="str">
        <f>VLOOKUP(C174,[1]Table_Correspondance!$B:$F,2,FALSE)</f>
        <v>Roumanie</v>
      </c>
      <c r="E174" t="s">
        <v>11</v>
      </c>
      <c r="F174" s="1">
        <v>44075</v>
      </c>
      <c r="G174" t="s">
        <v>409</v>
      </c>
      <c r="H174" s="12">
        <f>VLOOKUP(Tableau1346[[#This Row],[Product_Ref]],[1]Table_Correspondance!$H:$N,5,TRUE)</f>
        <v>42917</v>
      </c>
      <c r="I174" t="s">
        <v>108</v>
      </c>
      <c r="J174" s="5">
        <v>975.78</v>
      </c>
      <c r="K174" t="str">
        <f>VLOOKUP(Tableau1346[[#This Row],[Product_Ref]],[1]Table_Correspondance!$H:$N,2,TRUE)</f>
        <v>Sweatshirt</v>
      </c>
      <c r="L174" t="str">
        <f>VLOOKUP(Tableau1346[[#This Row],[Product_Ref]],[1]Table_Correspondance!$H:$N,4,TRUE)</f>
        <v>rose</v>
      </c>
      <c r="M174" s="5">
        <f>VLOOKUP(Tableau1346[[#This Row],[Product_Ref]],[1]Table_Correspondance!$H:$N,7,TRUE)</f>
        <v>6</v>
      </c>
      <c r="N174" s="3">
        <f>Tableau1346[[#This Row],[Sales]]/Tableau1346[[#This Row],[Prix de vente ]]</f>
        <v>162.63</v>
      </c>
      <c r="O174" s="16">
        <f ca="1">(_xlfn.DAYS(TODAY(),Tableau1346[[#This Row],[Date de création produit]]))</f>
        <v>1979</v>
      </c>
    </row>
    <row r="175" spans="1:15" x14ac:dyDescent="0.25">
      <c r="A175" t="s">
        <v>6</v>
      </c>
      <c r="B175" t="str">
        <f>VLOOKUP(Tableau1346[[#This Row],[Sub_Region_Cod]],[1]Table_Correspondance!$B:$F,4,TRUE)</f>
        <v>Europe de l'Est</v>
      </c>
      <c r="C175" t="s">
        <v>13</v>
      </c>
      <c r="D175" t="str">
        <f>VLOOKUP(C175,[1]Table_Correspondance!$B:$F,2,FALSE)</f>
        <v>Roumanie</v>
      </c>
      <c r="E175" t="s">
        <v>8</v>
      </c>
      <c r="F175" s="1">
        <v>44228</v>
      </c>
      <c r="G175" t="s">
        <v>404</v>
      </c>
      <c r="H175" s="12">
        <f>VLOOKUP(Tableau1346[[#This Row],[Product_Ref]],[1]Table_Correspondance!$H:$N,5,TRUE)</f>
        <v>42826</v>
      </c>
      <c r="I175" t="s">
        <v>300</v>
      </c>
      <c r="J175" s="5">
        <v>2439.81</v>
      </c>
      <c r="K175" t="str">
        <f>VLOOKUP(Tableau1346[[#This Row],[Product_Ref]],[1]Table_Correspondance!$H:$N,2,TRUE)</f>
        <v>Pyjama</v>
      </c>
      <c r="L175" t="str">
        <f>VLOOKUP(Tableau1346[[#This Row],[Product_Ref]],[1]Table_Correspondance!$H:$N,4,TRUE)</f>
        <v>noir</v>
      </c>
      <c r="M175" s="5">
        <f>VLOOKUP(Tableau1346[[#This Row],[Product_Ref]],[1]Table_Correspondance!$H:$N,7,TRUE)</f>
        <v>15</v>
      </c>
      <c r="N175" s="3">
        <f>Tableau1346[[#This Row],[Sales]]/Tableau1346[[#This Row],[Prix de vente ]]</f>
        <v>162.654</v>
      </c>
      <c r="O175" s="16">
        <f ca="1">(_xlfn.DAYS(TODAY(),Tableau1346[[#This Row],[Date de création produit]]))</f>
        <v>2070</v>
      </c>
    </row>
    <row r="176" spans="1:15" x14ac:dyDescent="0.25">
      <c r="A176" t="s">
        <v>6</v>
      </c>
      <c r="B176" t="str">
        <f>VLOOKUP(Tableau1346[[#This Row],[Sub_Region_Cod]],[1]Table_Correspondance!$B:$F,4,TRUE)</f>
        <v>Europe de l'Est</v>
      </c>
      <c r="C176" t="s">
        <v>7</v>
      </c>
      <c r="D176" t="str">
        <f>VLOOKUP(C176,[1]Table_Correspondance!$B:$F,2,FALSE)</f>
        <v>Fédération de Russie</v>
      </c>
      <c r="E176" t="s">
        <v>16</v>
      </c>
      <c r="F176" s="1">
        <v>43678</v>
      </c>
      <c r="G176" t="s">
        <v>406</v>
      </c>
      <c r="H176" s="12">
        <f>VLOOKUP(Tableau1346[[#This Row],[Product_Ref]],[1]Table_Correspondance!$H:$N,5,TRUE)</f>
        <v>42856</v>
      </c>
      <c r="I176" t="s">
        <v>376</v>
      </c>
      <c r="J176" s="5">
        <v>1796.34</v>
      </c>
      <c r="K176" t="str">
        <f>VLOOKUP(Tableau1346[[#This Row],[Product_Ref]],[1]Table_Correspondance!$H:$N,2,TRUE)</f>
        <v>Chaussette</v>
      </c>
      <c r="L176" t="str">
        <f>VLOOKUP(Tableau1346[[#This Row],[Product_Ref]],[1]Table_Correspondance!$H:$N,4,TRUE)</f>
        <v>rose</v>
      </c>
      <c r="M176" s="5">
        <f>VLOOKUP(Tableau1346[[#This Row],[Product_Ref]],[1]Table_Correspondance!$H:$N,7,TRUE)</f>
        <v>11</v>
      </c>
      <c r="N176" s="3">
        <f>Tableau1346[[#This Row],[Sales]]/Tableau1346[[#This Row],[Prix de vente ]]</f>
        <v>163.30363636363634</v>
      </c>
      <c r="O176" s="16">
        <f ca="1">(_xlfn.DAYS(TODAY(),Tableau1346[[#This Row],[Date de création produit]]))</f>
        <v>2040</v>
      </c>
    </row>
    <row r="177" spans="1:15" x14ac:dyDescent="0.25">
      <c r="A177" t="s">
        <v>6</v>
      </c>
      <c r="B177" t="str">
        <f>VLOOKUP(Tableau1346[[#This Row],[Sub_Region_Cod]],[1]Table_Correspondance!$B:$F,4,TRUE)</f>
        <v>Europe de l'Est</v>
      </c>
      <c r="C177" t="s">
        <v>29</v>
      </c>
      <c r="D177" t="str">
        <f>VLOOKUP(C177,[1]Table_Correspondance!$B:$F,2,FALSE)</f>
        <v>Hongrie</v>
      </c>
      <c r="E177" t="s">
        <v>16</v>
      </c>
      <c r="F177" s="1">
        <v>43709</v>
      </c>
      <c r="G177" t="s">
        <v>406</v>
      </c>
      <c r="H177" s="12">
        <f>VLOOKUP(Tableau1346[[#This Row],[Product_Ref]],[1]Table_Correspondance!$H:$N,5,TRUE)</f>
        <v>42736</v>
      </c>
      <c r="I177" t="s">
        <v>134</v>
      </c>
      <c r="J177" s="5">
        <v>2159.2199999999998</v>
      </c>
      <c r="K177" t="str">
        <f>VLOOKUP(Tableau1346[[#This Row],[Product_Ref]],[1]Table_Correspondance!$H:$N,2,TRUE)</f>
        <v>Pantalon</v>
      </c>
      <c r="L177" t="str">
        <f>VLOOKUP(Tableau1346[[#This Row],[Product_Ref]],[1]Table_Correspondance!$H:$N,4,TRUE)</f>
        <v>orange</v>
      </c>
      <c r="M177" s="5">
        <f>VLOOKUP(Tableau1346[[#This Row],[Product_Ref]],[1]Table_Correspondance!$H:$N,7,TRUE)</f>
        <v>13</v>
      </c>
      <c r="N177" s="3">
        <f>Tableau1346[[#This Row],[Sales]]/Tableau1346[[#This Row],[Prix de vente ]]</f>
        <v>166.09384615384613</v>
      </c>
      <c r="O177" s="16">
        <f ca="1">(_xlfn.DAYS(TODAY(),Tableau1346[[#This Row],[Date de création produit]]))</f>
        <v>2160</v>
      </c>
    </row>
    <row r="178" spans="1:15" x14ac:dyDescent="0.25">
      <c r="A178" t="s">
        <v>6</v>
      </c>
      <c r="B178" t="str">
        <f>VLOOKUP(Tableau1346[[#This Row],[Sub_Region_Cod]],[1]Table_Correspondance!$B:$F,4,TRUE)</f>
        <v>Europe de l'Est</v>
      </c>
      <c r="C178" t="s">
        <v>43</v>
      </c>
      <c r="D178" t="str">
        <f>VLOOKUP(C178,[1]Table_Correspondance!$B:$F,2,FALSE)</f>
        <v>République Tchèque</v>
      </c>
      <c r="E178" t="s">
        <v>16</v>
      </c>
      <c r="F178" s="1">
        <v>44075</v>
      </c>
      <c r="G178" t="s">
        <v>409</v>
      </c>
      <c r="H178" s="12">
        <f>VLOOKUP(Tableau1346[[#This Row],[Product_Ref]],[1]Table_Correspondance!$H:$N,5,TRUE)</f>
        <v>43435</v>
      </c>
      <c r="I178" t="s">
        <v>215</v>
      </c>
      <c r="J178" s="5">
        <v>1830.53</v>
      </c>
      <c r="K178" t="str">
        <f>VLOOKUP(Tableau1346[[#This Row],[Product_Ref]],[1]Table_Correspondance!$H:$N,2,TRUE)</f>
        <v>Jupe</v>
      </c>
      <c r="L178" t="str">
        <f>VLOOKUP(Tableau1346[[#This Row],[Product_Ref]],[1]Table_Correspondance!$H:$N,4,TRUE)</f>
        <v>blanc</v>
      </c>
      <c r="M178" s="5">
        <f>VLOOKUP(Tableau1346[[#This Row],[Product_Ref]],[1]Table_Correspondance!$H:$N,7,TRUE)</f>
        <v>11</v>
      </c>
      <c r="N178" s="3">
        <f>Tableau1346[[#This Row],[Sales]]/Tableau1346[[#This Row],[Prix de vente ]]</f>
        <v>166.41181818181818</v>
      </c>
      <c r="O178" s="16">
        <f ca="1">(_xlfn.DAYS(TODAY(),Tableau1346[[#This Row],[Date de création produit]]))</f>
        <v>1461</v>
      </c>
    </row>
    <row r="179" spans="1:15" x14ac:dyDescent="0.25">
      <c r="A179" t="s">
        <v>6</v>
      </c>
      <c r="B179" t="str">
        <f>VLOOKUP(Tableau1346[[#This Row],[Sub_Region_Cod]],[1]Table_Correspondance!$B:$F,4,TRUE)</f>
        <v>Europe de l'Est</v>
      </c>
      <c r="C179" t="s">
        <v>10</v>
      </c>
      <c r="D179" t="str">
        <f>VLOOKUP(C179,[1]Table_Correspondance!$B:$F,2,FALSE)</f>
        <v>Bélarus</v>
      </c>
      <c r="E179" t="s">
        <v>16</v>
      </c>
      <c r="F179" s="1">
        <v>43586</v>
      </c>
      <c r="G179" t="s">
        <v>410</v>
      </c>
      <c r="H179" s="12">
        <f>VLOOKUP(Tableau1346[[#This Row],[Product_Ref]],[1]Table_Correspondance!$H:$N,5,TRUE)</f>
        <v>42979</v>
      </c>
      <c r="I179" t="s">
        <v>367</v>
      </c>
      <c r="J179" s="5">
        <v>1335.52</v>
      </c>
      <c r="K179" t="str">
        <f>VLOOKUP(Tableau1346[[#This Row],[Product_Ref]],[1]Table_Correspondance!$H:$N,2,TRUE)</f>
        <v>Jupe</v>
      </c>
      <c r="L179" t="str">
        <f>VLOOKUP(Tableau1346[[#This Row],[Product_Ref]],[1]Table_Correspondance!$H:$N,4,TRUE)</f>
        <v>bleu</v>
      </c>
      <c r="M179" s="5">
        <f>VLOOKUP(Tableau1346[[#This Row],[Product_Ref]],[1]Table_Correspondance!$H:$N,7,TRUE)</f>
        <v>8</v>
      </c>
      <c r="N179" s="3">
        <f>Tableau1346[[#This Row],[Sales]]/Tableau1346[[#This Row],[Prix de vente ]]</f>
        <v>166.94</v>
      </c>
      <c r="O179" s="16">
        <f ca="1">(_xlfn.DAYS(TODAY(),Tableau1346[[#This Row],[Date de création produit]]))</f>
        <v>1917</v>
      </c>
    </row>
    <row r="180" spans="1:15" x14ac:dyDescent="0.25">
      <c r="A180" t="s">
        <v>6</v>
      </c>
      <c r="B180" t="str">
        <f>VLOOKUP(Tableau1346[[#This Row],[Sub_Region_Cod]],[1]Table_Correspondance!$B:$F,4,TRUE)</f>
        <v>Europe de l'Est</v>
      </c>
      <c r="C180" t="s">
        <v>10</v>
      </c>
      <c r="D180" t="str">
        <f>VLOOKUP(C180,[1]Table_Correspondance!$B:$F,2,FALSE)</f>
        <v>Bélarus</v>
      </c>
      <c r="E180" t="s">
        <v>16</v>
      </c>
      <c r="F180" s="1">
        <v>43647</v>
      </c>
      <c r="G180" t="s">
        <v>410</v>
      </c>
      <c r="H180" s="12">
        <f>VLOOKUP(Tableau1346[[#This Row],[Product_Ref]],[1]Table_Correspondance!$H:$N,5,TRUE)</f>
        <v>43435</v>
      </c>
      <c r="I180" t="s">
        <v>239</v>
      </c>
      <c r="J180" s="5">
        <v>2510.79</v>
      </c>
      <c r="K180" t="str">
        <f>VLOOKUP(Tableau1346[[#This Row],[Product_Ref]],[1]Table_Correspondance!$H:$N,2,TRUE)</f>
        <v>Chaussette</v>
      </c>
      <c r="L180" t="str">
        <f>VLOOKUP(Tableau1346[[#This Row],[Product_Ref]],[1]Table_Correspondance!$H:$N,4,TRUE)</f>
        <v>rouge</v>
      </c>
      <c r="M180" s="5">
        <f>VLOOKUP(Tableau1346[[#This Row],[Product_Ref]],[1]Table_Correspondance!$H:$N,7,TRUE)</f>
        <v>15</v>
      </c>
      <c r="N180" s="3">
        <f>Tableau1346[[#This Row],[Sales]]/Tableau1346[[#This Row],[Prix de vente ]]</f>
        <v>167.386</v>
      </c>
      <c r="O180" s="16">
        <f ca="1">(_xlfn.DAYS(TODAY(),Tableau1346[[#This Row],[Date de création produit]]))</f>
        <v>1461</v>
      </c>
    </row>
    <row r="181" spans="1:15" x14ac:dyDescent="0.25">
      <c r="A181" t="s">
        <v>6</v>
      </c>
      <c r="B181" t="str">
        <f>VLOOKUP(Tableau1346[[#This Row],[Sub_Region_Cod]],[1]Table_Correspondance!$B:$F,4,TRUE)</f>
        <v>Europe de l'Est</v>
      </c>
      <c r="C181" t="s">
        <v>34</v>
      </c>
      <c r="D181" t="str">
        <f>VLOOKUP(C181,[1]Table_Correspondance!$B:$F,2,FALSE)</f>
        <v>Pologne</v>
      </c>
      <c r="E181" t="s">
        <v>11</v>
      </c>
      <c r="F181" s="1">
        <v>43647</v>
      </c>
      <c r="G181" t="s">
        <v>410</v>
      </c>
      <c r="H181" s="12">
        <f>VLOOKUP(Tableau1346[[#This Row],[Product_Ref]],[1]Table_Correspondance!$H:$N,5,TRUE)</f>
        <v>43374</v>
      </c>
      <c r="I181" t="s">
        <v>167</v>
      </c>
      <c r="J181" s="5">
        <v>1532.34</v>
      </c>
      <c r="K181" t="str">
        <f>VLOOKUP(Tableau1346[[#This Row],[Product_Ref]],[1]Table_Correspondance!$H:$N,2,TRUE)</f>
        <v>Sweatshirt</v>
      </c>
      <c r="L181" t="str">
        <f>VLOOKUP(Tableau1346[[#This Row],[Product_Ref]],[1]Table_Correspondance!$H:$N,4,TRUE)</f>
        <v>taupe</v>
      </c>
      <c r="M181" s="5">
        <f>VLOOKUP(Tableau1346[[#This Row],[Product_Ref]],[1]Table_Correspondance!$H:$N,7,TRUE)</f>
        <v>9</v>
      </c>
      <c r="N181" s="3">
        <f>Tableau1346[[#This Row],[Sales]]/Tableau1346[[#This Row],[Prix de vente ]]</f>
        <v>170.26</v>
      </c>
      <c r="O181" s="16">
        <f ca="1">(_xlfn.DAYS(TODAY(),Tableau1346[[#This Row],[Date de création produit]]))</f>
        <v>1522</v>
      </c>
    </row>
    <row r="182" spans="1:15" x14ac:dyDescent="0.25">
      <c r="A182" t="s">
        <v>6</v>
      </c>
      <c r="B182" t="str">
        <f>VLOOKUP(Tableau1346[[#This Row],[Sub_Region_Cod]],[1]Table_Correspondance!$B:$F,4,TRUE)</f>
        <v>Europe de l'Est</v>
      </c>
      <c r="C182" t="s">
        <v>26</v>
      </c>
      <c r="D182" t="str">
        <f>VLOOKUP(C182,[1]Table_Correspondance!$B:$F,2,FALSE)</f>
        <v>Bulgarie</v>
      </c>
      <c r="E182" t="s">
        <v>11</v>
      </c>
      <c r="F182" s="1">
        <v>43678</v>
      </c>
      <c r="G182" t="s">
        <v>406</v>
      </c>
      <c r="H182" s="12">
        <f>VLOOKUP(Tableau1346[[#This Row],[Product_Ref]],[1]Table_Correspondance!$H:$N,5,TRUE)</f>
        <v>43040</v>
      </c>
      <c r="I182" t="s">
        <v>321</v>
      </c>
      <c r="J182" s="5">
        <v>2388.17</v>
      </c>
      <c r="K182" t="str">
        <f>VLOOKUP(Tableau1346[[#This Row],[Product_Ref]],[1]Table_Correspondance!$H:$N,2,TRUE)</f>
        <v>Chemise</v>
      </c>
      <c r="L182" t="str">
        <f>VLOOKUP(Tableau1346[[#This Row],[Product_Ref]],[1]Table_Correspondance!$H:$N,4,TRUE)</f>
        <v>bleu</v>
      </c>
      <c r="M182" s="5">
        <f>VLOOKUP(Tableau1346[[#This Row],[Product_Ref]],[1]Table_Correspondance!$H:$N,7,TRUE)</f>
        <v>14</v>
      </c>
      <c r="N182" s="3">
        <f>Tableau1346[[#This Row],[Sales]]/Tableau1346[[#This Row],[Prix de vente ]]</f>
        <v>170.58357142857145</v>
      </c>
      <c r="O182" s="16">
        <f ca="1">(_xlfn.DAYS(TODAY(),Tableau1346[[#This Row],[Date de création produit]]))</f>
        <v>1856</v>
      </c>
    </row>
    <row r="183" spans="1:15" x14ac:dyDescent="0.25">
      <c r="A183" t="s">
        <v>6</v>
      </c>
      <c r="B183" t="str">
        <f>VLOOKUP(Tableau1346[[#This Row],[Sub_Region_Cod]],[1]Table_Correspondance!$B:$F,4,TRUE)</f>
        <v>Europe de l'Est</v>
      </c>
      <c r="C183" t="s">
        <v>26</v>
      </c>
      <c r="D183" t="str">
        <f>VLOOKUP(C183,[1]Table_Correspondance!$B:$F,2,FALSE)</f>
        <v>Bulgarie</v>
      </c>
      <c r="E183" t="s">
        <v>8</v>
      </c>
      <c r="F183" s="1">
        <v>43647</v>
      </c>
      <c r="G183" t="s">
        <v>410</v>
      </c>
      <c r="H183" s="12">
        <f>VLOOKUP(Tableau1346[[#This Row],[Product_Ref]],[1]Table_Correspondance!$H:$N,5,TRUE)</f>
        <v>42767</v>
      </c>
      <c r="I183" t="s">
        <v>71</v>
      </c>
      <c r="J183" s="5">
        <v>1539.65</v>
      </c>
      <c r="K183" t="str">
        <f>VLOOKUP(Tableau1346[[#This Row],[Product_Ref]],[1]Table_Correspondance!$H:$N,2,TRUE)</f>
        <v>Robe</v>
      </c>
      <c r="L183" t="str">
        <f>VLOOKUP(Tableau1346[[#This Row],[Product_Ref]],[1]Table_Correspondance!$H:$N,4,TRUE)</f>
        <v>blanc</v>
      </c>
      <c r="M183" s="5">
        <f>VLOOKUP(Tableau1346[[#This Row],[Product_Ref]],[1]Table_Correspondance!$H:$N,7,TRUE)</f>
        <v>9</v>
      </c>
      <c r="N183" s="3">
        <f>Tableau1346[[#This Row],[Sales]]/Tableau1346[[#This Row],[Prix de vente ]]</f>
        <v>171.07222222222222</v>
      </c>
      <c r="O183" s="16">
        <f ca="1">(_xlfn.DAYS(TODAY(),Tableau1346[[#This Row],[Date de création produit]]))</f>
        <v>2129</v>
      </c>
    </row>
    <row r="184" spans="1:15" x14ac:dyDescent="0.25">
      <c r="A184" t="s">
        <v>6</v>
      </c>
      <c r="B184" t="str">
        <f>VLOOKUP(Tableau1346[[#This Row],[Sub_Region_Cod]],[1]Table_Correspondance!$B:$F,4,TRUE)</f>
        <v>Europe de l'Est</v>
      </c>
      <c r="C184" t="s">
        <v>43</v>
      </c>
      <c r="D184" t="str">
        <f>VLOOKUP(C184,[1]Table_Correspondance!$B:$F,2,FALSE)</f>
        <v>République Tchèque</v>
      </c>
      <c r="E184" t="s">
        <v>11</v>
      </c>
      <c r="F184" s="1">
        <v>43709</v>
      </c>
      <c r="G184" t="s">
        <v>406</v>
      </c>
      <c r="H184" s="12">
        <f>VLOOKUP(Tableau1346[[#This Row],[Product_Ref]],[1]Table_Correspondance!$H:$N,5,TRUE)</f>
        <v>42887</v>
      </c>
      <c r="I184" t="s">
        <v>175</v>
      </c>
      <c r="J184" s="5">
        <v>2227.7199999999998</v>
      </c>
      <c r="K184" t="str">
        <f>VLOOKUP(Tableau1346[[#This Row],[Product_Ref]],[1]Table_Correspondance!$H:$N,2,TRUE)</f>
        <v>Débardeur</v>
      </c>
      <c r="L184" t="str">
        <f>VLOOKUP(Tableau1346[[#This Row],[Product_Ref]],[1]Table_Correspondance!$H:$N,4,TRUE)</f>
        <v>noir</v>
      </c>
      <c r="M184" s="5">
        <f>VLOOKUP(Tableau1346[[#This Row],[Product_Ref]],[1]Table_Correspondance!$H:$N,7,TRUE)</f>
        <v>13</v>
      </c>
      <c r="N184" s="3">
        <f>Tableau1346[[#This Row],[Sales]]/Tableau1346[[#This Row],[Prix de vente ]]</f>
        <v>171.3630769230769</v>
      </c>
      <c r="O184" s="16">
        <f ca="1">(_xlfn.DAYS(TODAY(),Tableau1346[[#This Row],[Date de création produit]]))</f>
        <v>2009</v>
      </c>
    </row>
    <row r="185" spans="1:15" x14ac:dyDescent="0.25">
      <c r="A185" t="s">
        <v>6</v>
      </c>
      <c r="B185" t="str">
        <f>VLOOKUP(Tableau1346[[#This Row],[Sub_Region_Cod]],[1]Table_Correspondance!$B:$F,4,TRUE)</f>
        <v>Europe de l'Est</v>
      </c>
      <c r="C185" t="s">
        <v>13</v>
      </c>
      <c r="D185" t="str">
        <f>VLOOKUP(C185,[1]Table_Correspondance!$B:$F,2,FALSE)</f>
        <v>Roumanie</v>
      </c>
      <c r="E185" t="s">
        <v>8</v>
      </c>
      <c r="F185" s="1">
        <v>43709</v>
      </c>
      <c r="G185" t="s">
        <v>406</v>
      </c>
      <c r="H185" s="12">
        <f>VLOOKUP(Tableau1346[[#This Row],[Product_Ref]],[1]Table_Correspondance!$H:$N,5,TRUE)</f>
        <v>42826</v>
      </c>
      <c r="I185" t="s">
        <v>139</v>
      </c>
      <c r="J185" s="5">
        <v>2585.1999999999998</v>
      </c>
      <c r="K185" t="str">
        <f>VLOOKUP(Tableau1346[[#This Row],[Product_Ref]],[1]Table_Correspondance!$H:$N,2,TRUE)</f>
        <v>Robe</v>
      </c>
      <c r="L185" t="str">
        <f>VLOOKUP(Tableau1346[[#This Row],[Product_Ref]],[1]Table_Correspondance!$H:$N,4,TRUE)</f>
        <v>taupe</v>
      </c>
      <c r="M185" s="5">
        <f>VLOOKUP(Tableau1346[[#This Row],[Product_Ref]],[1]Table_Correspondance!$H:$N,7,TRUE)</f>
        <v>15</v>
      </c>
      <c r="N185" s="3">
        <f>Tableau1346[[#This Row],[Sales]]/Tableau1346[[#This Row],[Prix de vente ]]</f>
        <v>172.34666666666666</v>
      </c>
      <c r="O185" s="16">
        <f ca="1">(_xlfn.DAYS(TODAY(),Tableau1346[[#This Row],[Date de création produit]]))</f>
        <v>2070</v>
      </c>
    </row>
    <row r="186" spans="1:15" x14ac:dyDescent="0.25">
      <c r="A186" t="s">
        <v>6</v>
      </c>
      <c r="B186" t="str">
        <f>VLOOKUP(Tableau1346[[#This Row],[Sub_Region_Cod]],[1]Table_Correspondance!$B:$F,4,TRUE)</f>
        <v>Europe de l'Est</v>
      </c>
      <c r="C186" t="s">
        <v>43</v>
      </c>
      <c r="D186" t="str">
        <f>VLOOKUP(C186,[1]Table_Correspondance!$B:$F,2,FALSE)</f>
        <v>République Tchèque</v>
      </c>
      <c r="E186" t="s">
        <v>8</v>
      </c>
      <c r="F186" s="1">
        <v>43922</v>
      </c>
      <c r="G186" t="s">
        <v>405</v>
      </c>
      <c r="H186" s="12">
        <f>VLOOKUP(Tableau1346[[#This Row],[Product_Ref]],[1]Table_Correspondance!$H:$N,5,TRUE)</f>
        <v>42736</v>
      </c>
      <c r="I186" t="s">
        <v>95</v>
      </c>
      <c r="J186" s="5">
        <v>2248.66</v>
      </c>
      <c r="K186" t="str">
        <f>VLOOKUP(Tableau1346[[#This Row],[Product_Ref]],[1]Table_Correspondance!$H:$N,2,TRUE)</f>
        <v>Robe</v>
      </c>
      <c r="L186" t="str">
        <f>VLOOKUP(Tableau1346[[#This Row],[Product_Ref]],[1]Table_Correspondance!$H:$N,4,TRUE)</f>
        <v>noir</v>
      </c>
      <c r="M186" s="5">
        <f>VLOOKUP(Tableau1346[[#This Row],[Product_Ref]],[1]Table_Correspondance!$H:$N,7,TRUE)</f>
        <v>13</v>
      </c>
      <c r="N186" s="3">
        <f>Tableau1346[[#This Row],[Sales]]/Tableau1346[[#This Row],[Prix de vente ]]</f>
        <v>172.97384615384615</v>
      </c>
      <c r="O186" s="16">
        <f ca="1">(_xlfn.DAYS(TODAY(),Tableau1346[[#This Row],[Date de création produit]]))</f>
        <v>2160</v>
      </c>
    </row>
    <row r="187" spans="1:15" x14ac:dyDescent="0.25">
      <c r="A187" t="s">
        <v>6</v>
      </c>
      <c r="B187" t="str">
        <f>VLOOKUP(Tableau1346[[#This Row],[Sub_Region_Cod]],[1]Table_Correspondance!$B:$F,4,TRUE)</f>
        <v>Europe de l'Est</v>
      </c>
      <c r="C187" t="s">
        <v>26</v>
      </c>
      <c r="D187" t="str">
        <f>VLOOKUP(C187,[1]Table_Correspondance!$B:$F,2,FALSE)</f>
        <v>Bulgarie</v>
      </c>
      <c r="E187" t="s">
        <v>16</v>
      </c>
      <c r="F187" s="1">
        <v>44256</v>
      </c>
      <c r="G187" t="s">
        <v>404</v>
      </c>
      <c r="H187" s="12">
        <f>VLOOKUP(Tableau1346[[#This Row],[Product_Ref]],[1]Table_Correspondance!$H:$N,5,TRUE)</f>
        <v>43191</v>
      </c>
      <c r="I187" t="s">
        <v>145</v>
      </c>
      <c r="J187" s="5">
        <v>2249.9</v>
      </c>
      <c r="K187" t="str">
        <f>VLOOKUP(Tableau1346[[#This Row],[Product_Ref]],[1]Table_Correspondance!$H:$N,2,TRUE)</f>
        <v>Pantalon</v>
      </c>
      <c r="L187" t="str">
        <f>VLOOKUP(Tableau1346[[#This Row],[Product_Ref]],[1]Table_Correspondance!$H:$N,4,TRUE)</f>
        <v>taupe</v>
      </c>
      <c r="M187" s="5">
        <f>VLOOKUP(Tableau1346[[#This Row],[Product_Ref]],[1]Table_Correspondance!$H:$N,7,TRUE)</f>
        <v>13</v>
      </c>
      <c r="N187" s="3">
        <f>Tableau1346[[#This Row],[Sales]]/Tableau1346[[#This Row],[Prix de vente ]]</f>
        <v>173.06923076923078</v>
      </c>
      <c r="O187" s="16">
        <f ca="1">(_xlfn.DAYS(TODAY(),Tableau1346[[#This Row],[Date de création produit]]))</f>
        <v>1705</v>
      </c>
    </row>
    <row r="188" spans="1:15" x14ac:dyDescent="0.25">
      <c r="A188" t="s">
        <v>6</v>
      </c>
      <c r="B188" t="str">
        <f>VLOOKUP(Tableau1346[[#This Row],[Sub_Region_Cod]],[1]Table_Correspondance!$B:$F,4,TRUE)</f>
        <v>Europe de l'Est</v>
      </c>
      <c r="C188" t="s">
        <v>26</v>
      </c>
      <c r="D188" t="str">
        <f>VLOOKUP(C188,[1]Table_Correspondance!$B:$F,2,FALSE)</f>
        <v>Bulgarie</v>
      </c>
      <c r="E188" t="s">
        <v>8</v>
      </c>
      <c r="F188" s="1">
        <v>44136</v>
      </c>
      <c r="G188" t="s">
        <v>411</v>
      </c>
      <c r="H188" s="12">
        <f>VLOOKUP(Tableau1346[[#This Row],[Product_Ref]],[1]Table_Correspondance!$H:$N,5,TRUE)</f>
        <v>42826</v>
      </c>
      <c r="I188" t="s">
        <v>347</v>
      </c>
      <c r="J188" s="5">
        <v>1040.4000000000001</v>
      </c>
      <c r="K188" t="str">
        <f>VLOOKUP(Tableau1346[[#This Row],[Product_Ref]],[1]Table_Correspondance!$H:$N,2,TRUE)</f>
        <v>Robe</v>
      </c>
      <c r="L188" t="str">
        <f>VLOOKUP(Tableau1346[[#This Row],[Product_Ref]],[1]Table_Correspondance!$H:$N,4,TRUE)</f>
        <v>bleu</v>
      </c>
      <c r="M188" s="5">
        <f>VLOOKUP(Tableau1346[[#This Row],[Product_Ref]],[1]Table_Correspondance!$H:$N,7,TRUE)</f>
        <v>6</v>
      </c>
      <c r="N188" s="3">
        <f>Tableau1346[[#This Row],[Sales]]/Tableau1346[[#This Row],[Prix de vente ]]</f>
        <v>173.4</v>
      </c>
      <c r="O188" s="16">
        <f ca="1">(_xlfn.DAYS(TODAY(),Tableau1346[[#This Row],[Date de création produit]]))</f>
        <v>2070</v>
      </c>
    </row>
    <row r="189" spans="1:15" x14ac:dyDescent="0.25">
      <c r="A189" t="s">
        <v>6</v>
      </c>
      <c r="B189" t="str">
        <f>VLOOKUP(Tableau1346[[#This Row],[Sub_Region_Cod]],[1]Table_Correspondance!$B:$F,4,TRUE)</f>
        <v>Europe de l'Est</v>
      </c>
      <c r="C189" t="s">
        <v>43</v>
      </c>
      <c r="D189" t="str">
        <f>VLOOKUP(C189,[1]Table_Correspondance!$B:$F,2,FALSE)</f>
        <v>République Tchèque</v>
      </c>
      <c r="E189" t="s">
        <v>16</v>
      </c>
      <c r="F189" s="1">
        <v>43922</v>
      </c>
      <c r="G189" t="s">
        <v>405</v>
      </c>
      <c r="H189" s="12">
        <f>VLOOKUP(Tableau1346[[#This Row],[Product_Ref]],[1]Table_Correspondance!$H:$N,5,TRUE)</f>
        <v>42856</v>
      </c>
      <c r="I189" t="s">
        <v>339</v>
      </c>
      <c r="J189" s="5">
        <v>1762.79</v>
      </c>
      <c r="K189" t="str">
        <f>VLOOKUP(Tableau1346[[#This Row],[Product_Ref]],[1]Table_Correspondance!$H:$N,2,TRUE)</f>
        <v>Pantacourt</v>
      </c>
      <c r="L189" t="str">
        <f>VLOOKUP(Tableau1346[[#This Row],[Product_Ref]],[1]Table_Correspondance!$H:$N,4,TRUE)</f>
        <v>bleu</v>
      </c>
      <c r="M189" s="5">
        <f>VLOOKUP(Tableau1346[[#This Row],[Product_Ref]],[1]Table_Correspondance!$H:$N,7,TRUE)</f>
        <v>10</v>
      </c>
      <c r="N189" s="3">
        <f>Tableau1346[[#This Row],[Sales]]/Tableau1346[[#This Row],[Prix de vente ]]</f>
        <v>176.279</v>
      </c>
      <c r="O189" s="16">
        <f ca="1">(_xlfn.DAYS(TODAY(),Tableau1346[[#This Row],[Date de création produit]]))</f>
        <v>2040</v>
      </c>
    </row>
    <row r="190" spans="1:15" x14ac:dyDescent="0.25">
      <c r="A190" t="s">
        <v>6</v>
      </c>
      <c r="B190" t="str">
        <f>VLOOKUP(Tableau1346[[#This Row],[Sub_Region_Cod]],[1]Table_Correspondance!$B:$F,4,TRUE)</f>
        <v>Europe de l'Est</v>
      </c>
      <c r="C190" t="s">
        <v>43</v>
      </c>
      <c r="D190" t="str">
        <f>VLOOKUP(C190,[1]Table_Correspondance!$B:$F,2,FALSE)</f>
        <v>République Tchèque</v>
      </c>
      <c r="E190" t="s">
        <v>16</v>
      </c>
      <c r="F190" s="1">
        <v>44256</v>
      </c>
      <c r="G190" t="s">
        <v>404</v>
      </c>
      <c r="H190" s="12">
        <f>VLOOKUP(Tableau1346[[#This Row],[Product_Ref]],[1]Table_Correspondance!$H:$N,5,TRUE)</f>
        <v>43252</v>
      </c>
      <c r="I190" t="s">
        <v>191</v>
      </c>
      <c r="J190" s="5">
        <v>1795.58</v>
      </c>
      <c r="K190" t="str">
        <f>VLOOKUP(Tableau1346[[#This Row],[Product_Ref]],[1]Table_Correspondance!$H:$N,2,TRUE)</f>
        <v>Chaussette</v>
      </c>
      <c r="L190" t="str">
        <f>VLOOKUP(Tableau1346[[#This Row],[Product_Ref]],[1]Table_Correspondance!$H:$N,4,TRUE)</f>
        <v>blanc</v>
      </c>
      <c r="M190" s="5">
        <f>VLOOKUP(Tableau1346[[#This Row],[Product_Ref]],[1]Table_Correspondance!$H:$N,7,TRUE)</f>
        <v>10</v>
      </c>
      <c r="N190" s="3">
        <f>Tableau1346[[#This Row],[Sales]]/Tableau1346[[#This Row],[Prix de vente ]]</f>
        <v>179.55799999999999</v>
      </c>
      <c r="O190" s="16">
        <f ca="1">(_xlfn.DAYS(TODAY(),Tableau1346[[#This Row],[Date de création produit]]))</f>
        <v>1644</v>
      </c>
    </row>
    <row r="191" spans="1:15" x14ac:dyDescent="0.25">
      <c r="A191" t="s">
        <v>6</v>
      </c>
      <c r="B191" t="str">
        <f>VLOOKUP(Tableau1346[[#This Row],[Sub_Region_Cod]],[1]Table_Correspondance!$B:$F,4,TRUE)</f>
        <v>Europe de l'Est</v>
      </c>
      <c r="C191" t="s">
        <v>29</v>
      </c>
      <c r="D191" t="str">
        <f>VLOOKUP(C191,[1]Table_Correspondance!$B:$F,2,FALSE)</f>
        <v>Hongrie</v>
      </c>
      <c r="E191" t="s">
        <v>11</v>
      </c>
      <c r="F191" s="1">
        <v>43983</v>
      </c>
      <c r="G191" t="s">
        <v>408</v>
      </c>
      <c r="H191" s="12">
        <f>VLOOKUP(Tableau1346[[#This Row],[Product_Ref]],[1]Table_Correspondance!$H:$N,5,TRUE)</f>
        <v>43070</v>
      </c>
      <c r="I191" t="s">
        <v>350</v>
      </c>
      <c r="J191" s="5">
        <v>2568.16</v>
      </c>
      <c r="K191" t="str">
        <f>VLOOKUP(Tableau1346[[#This Row],[Product_Ref]],[1]Table_Correspondance!$H:$N,2,TRUE)</f>
        <v>Sweatshirt</v>
      </c>
      <c r="L191" t="str">
        <f>VLOOKUP(Tableau1346[[#This Row],[Product_Ref]],[1]Table_Correspondance!$H:$N,4,TRUE)</f>
        <v>taupe</v>
      </c>
      <c r="M191" s="5">
        <f>VLOOKUP(Tableau1346[[#This Row],[Product_Ref]],[1]Table_Correspondance!$H:$N,7,TRUE)</f>
        <v>14</v>
      </c>
      <c r="N191" s="3">
        <f>Tableau1346[[#This Row],[Sales]]/Tableau1346[[#This Row],[Prix de vente ]]</f>
        <v>183.44</v>
      </c>
      <c r="O191" s="16">
        <f ca="1">(_xlfn.DAYS(TODAY(),Tableau1346[[#This Row],[Date de création produit]]))</f>
        <v>1826</v>
      </c>
    </row>
    <row r="192" spans="1:15" x14ac:dyDescent="0.25">
      <c r="A192" t="s">
        <v>6</v>
      </c>
      <c r="B192" t="str">
        <f>VLOOKUP(Tableau1346[[#This Row],[Sub_Region_Cod]],[1]Table_Correspondance!$B:$F,4,TRUE)</f>
        <v>Europe de l'Est</v>
      </c>
      <c r="C192" t="s">
        <v>26</v>
      </c>
      <c r="D192" t="str">
        <f>VLOOKUP(C192,[1]Table_Correspondance!$B:$F,2,FALSE)</f>
        <v>Bulgarie</v>
      </c>
      <c r="E192" t="s">
        <v>11</v>
      </c>
      <c r="F192" s="1">
        <v>43831</v>
      </c>
      <c r="G192" t="s">
        <v>413</v>
      </c>
      <c r="H192" s="12">
        <f>VLOOKUP(Tableau1346[[#This Row],[Product_Ref]],[1]Table_Correspondance!$H:$N,5,TRUE)</f>
        <v>42826</v>
      </c>
      <c r="I192" t="s">
        <v>184</v>
      </c>
      <c r="J192" s="5">
        <v>2212.6799999999998</v>
      </c>
      <c r="K192" t="str">
        <f>VLOOKUP(Tableau1346[[#This Row],[Product_Ref]],[1]Table_Correspondance!$H:$N,2,TRUE)</f>
        <v>Chemise</v>
      </c>
      <c r="L192" t="str">
        <f>VLOOKUP(Tableau1346[[#This Row],[Product_Ref]],[1]Table_Correspondance!$H:$N,4,TRUE)</f>
        <v>vert</v>
      </c>
      <c r="M192" s="5">
        <f>VLOOKUP(Tableau1346[[#This Row],[Product_Ref]],[1]Table_Correspondance!$H:$N,7,TRUE)</f>
        <v>12</v>
      </c>
      <c r="N192" s="3">
        <f>Tableau1346[[#This Row],[Sales]]/Tableau1346[[#This Row],[Prix de vente ]]</f>
        <v>184.39</v>
      </c>
      <c r="O192" s="16">
        <f ca="1">(_xlfn.DAYS(TODAY(),Tableau1346[[#This Row],[Date de création produit]]))</f>
        <v>2070</v>
      </c>
    </row>
    <row r="193" spans="1:15" x14ac:dyDescent="0.25">
      <c r="A193" t="s">
        <v>6</v>
      </c>
      <c r="B193" t="str">
        <f>VLOOKUP(Tableau1346[[#This Row],[Sub_Region_Cod]],[1]Table_Correspondance!$B:$F,4,TRUE)</f>
        <v>Europe de l'Est</v>
      </c>
      <c r="C193" t="s">
        <v>7</v>
      </c>
      <c r="D193" t="str">
        <f>VLOOKUP(C193,[1]Table_Correspondance!$B:$F,2,FALSE)</f>
        <v>Fédération de Russie</v>
      </c>
      <c r="E193" t="s">
        <v>11</v>
      </c>
      <c r="F193" s="1">
        <v>43678</v>
      </c>
      <c r="G193" t="s">
        <v>406</v>
      </c>
      <c r="H193" s="12">
        <f>VLOOKUP(Tableau1346[[#This Row],[Product_Ref]],[1]Table_Correspondance!$H:$N,5,TRUE)</f>
        <v>42979</v>
      </c>
      <c r="I193" t="s">
        <v>346</v>
      </c>
      <c r="J193" s="5">
        <v>1291.29</v>
      </c>
      <c r="K193" t="str">
        <f>VLOOKUP(Tableau1346[[#This Row],[Product_Ref]],[1]Table_Correspondance!$H:$N,2,TRUE)</f>
        <v>Sweatshirt</v>
      </c>
      <c r="L193" t="str">
        <f>VLOOKUP(Tableau1346[[#This Row],[Product_Ref]],[1]Table_Correspondance!$H:$N,4,TRUE)</f>
        <v>rose</v>
      </c>
      <c r="M193" s="5">
        <f>VLOOKUP(Tableau1346[[#This Row],[Product_Ref]],[1]Table_Correspondance!$H:$N,7,TRUE)</f>
        <v>7</v>
      </c>
      <c r="N193" s="3">
        <f>Tableau1346[[#This Row],[Sales]]/Tableau1346[[#This Row],[Prix de vente ]]</f>
        <v>184.47</v>
      </c>
      <c r="O193" s="16">
        <f ca="1">(_xlfn.DAYS(TODAY(),Tableau1346[[#This Row],[Date de création produit]]))</f>
        <v>1917</v>
      </c>
    </row>
    <row r="194" spans="1:15" x14ac:dyDescent="0.25">
      <c r="A194" t="s">
        <v>6</v>
      </c>
      <c r="B194" t="str">
        <f>VLOOKUP(Tableau1346[[#This Row],[Sub_Region_Cod]],[1]Table_Correspondance!$B:$F,4,TRUE)</f>
        <v>Europe de l'Est</v>
      </c>
      <c r="C194" t="s">
        <v>29</v>
      </c>
      <c r="D194" t="str">
        <f>VLOOKUP(C194,[1]Table_Correspondance!$B:$F,2,FALSE)</f>
        <v>Hongrie</v>
      </c>
      <c r="E194" t="s">
        <v>8</v>
      </c>
      <c r="F194" s="1">
        <v>43586</v>
      </c>
      <c r="G194" t="s">
        <v>410</v>
      </c>
      <c r="H194" s="12">
        <f>VLOOKUP(Tableau1346[[#This Row],[Product_Ref]],[1]Table_Correspondance!$H:$N,5,TRUE)</f>
        <v>43221</v>
      </c>
      <c r="I194" t="s">
        <v>174</v>
      </c>
      <c r="J194" s="5">
        <v>2231.5500000000002</v>
      </c>
      <c r="K194" t="str">
        <f>VLOOKUP(Tableau1346[[#This Row],[Product_Ref]],[1]Table_Correspondance!$H:$N,2,TRUE)</f>
        <v>Robe</v>
      </c>
      <c r="L194" t="str">
        <f>VLOOKUP(Tableau1346[[#This Row],[Product_Ref]],[1]Table_Correspondance!$H:$N,4,TRUE)</f>
        <v>taupe</v>
      </c>
      <c r="M194" s="5">
        <f>VLOOKUP(Tableau1346[[#This Row],[Product_Ref]],[1]Table_Correspondance!$H:$N,7,TRUE)</f>
        <v>12</v>
      </c>
      <c r="N194" s="3">
        <f>Tableau1346[[#This Row],[Sales]]/Tableau1346[[#This Row],[Prix de vente ]]</f>
        <v>185.96250000000001</v>
      </c>
      <c r="O194" s="16">
        <f ca="1">(_xlfn.DAYS(TODAY(),Tableau1346[[#This Row],[Date de création produit]]))</f>
        <v>1675</v>
      </c>
    </row>
    <row r="195" spans="1:15" x14ac:dyDescent="0.25">
      <c r="A195" t="s">
        <v>6</v>
      </c>
      <c r="B195" t="str">
        <f>VLOOKUP(Tableau1346[[#This Row],[Sub_Region_Cod]],[1]Table_Correspondance!$B:$F,4,TRUE)</f>
        <v>Europe de l'Est</v>
      </c>
      <c r="C195" t="s">
        <v>7</v>
      </c>
      <c r="D195" t="str">
        <f>VLOOKUP(C195,[1]Table_Correspondance!$B:$F,2,FALSE)</f>
        <v>Fédération de Russie</v>
      </c>
      <c r="E195" t="s">
        <v>11</v>
      </c>
      <c r="F195" s="1">
        <v>44075</v>
      </c>
      <c r="G195" t="s">
        <v>409</v>
      </c>
      <c r="H195" s="12">
        <f>VLOOKUP(Tableau1346[[#This Row],[Product_Ref]],[1]Table_Correspondance!$H:$N,5,TRUE)</f>
        <v>43132</v>
      </c>
      <c r="I195" t="s">
        <v>220</v>
      </c>
      <c r="J195" s="5">
        <v>932.99</v>
      </c>
      <c r="K195" t="str">
        <f>VLOOKUP(Tableau1346[[#This Row],[Product_Ref]],[1]Table_Correspondance!$H:$N,2,TRUE)</f>
        <v>Chemisier</v>
      </c>
      <c r="L195" t="str">
        <f>VLOOKUP(Tableau1346[[#This Row],[Product_Ref]],[1]Table_Correspondance!$H:$N,4,TRUE)</f>
        <v>vert</v>
      </c>
      <c r="M195" s="5">
        <f>VLOOKUP(Tableau1346[[#This Row],[Product_Ref]],[1]Table_Correspondance!$H:$N,7,TRUE)</f>
        <v>5</v>
      </c>
      <c r="N195" s="3">
        <f>Tableau1346[[#This Row],[Sales]]/Tableau1346[[#This Row],[Prix de vente ]]</f>
        <v>186.59800000000001</v>
      </c>
      <c r="O195" s="16">
        <f ca="1">(_xlfn.DAYS(TODAY(),Tableau1346[[#This Row],[Date de création produit]]))</f>
        <v>1764</v>
      </c>
    </row>
    <row r="196" spans="1:15" x14ac:dyDescent="0.25">
      <c r="A196" t="s">
        <v>6</v>
      </c>
      <c r="B196" t="str">
        <f>VLOOKUP(Tableau1346[[#This Row],[Sub_Region_Cod]],[1]Table_Correspondance!$B:$F,4,TRUE)</f>
        <v>Europe de l'Est</v>
      </c>
      <c r="C196" t="s">
        <v>15</v>
      </c>
      <c r="D196" t="str">
        <f>VLOOKUP(C196,[1]Table_Correspondance!$B:$F,2,FALSE)</f>
        <v>République de Moldavie</v>
      </c>
      <c r="E196" t="s">
        <v>11</v>
      </c>
      <c r="F196" s="1">
        <v>43770</v>
      </c>
      <c r="G196" t="s">
        <v>407</v>
      </c>
      <c r="H196" s="12">
        <f>VLOOKUP(Tableau1346[[#This Row],[Product_Ref]],[1]Table_Correspondance!$H:$N,5,TRUE)</f>
        <v>43160</v>
      </c>
      <c r="I196" t="s">
        <v>230</v>
      </c>
      <c r="J196" s="5">
        <v>1126.46</v>
      </c>
      <c r="K196" t="str">
        <f>VLOOKUP(Tableau1346[[#This Row],[Product_Ref]],[1]Table_Correspondance!$H:$N,2,TRUE)</f>
        <v>Débardeur</v>
      </c>
      <c r="L196" t="str">
        <f>VLOOKUP(Tableau1346[[#This Row],[Product_Ref]],[1]Table_Correspondance!$H:$N,4,TRUE)</f>
        <v>rose</v>
      </c>
      <c r="M196" s="5">
        <f>VLOOKUP(Tableau1346[[#This Row],[Product_Ref]],[1]Table_Correspondance!$H:$N,7,TRUE)</f>
        <v>6</v>
      </c>
      <c r="N196" s="3">
        <f>Tableau1346[[#This Row],[Sales]]/Tableau1346[[#This Row],[Prix de vente ]]</f>
        <v>187.74333333333334</v>
      </c>
      <c r="O196" s="16">
        <f ca="1">(_xlfn.DAYS(TODAY(),Tableau1346[[#This Row],[Date de création produit]]))</f>
        <v>1736</v>
      </c>
    </row>
    <row r="197" spans="1:15" x14ac:dyDescent="0.25">
      <c r="A197" t="s">
        <v>6</v>
      </c>
      <c r="B197" t="str">
        <f>VLOOKUP(Tableau1346[[#This Row],[Sub_Region_Cod]],[1]Table_Correspondance!$B:$F,4,TRUE)</f>
        <v>Europe de l'Est</v>
      </c>
      <c r="C197" t="s">
        <v>26</v>
      </c>
      <c r="D197" t="str">
        <f>VLOOKUP(C197,[1]Table_Correspondance!$B:$F,2,FALSE)</f>
        <v>Bulgarie</v>
      </c>
      <c r="E197" t="s">
        <v>11</v>
      </c>
      <c r="F197" s="1">
        <v>44044</v>
      </c>
      <c r="G197" t="s">
        <v>409</v>
      </c>
      <c r="H197" s="12">
        <f>VLOOKUP(Tableau1346[[#This Row],[Product_Ref]],[1]Table_Correspondance!$H:$N,5,TRUE)</f>
        <v>42826</v>
      </c>
      <c r="I197" t="s">
        <v>281</v>
      </c>
      <c r="J197" s="5">
        <v>1324.36</v>
      </c>
      <c r="K197" t="str">
        <f>VLOOKUP(Tableau1346[[#This Row],[Product_Ref]],[1]Table_Correspondance!$H:$N,2,TRUE)</f>
        <v>Soutien gorge</v>
      </c>
      <c r="L197" t="str">
        <f>VLOOKUP(Tableau1346[[#This Row],[Product_Ref]],[1]Table_Correspondance!$H:$N,4,TRUE)</f>
        <v>marron</v>
      </c>
      <c r="M197" s="5">
        <f>VLOOKUP(Tableau1346[[#This Row],[Product_Ref]],[1]Table_Correspondance!$H:$N,7,TRUE)</f>
        <v>7</v>
      </c>
      <c r="N197" s="3">
        <f>Tableau1346[[#This Row],[Sales]]/Tableau1346[[#This Row],[Prix de vente ]]</f>
        <v>189.19428571428571</v>
      </c>
      <c r="O197" s="16">
        <f ca="1">(_xlfn.DAYS(TODAY(),Tableau1346[[#This Row],[Date de création produit]]))</f>
        <v>2070</v>
      </c>
    </row>
    <row r="198" spans="1:15" x14ac:dyDescent="0.25">
      <c r="A198" t="s">
        <v>6</v>
      </c>
      <c r="B198" t="str">
        <f>VLOOKUP(Tableau1346[[#This Row],[Sub_Region_Cod]],[1]Table_Correspondance!$B:$F,4,TRUE)</f>
        <v>Europe de l'Est</v>
      </c>
      <c r="C198" t="s">
        <v>32</v>
      </c>
      <c r="D198" t="str">
        <f>VLOOKUP(C198,[1]Table_Correspondance!$B:$F,2,FALSE)</f>
        <v>Arménie</v>
      </c>
      <c r="E198" t="s">
        <v>11</v>
      </c>
      <c r="F198" s="1">
        <v>44197</v>
      </c>
      <c r="G198" t="s">
        <v>412</v>
      </c>
      <c r="H198" s="12">
        <f>VLOOKUP(Tableau1346[[#This Row],[Product_Ref]],[1]Table_Correspondance!$H:$N,5,TRUE)</f>
        <v>42856</v>
      </c>
      <c r="I198" t="s">
        <v>74</v>
      </c>
      <c r="J198" s="5">
        <v>1154.6199999999999</v>
      </c>
      <c r="K198" t="str">
        <f>VLOOKUP(Tableau1346[[#This Row],[Product_Ref]],[1]Table_Correspondance!$H:$N,2,TRUE)</f>
        <v>Chemise</v>
      </c>
      <c r="L198" t="str">
        <f>VLOOKUP(Tableau1346[[#This Row],[Product_Ref]],[1]Table_Correspondance!$H:$N,4,TRUE)</f>
        <v>vert</v>
      </c>
      <c r="M198" s="5">
        <f>VLOOKUP(Tableau1346[[#This Row],[Product_Ref]],[1]Table_Correspondance!$H:$N,7,TRUE)</f>
        <v>6</v>
      </c>
      <c r="N198" s="3">
        <f>Tableau1346[[#This Row],[Sales]]/Tableau1346[[#This Row],[Prix de vente ]]</f>
        <v>192.43666666666664</v>
      </c>
      <c r="O198" s="16">
        <f ca="1">(_xlfn.DAYS(TODAY(),Tableau1346[[#This Row],[Date de création produit]]))</f>
        <v>2040</v>
      </c>
    </row>
    <row r="199" spans="1:15" x14ac:dyDescent="0.25">
      <c r="A199" t="s">
        <v>6</v>
      </c>
      <c r="B199" t="str">
        <f>VLOOKUP(Tableau1346[[#This Row],[Sub_Region_Cod]],[1]Table_Correspondance!$B:$F,4,TRUE)</f>
        <v>Europe de l'Est</v>
      </c>
      <c r="C199" t="s">
        <v>26</v>
      </c>
      <c r="D199" t="str">
        <f>VLOOKUP(C199,[1]Table_Correspondance!$B:$F,2,FALSE)</f>
        <v>Bulgarie</v>
      </c>
      <c r="E199" t="s">
        <v>16</v>
      </c>
      <c r="F199" s="1">
        <v>44105</v>
      </c>
      <c r="G199" t="s">
        <v>409</v>
      </c>
      <c r="H199" s="12">
        <f>VLOOKUP(Tableau1346[[#This Row],[Product_Ref]],[1]Table_Correspondance!$H:$N,5,TRUE)</f>
        <v>42917</v>
      </c>
      <c r="I199" t="s">
        <v>291</v>
      </c>
      <c r="J199" s="5">
        <v>1546.93</v>
      </c>
      <c r="K199" t="str">
        <f>VLOOKUP(Tableau1346[[#This Row],[Product_Ref]],[1]Table_Correspondance!$H:$N,2,TRUE)</f>
        <v>Chaussette</v>
      </c>
      <c r="L199" t="str">
        <f>VLOOKUP(Tableau1346[[#This Row],[Product_Ref]],[1]Table_Correspondance!$H:$N,4,TRUE)</f>
        <v>rose</v>
      </c>
      <c r="M199" s="5">
        <f>VLOOKUP(Tableau1346[[#This Row],[Product_Ref]],[1]Table_Correspondance!$H:$N,7,TRUE)</f>
        <v>8</v>
      </c>
      <c r="N199" s="3">
        <f>Tableau1346[[#This Row],[Sales]]/Tableau1346[[#This Row],[Prix de vente ]]</f>
        <v>193.36625000000001</v>
      </c>
      <c r="O199" s="16">
        <f ca="1">(_xlfn.DAYS(TODAY(),Tableau1346[[#This Row],[Date de création produit]]))</f>
        <v>1979</v>
      </c>
    </row>
    <row r="200" spans="1:15" x14ac:dyDescent="0.25">
      <c r="A200" t="s">
        <v>6</v>
      </c>
      <c r="B200" t="str">
        <f>VLOOKUP(Tableau1346[[#This Row],[Sub_Region_Cod]],[1]Table_Correspondance!$B:$F,4,TRUE)</f>
        <v>Europe de l'Est</v>
      </c>
      <c r="C200" t="s">
        <v>7</v>
      </c>
      <c r="D200" t="str">
        <f>VLOOKUP(C200,[1]Table_Correspondance!$B:$F,2,FALSE)</f>
        <v>Fédération de Russie</v>
      </c>
      <c r="E200" t="s">
        <v>16</v>
      </c>
      <c r="F200" s="1">
        <v>43586</v>
      </c>
      <c r="G200" t="s">
        <v>410</v>
      </c>
      <c r="H200" s="12">
        <f>VLOOKUP(Tableau1346[[#This Row],[Product_Ref]],[1]Table_Correspondance!$H:$N,5,TRUE)</f>
        <v>43221</v>
      </c>
      <c r="I200" t="s">
        <v>72</v>
      </c>
      <c r="J200" s="5">
        <v>1553.85</v>
      </c>
      <c r="K200" t="str">
        <f>VLOOKUP(Tableau1346[[#This Row],[Product_Ref]],[1]Table_Correspondance!$H:$N,2,TRUE)</f>
        <v>Culotte</v>
      </c>
      <c r="L200" t="str">
        <f>VLOOKUP(Tableau1346[[#This Row],[Product_Ref]],[1]Table_Correspondance!$H:$N,4,TRUE)</f>
        <v>taupe</v>
      </c>
      <c r="M200" s="5">
        <f>VLOOKUP(Tableau1346[[#This Row],[Product_Ref]],[1]Table_Correspondance!$H:$N,7,TRUE)</f>
        <v>8</v>
      </c>
      <c r="N200" s="3">
        <f>Tableau1346[[#This Row],[Sales]]/Tableau1346[[#This Row],[Prix de vente ]]</f>
        <v>194.23124999999999</v>
      </c>
      <c r="O200" s="16">
        <f ca="1">(_xlfn.DAYS(TODAY(),Tableau1346[[#This Row],[Date de création produit]]))</f>
        <v>1675</v>
      </c>
    </row>
    <row r="201" spans="1:15" x14ac:dyDescent="0.25">
      <c r="A201" t="s">
        <v>6</v>
      </c>
      <c r="B201" t="str">
        <f>VLOOKUP(Tableau1346[[#This Row],[Sub_Region_Cod]],[1]Table_Correspondance!$B:$F,4,TRUE)</f>
        <v>Europe de l'Est</v>
      </c>
      <c r="C201" t="s">
        <v>43</v>
      </c>
      <c r="D201" t="str">
        <f>VLOOKUP(C201,[1]Table_Correspondance!$B:$F,2,FALSE)</f>
        <v>République Tchèque</v>
      </c>
      <c r="E201" t="s">
        <v>8</v>
      </c>
      <c r="F201" s="1">
        <v>44105</v>
      </c>
      <c r="G201" t="s">
        <v>409</v>
      </c>
      <c r="H201" s="12">
        <f>VLOOKUP(Tableau1346[[#This Row],[Product_Ref]],[1]Table_Correspondance!$H:$N,5,TRUE)</f>
        <v>42826</v>
      </c>
      <c r="I201" t="s">
        <v>300</v>
      </c>
      <c r="J201" s="5">
        <v>2928.3</v>
      </c>
      <c r="K201" t="str">
        <f>VLOOKUP(Tableau1346[[#This Row],[Product_Ref]],[1]Table_Correspondance!$H:$N,2,TRUE)</f>
        <v>Pyjama</v>
      </c>
      <c r="L201" t="str">
        <f>VLOOKUP(Tableau1346[[#This Row],[Product_Ref]],[1]Table_Correspondance!$H:$N,4,TRUE)</f>
        <v>noir</v>
      </c>
      <c r="M201" s="5">
        <f>VLOOKUP(Tableau1346[[#This Row],[Product_Ref]],[1]Table_Correspondance!$H:$N,7,TRUE)</f>
        <v>15</v>
      </c>
      <c r="N201" s="3">
        <f>Tableau1346[[#This Row],[Sales]]/Tableau1346[[#This Row],[Prix de vente ]]</f>
        <v>195.22</v>
      </c>
      <c r="O201" s="16">
        <f ca="1">(_xlfn.DAYS(TODAY(),Tableau1346[[#This Row],[Date de création produit]]))</f>
        <v>2070</v>
      </c>
    </row>
    <row r="202" spans="1:15" x14ac:dyDescent="0.25">
      <c r="A202" t="s">
        <v>6</v>
      </c>
      <c r="B202" t="str">
        <f>VLOOKUP(Tableau1346[[#This Row],[Sub_Region_Cod]],[1]Table_Correspondance!$B:$F,4,TRUE)</f>
        <v>Europe de l'Est</v>
      </c>
      <c r="C202" t="s">
        <v>22</v>
      </c>
      <c r="D202" t="str">
        <f>VLOOKUP(C202,[1]Table_Correspondance!$B:$F,2,FALSE)</f>
        <v>Ukraine</v>
      </c>
      <c r="E202" t="s">
        <v>16</v>
      </c>
      <c r="F202" s="1">
        <v>44013</v>
      </c>
      <c r="G202" t="s">
        <v>408</v>
      </c>
      <c r="H202" s="12">
        <f>VLOOKUP(Tableau1346[[#This Row],[Product_Ref]],[1]Table_Correspondance!$H:$N,5,TRUE)</f>
        <v>43405</v>
      </c>
      <c r="I202" t="s">
        <v>188</v>
      </c>
      <c r="J202" s="5">
        <v>1973.49</v>
      </c>
      <c r="K202" t="str">
        <f>VLOOKUP(Tableau1346[[#This Row],[Product_Ref]],[1]Table_Correspondance!$H:$N,2,TRUE)</f>
        <v>Pantacourt</v>
      </c>
      <c r="L202" t="str">
        <f>VLOOKUP(Tableau1346[[#This Row],[Product_Ref]],[1]Table_Correspondance!$H:$N,4,TRUE)</f>
        <v>rouge</v>
      </c>
      <c r="M202" s="5">
        <f>VLOOKUP(Tableau1346[[#This Row],[Product_Ref]],[1]Table_Correspondance!$H:$N,7,TRUE)</f>
        <v>10</v>
      </c>
      <c r="N202" s="3">
        <f>Tableau1346[[#This Row],[Sales]]/Tableau1346[[#This Row],[Prix de vente ]]</f>
        <v>197.34899999999999</v>
      </c>
      <c r="O202" s="16">
        <f ca="1">(_xlfn.DAYS(TODAY(),Tableau1346[[#This Row],[Date de création produit]]))</f>
        <v>1491</v>
      </c>
    </row>
    <row r="203" spans="1:15" x14ac:dyDescent="0.25">
      <c r="A203" t="s">
        <v>6</v>
      </c>
      <c r="B203" t="str">
        <f>VLOOKUP(Tableau1346[[#This Row],[Sub_Region_Cod]],[1]Table_Correspondance!$B:$F,4,TRUE)</f>
        <v>Europe de l'Est</v>
      </c>
      <c r="C203" t="s">
        <v>22</v>
      </c>
      <c r="D203" t="str">
        <f>VLOOKUP(C203,[1]Table_Correspondance!$B:$F,2,FALSE)</f>
        <v>Ukraine</v>
      </c>
      <c r="E203" t="s">
        <v>16</v>
      </c>
      <c r="F203" s="1">
        <v>43862</v>
      </c>
      <c r="G203" t="s">
        <v>405</v>
      </c>
      <c r="H203" s="12">
        <f>VLOOKUP(Tableau1346[[#This Row],[Product_Ref]],[1]Table_Correspondance!$H:$N,5,TRUE)</f>
        <v>43252</v>
      </c>
      <c r="I203" t="s">
        <v>201</v>
      </c>
      <c r="J203" s="5">
        <v>2966.49</v>
      </c>
      <c r="K203" t="str">
        <f>VLOOKUP(Tableau1346[[#This Row],[Product_Ref]],[1]Table_Correspondance!$H:$N,2,TRUE)</f>
        <v>Culotte</v>
      </c>
      <c r="L203" t="str">
        <f>VLOOKUP(Tableau1346[[#This Row],[Product_Ref]],[1]Table_Correspondance!$H:$N,4,TRUE)</f>
        <v>noir</v>
      </c>
      <c r="M203" s="5">
        <f>VLOOKUP(Tableau1346[[#This Row],[Product_Ref]],[1]Table_Correspondance!$H:$N,7,TRUE)</f>
        <v>15</v>
      </c>
      <c r="N203" s="3">
        <f>Tableau1346[[#This Row],[Sales]]/Tableau1346[[#This Row],[Prix de vente ]]</f>
        <v>197.76599999999999</v>
      </c>
      <c r="O203" s="16">
        <f ca="1">(_xlfn.DAYS(TODAY(),Tableau1346[[#This Row],[Date de création produit]]))</f>
        <v>1644</v>
      </c>
    </row>
    <row r="204" spans="1:15" x14ac:dyDescent="0.25">
      <c r="A204" t="s">
        <v>6</v>
      </c>
      <c r="B204" t="str">
        <f>VLOOKUP(Tableau1346[[#This Row],[Sub_Region_Cod]],[1]Table_Correspondance!$B:$F,4,TRUE)</f>
        <v>Europe de l'Est</v>
      </c>
      <c r="C204" t="s">
        <v>43</v>
      </c>
      <c r="D204" t="str">
        <f>VLOOKUP(C204,[1]Table_Correspondance!$B:$F,2,FALSE)</f>
        <v>République Tchèque</v>
      </c>
      <c r="E204" t="s">
        <v>16</v>
      </c>
      <c r="F204" s="1">
        <v>44013</v>
      </c>
      <c r="G204" t="s">
        <v>408</v>
      </c>
      <c r="H204" s="12">
        <f>VLOOKUP(Tableau1346[[#This Row],[Product_Ref]],[1]Table_Correspondance!$H:$N,5,TRUE)</f>
        <v>42795</v>
      </c>
      <c r="I204" t="s">
        <v>306</v>
      </c>
      <c r="J204" s="5">
        <v>2014.88</v>
      </c>
      <c r="K204" t="str">
        <f>VLOOKUP(Tableau1346[[#This Row],[Product_Ref]],[1]Table_Correspondance!$H:$N,2,TRUE)</f>
        <v>Chaussette</v>
      </c>
      <c r="L204" t="str">
        <f>VLOOKUP(Tableau1346[[#This Row],[Product_Ref]],[1]Table_Correspondance!$H:$N,4,TRUE)</f>
        <v>noir</v>
      </c>
      <c r="M204" s="5">
        <f>VLOOKUP(Tableau1346[[#This Row],[Product_Ref]],[1]Table_Correspondance!$H:$N,7,TRUE)</f>
        <v>10</v>
      </c>
      <c r="N204" s="3">
        <f>Tableau1346[[#This Row],[Sales]]/Tableau1346[[#This Row],[Prix de vente ]]</f>
        <v>201.488</v>
      </c>
      <c r="O204" s="16">
        <f ca="1">(_xlfn.DAYS(TODAY(),Tableau1346[[#This Row],[Date de création produit]]))</f>
        <v>2101</v>
      </c>
    </row>
    <row r="205" spans="1:15" x14ac:dyDescent="0.25">
      <c r="A205" t="s">
        <v>6</v>
      </c>
      <c r="B205" t="str">
        <f>VLOOKUP(Tableau1346[[#This Row],[Sub_Region_Cod]],[1]Table_Correspondance!$B:$F,4,TRUE)</f>
        <v>Europe de l'Est</v>
      </c>
      <c r="C205" t="s">
        <v>22</v>
      </c>
      <c r="D205" t="str">
        <f>VLOOKUP(C205,[1]Table_Correspondance!$B:$F,2,FALSE)</f>
        <v>Ukraine</v>
      </c>
      <c r="E205" t="s">
        <v>11</v>
      </c>
      <c r="F205" s="1">
        <v>43739</v>
      </c>
      <c r="G205" t="s">
        <v>406</v>
      </c>
      <c r="H205" s="12">
        <f>VLOOKUP(Tableau1346[[#This Row],[Product_Ref]],[1]Table_Correspondance!$H:$N,5,TRUE)</f>
        <v>43252</v>
      </c>
      <c r="I205" t="s">
        <v>223</v>
      </c>
      <c r="J205" s="5">
        <v>1819.23</v>
      </c>
      <c r="K205" t="str">
        <f>VLOOKUP(Tableau1346[[#This Row],[Product_Ref]],[1]Table_Correspondance!$H:$N,2,TRUE)</f>
        <v>Soutien gorge</v>
      </c>
      <c r="L205" t="str">
        <f>VLOOKUP(Tableau1346[[#This Row],[Product_Ref]],[1]Table_Correspondance!$H:$N,4,TRUE)</f>
        <v>vert</v>
      </c>
      <c r="M205" s="5">
        <f>VLOOKUP(Tableau1346[[#This Row],[Product_Ref]],[1]Table_Correspondance!$H:$N,7,TRUE)</f>
        <v>9</v>
      </c>
      <c r="N205" s="3">
        <f>Tableau1346[[#This Row],[Sales]]/Tableau1346[[#This Row],[Prix de vente ]]</f>
        <v>202.13666666666666</v>
      </c>
      <c r="O205" s="16">
        <f ca="1">(_xlfn.DAYS(TODAY(),Tableau1346[[#This Row],[Date de création produit]]))</f>
        <v>1644</v>
      </c>
    </row>
    <row r="206" spans="1:15" x14ac:dyDescent="0.25">
      <c r="A206" t="s">
        <v>6</v>
      </c>
      <c r="B206" t="str">
        <f>VLOOKUP(Tableau1346[[#This Row],[Sub_Region_Cod]],[1]Table_Correspondance!$B:$F,4,TRUE)</f>
        <v>Europe de l'Est</v>
      </c>
      <c r="C206" t="s">
        <v>29</v>
      </c>
      <c r="D206" t="str">
        <f>VLOOKUP(C206,[1]Table_Correspondance!$B:$F,2,FALSE)</f>
        <v>Hongrie</v>
      </c>
      <c r="E206" t="s">
        <v>11</v>
      </c>
      <c r="F206" s="1">
        <v>44287</v>
      </c>
      <c r="G206" t="s">
        <v>404</v>
      </c>
      <c r="H206" s="12">
        <f>VLOOKUP(Tableau1346[[#This Row],[Product_Ref]],[1]Table_Correspondance!$H:$N,5,TRUE)</f>
        <v>43132</v>
      </c>
      <c r="I206" t="s">
        <v>190</v>
      </c>
      <c r="J206" s="5">
        <v>2441.29</v>
      </c>
      <c r="K206" t="str">
        <f>VLOOKUP(Tableau1346[[#This Row],[Product_Ref]],[1]Table_Correspondance!$H:$N,2,TRUE)</f>
        <v>Sweatshirt</v>
      </c>
      <c r="L206" t="str">
        <f>VLOOKUP(Tableau1346[[#This Row],[Product_Ref]],[1]Table_Correspondance!$H:$N,4,TRUE)</f>
        <v>rose</v>
      </c>
      <c r="M206" s="5">
        <f>VLOOKUP(Tableau1346[[#This Row],[Product_Ref]],[1]Table_Correspondance!$H:$N,7,TRUE)</f>
        <v>12</v>
      </c>
      <c r="N206" s="3">
        <f>Tableau1346[[#This Row],[Sales]]/Tableau1346[[#This Row],[Prix de vente ]]</f>
        <v>203.44083333333333</v>
      </c>
      <c r="O206" s="16">
        <f ca="1">(_xlfn.DAYS(TODAY(),Tableau1346[[#This Row],[Date de création produit]]))</f>
        <v>1764</v>
      </c>
    </row>
    <row r="207" spans="1:15" x14ac:dyDescent="0.25">
      <c r="A207" t="s">
        <v>6</v>
      </c>
      <c r="B207" t="str">
        <f>VLOOKUP(Tableau1346[[#This Row],[Sub_Region_Cod]],[1]Table_Correspondance!$B:$F,4,TRUE)</f>
        <v>Europe de l'Est</v>
      </c>
      <c r="C207" t="s">
        <v>29</v>
      </c>
      <c r="D207" t="str">
        <f>VLOOKUP(C207,[1]Table_Correspondance!$B:$F,2,FALSE)</f>
        <v>Hongrie</v>
      </c>
      <c r="E207" t="s">
        <v>16</v>
      </c>
      <c r="F207" s="1">
        <v>43831</v>
      </c>
      <c r="G207" t="s">
        <v>413</v>
      </c>
      <c r="H207" s="12">
        <f>VLOOKUP(Tableau1346[[#This Row],[Product_Ref]],[1]Table_Correspondance!$H:$N,5,TRUE)</f>
        <v>42736</v>
      </c>
      <c r="I207" t="s">
        <v>244</v>
      </c>
      <c r="J207" s="5">
        <v>3056.66</v>
      </c>
      <c r="K207" t="str">
        <f>VLOOKUP(Tableau1346[[#This Row],[Product_Ref]],[1]Table_Correspondance!$H:$N,2,TRUE)</f>
        <v>Pantalon</v>
      </c>
      <c r="L207" t="str">
        <f>VLOOKUP(Tableau1346[[#This Row],[Product_Ref]],[1]Table_Correspondance!$H:$N,4,TRUE)</f>
        <v>rose</v>
      </c>
      <c r="M207" s="5">
        <f>VLOOKUP(Tableau1346[[#This Row],[Product_Ref]],[1]Table_Correspondance!$H:$N,7,TRUE)</f>
        <v>15</v>
      </c>
      <c r="N207" s="3">
        <f>Tableau1346[[#This Row],[Sales]]/Tableau1346[[#This Row],[Prix de vente ]]</f>
        <v>203.77733333333333</v>
      </c>
      <c r="O207" s="16">
        <f ca="1">(_xlfn.DAYS(TODAY(),Tableau1346[[#This Row],[Date de création produit]]))</f>
        <v>2160</v>
      </c>
    </row>
    <row r="208" spans="1:15" x14ac:dyDescent="0.25">
      <c r="A208" t="s">
        <v>6</v>
      </c>
      <c r="B208" t="str">
        <f>VLOOKUP(Tableau1346[[#This Row],[Sub_Region_Cod]],[1]Table_Correspondance!$B:$F,4,TRUE)</f>
        <v>Europe de l'Est</v>
      </c>
      <c r="C208" t="s">
        <v>15</v>
      </c>
      <c r="D208" t="str">
        <f>VLOOKUP(C208,[1]Table_Correspondance!$B:$F,2,FALSE)</f>
        <v>République de Moldavie</v>
      </c>
      <c r="E208" t="s">
        <v>16</v>
      </c>
      <c r="F208" s="1">
        <v>43617</v>
      </c>
      <c r="G208" t="s">
        <v>410</v>
      </c>
      <c r="H208" s="12">
        <f>VLOOKUP(Tableau1346[[#This Row],[Product_Ref]],[1]Table_Correspondance!$H:$N,5,TRUE)</f>
        <v>42948</v>
      </c>
      <c r="I208" t="s">
        <v>278</v>
      </c>
      <c r="J208" s="5">
        <v>2264.9499999999998</v>
      </c>
      <c r="K208" t="str">
        <f>VLOOKUP(Tableau1346[[#This Row],[Product_Ref]],[1]Table_Correspondance!$H:$N,2,TRUE)</f>
        <v>Culotte</v>
      </c>
      <c r="L208" t="str">
        <f>VLOOKUP(Tableau1346[[#This Row],[Product_Ref]],[1]Table_Correspondance!$H:$N,4,TRUE)</f>
        <v>noir</v>
      </c>
      <c r="M208" s="5">
        <f>VLOOKUP(Tableau1346[[#This Row],[Product_Ref]],[1]Table_Correspondance!$H:$N,7,TRUE)</f>
        <v>11</v>
      </c>
      <c r="N208" s="3">
        <f>Tableau1346[[#This Row],[Sales]]/Tableau1346[[#This Row],[Prix de vente ]]</f>
        <v>205.90454545454543</v>
      </c>
      <c r="O208" s="16">
        <f ca="1">(_xlfn.DAYS(TODAY(),Tableau1346[[#This Row],[Date de création produit]]))</f>
        <v>1948</v>
      </c>
    </row>
    <row r="209" spans="1:15" x14ac:dyDescent="0.25">
      <c r="A209" t="s">
        <v>6</v>
      </c>
      <c r="B209" t="str">
        <f>VLOOKUP(Tableau1346[[#This Row],[Sub_Region_Cod]],[1]Table_Correspondance!$B:$F,4,TRUE)</f>
        <v>Europe de l'Est</v>
      </c>
      <c r="C209" t="s">
        <v>29</v>
      </c>
      <c r="D209" t="str">
        <f>VLOOKUP(C209,[1]Table_Correspondance!$B:$F,2,FALSE)</f>
        <v>Hongrie</v>
      </c>
      <c r="E209" t="s">
        <v>11</v>
      </c>
      <c r="F209" s="1">
        <v>44105</v>
      </c>
      <c r="G209" t="s">
        <v>409</v>
      </c>
      <c r="H209" s="12">
        <f>VLOOKUP(Tableau1346[[#This Row],[Product_Ref]],[1]Table_Correspondance!$H:$N,5,TRUE)</f>
        <v>43374</v>
      </c>
      <c r="I209" t="s">
        <v>161</v>
      </c>
      <c r="J209" s="5">
        <v>2679.79</v>
      </c>
      <c r="K209" t="str">
        <f>VLOOKUP(Tableau1346[[#This Row],[Product_Ref]],[1]Table_Correspondance!$H:$N,2,TRUE)</f>
        <v>Chemise</v>
      </c>
      <c r="L209" t="str">
        <f>VLOOKUP(Tableau1346[[#This Row],[Product_Ref]],[1]Table_Correspondance!$H:$N,4,TRUE)</f>
        <v>orange</v>
      </c>
      <c r="M209" s="5">
        <f>VLOOKUP(Tableau1346[[#This Row],[Product_Ref]],[1]Table_Correspondance!$H:$N,7,TRUE)</f>
        <v>13</v>
      </c>
      <c r="N209" s="3">
        <f>Tableau1346[[#This Row],[Sales]]/Tableau1346[[#This Row],[Prix de vente ]]</f>
        <v>206.1376923076923</v>
      </c>
      <c r="O209" s="16">
        <f ca="1">(_xlfn.DAYS(TODAY(),Tableau1346[[#This Row],[Date de création produit]]))</f>
        <v>1522</v>
      </c>
    </row>
    <row r="210" spans="1:15" x14ac:dyDescent="0.25">
      <c r="A210" t="s">
        <v>6</v>
      </c>
      <c r="B210" t="str">
        <f>VLOOKUP(Tableau1346[[#This Row],[Sub_Region_Cod]],[1]Table_Correspondance!$B:$F,4,TRUE)</f>
        <v>Europe de l'Est</v>
      </c>
      <c r="C210" t="s">
        <v>10</v>
      </c>
      <c r="D210" t="str">
        <f>VLOOKUP(C210,[1]Table_Correspondance!$B:$F,2,FALSE)</f>
        <v>Bélarus</v>
      </c>
      <c r="E210" t="s">
        <v>11</v>
      </c>
      <c r="F210" s="1">
        <v>44105</v>
      </c>
      <c r="G210" t="s">
        <v>409</v>
      </c>
      <c r="H210" s="12">
        <f>VLOOKUP(Tableau1346[[#This Row],[Product_Ref]],[1]Table_Correspondance!$H:$N,5,TRUE)</f>
        <v>43101</v>
      </c>
      <c r="I210" t="s">
        <v>360</v>
      </c>
      <c r="J210" s="5">
        <v>2063.66</v>
      </c>
      <c r="K210" t="str">
        <f>VLOOKUP(Tableau1346[[#This Row],[Product_Ref]],[1]Table_Correspondance!$H:$N,2,TRUE)</f>
        <v>Pull</v>
      </c>
      <c r="L210" t="str">
        <f>VLOOKUP(Tableau1346[[#This Row],[Product_Ref]],[1]Table_Correspondance!$H:$N,4,TRUE)</f>
        <v>blanc</v>
      </c>
      <c r="M210" s="5">
        <f>VLOOKUP(Tableau1346[[#This Row],[Product_Ref]],[1]Table_Correspondance!$H:$N,7,TRUE)</f>
        <v>10</v>
      </c>
      <c r="N210" s="3">
        <f>Tableau1346[[#This Row],[Sales]]/Tableau1346[[#This Row],[Prix de vente ]]</f>
        <v>206.36599999999999</v>
      </c>
      <c r="O210" s="16">
        <f ca="1">(_xlfn.DAYS(TODAY(),Tableau1346[[#This Row],[Date de création produit]]))</f>
        <v>1795</v>
      </c>
    </row>
    <row r="211" spans="1:15" x14ac:dyDescent="0.25">
      <c r="A211" t="s">
        <v>6</v>
      </c>
      <c r="B211" t="str">
        <f>VLOOKUP(Tableau1346[[#This Row],[Sub_Region_Cod]],[1]Table_Correspondance!$B:$F,4,TRUE)</f>
        <v>Europe de l'Est</v>
      </c>
      <c r="C211" t="s">
        <v>29</v>
      </c>
      <c r="D211" t="str">
        <f>VLOOKUP(C211,[1]Table_Correspondance!$B:$F,2,FALSE)</f>
        <v>Hongrie</v>
      </c>
      <c r="E211" t="s">
        <v>11</v>
      </c>
      <c r="F211" s="1">
        <v>44136</v>
      </c>
      <c r="G211" t="s">
        <v>411</v>
      </c>
      <c r="H211" s="12">
        <f>VLOOKUP(Tableau1346[[#This Row],[Product_Ref]],[1]Table_Correspondance!$H:$N,5,TRUE)</f>
        <v>43252</v>
      </c>
      <c r="I211" t="s">
        <v>142</v>
      </c>
      <c r="J211" s="5">
        <v>2076.4699999999998</v>
      </c>
      <c r="K211" t="str">
        <f>VLOOKUP(Tableau1346[[#This Row],[Product_Ref]],[1]Table_Correspondance!$H:$N,2,TRUE)</f>
        <v>Sweatshirt</v>
      </c>
      <c r="L211" t="str">
        <f>VLOOKUP(Tableau1346[[#This Row],[Product_Ref]],[1]Table_Correspondance!$H:$N,4,TRUE)</f>
        <v>marron</v>
      </c>
      <c r="M211" s="5">
        <f>VLOOKUP(Tableau1346[[#This Row],[Product_Ref]],[1]Table_Correspondance!$H:$N,7,TRUE)</f>
        <v>10</v>
      </c>
      <c r="N211" s="3">
        <f>Tableau1346[[#This Row],[Sales]]/Tableau1346[[#This Row],[Prix de vente ]]</f>
        <v>207.64699999999999</v>
      </c>
      <c r="O211" s="16">
        <f ca="1">(_xlfn.DAYS(TODAY(),Tableau1346[[#This Row],[Date de création produit]]))</f>
        <v>1644</v>
      </c>
    </row>
    <row r="212" spans="1:15" x14ac:dyDescent="0.25">
      <c r="A212" t="s">
        <v>6</v>
      </c>
      <c r="B212" t="str">
        <f>VLOOKUP(Tableau1346[[#This Row],[Sub_Region_Cod]],[1]Table_Correspondance!$B:$F,4,TRUE)</f>
        <v>Europe de l'Est</v>
      </c>
      <c r="C212" t="s">
        <v>22</v>
      </c>
      <c r="D212" t="str">
        <f>VLOOKUP(C212,[1]Table_Correspondance!$B:$F,2,FALSE)</f>
        <v>Ukraine</v>
      </c>
      <c r="E212" t="s">
        <v>11</v>
      </c>
      <c r="F212" s="1">
        <v>43770</v>
      </c>
      <c r="G212" t="s">
        <v>407</v>
      </c>
      <c r="H212" s="12">
        <f>VLOOKUP(Tableau1346[[#This Row],[Product_Ref]],[1]Table_Correspondance!$H:$N,5,TRUE)</f>
        <v>42948</v>
      </c>
      <c r="I212" t="s">
        <v>212</v>
      </c>
      <c r="J212" s="5">
        <v>2503.4899999999998</v>
      </c>
      <c r="K212" t="str">
        <f>VLOOKUP(Tableau1346[[#This Row],[Product_Ref]],[1]Table_Correspondance!$H:$N,2,TRUE)</f>
        <v>Soutien gorge</v>
      </c>
      <c r="L212" t="str">
        <f>VLOOKUP(Tableau1346[[#This Row],[Product_Ref]],[1]Table_Correspondance!$H:$N,4,TRUE)</f>
        <v>vert</v>
      </c>
      <c r="M212" s="5">
        <f>VLOOKUP(Tableau1346[[#This Row],[Product_Ref]],[1]Table_Correspondance!$H:$N,7,TRUE)</f>
        <v>12</v>
      </c>
      <c r="N212" s="3">
        <f>Tableau1346[[#This Row],[Sales]]/Tableau1346[[#This Row],[Prix de vente ]]</f>
        <v>208.62416666666664</v>
      </c>
      <c r="O212" s="16">
        <f ca="1">(_xlfn.DAYS(TODAY(),Tableau1346[[#This Row],[Date de création produit]]))</f>
        <v>1948</v>
      </c>
    </row>
    <row r="213" spans="1:15" x14ac:dyDescent="0.25">
      <c r="A213" t="s">
        <v>6</v>
      </c>
      <c r="B213" t="str">
        <f>VLOOKUP(Tableau1346[[#This Row],[Sub_Region_Cod]],[1]Table_Correspondance!$B:$F,4,TRUE)</f>
        <v>Europe de l'Est</v>
      </c>
      <c r="C213" t="s">
        <v>15</v>
      </c>
      <c r="D213" t="str">
        <f>VLOOKUP(C213,[1]Table_Correspondance!$B:$F,2,FALSE)</f>
        <v>République de Moldavie</v>
      </c>
      <c r="E213" t="s">
        <v>16</v>
      </c>
      <c r="F213" s="1">
        <v>43617</v>
      </c>
      <c r="G213" t="s">
        <v>410</v>
      </c>
      <c r="H213" s="12">
        <f>VLOOKUP(Tableau1346[[#This Row],[Product_Ref]],[1]Table_Correspondance!$H:$N,5,TRUE)</f>
        <v>42795</v>
      </c>
      <c r="I213" t="s">
        <v>306</v>
      </c>
      <c r="J213" s="5">
        <v>2106.13</v>
      </c>
      <c r="K213" t="str">
        <f>VLOOKUP(Tableau1346[[#This Row],[Product_Ref]],[1]Table_Correspondance!$H:$N,2,TRUE)</f>
        <v>Chaussette</v>
      </c>
      <c r="L213" t="str">
        <f>VLOOKUP(Tableau1346[[#This Row],[Product_Ref]],[1]Table_Correspondance!$H:$N,4,TRUE)</f>
        <v>noir</v>
      </c>
      <c r="M213" s="5">
        <f>VLOOKUP(Tableau1346[[#This Row],[Product_Ref]],[1]Table_Correspondance!$H:$N,7,TRUE)</f>
        <v>10</v>
      </c>
      <c r="N213" s="3">
        <f>Tableau1346[[#This Row],[Sales]]/Tableau1346[[#This Row],[Prix de vente ]]</f>
        <v>210.613</v>
      </c>
      <c r="O213" s="16">
        <f ca="1">(_xlfn.DAYS(TODAY(),Tableau1346[[#This Row],[Date de création produit]]))</f>
        <v>2101</v>
      </c>
    </row>
    <row r="214" spans="1:15" x14ac:dyDescent="0.25">
      <c r="A214" t="s">
        <v>6</v>
      </c>
      <c r="B214" t="str">
        <f>VLOOKUP(Tableau1346[[#This Row],[Sub_Region_Cod]],[1]Table_Correspondance!$B:$F,4,TRUE)</f>
        <v>Europe de l'Est</v>
      </c>
      <c r="C214" t="s">
        <v>29</v>
      </c>
      <c r="D214" t="str">
        <f>VLOOKUP(C214,[1]Table_Correspondance!$B:$F,2,FALSE)</f>
        <v>Hongrie</v>
      </c>
      <c r="E214" t="s">
        <v>11</v>
      </c>
      <c r="F214" s="1">
        <v>44075</v>
      </c>
      <c r="G214" t="s">
        <v>409</v>
      </c>
      <c r="H214" s="12">
        <f>VLOOKUP(Tableau1346[[#This Row],[Product_Ref]],[1]Table_Correspondance!$H:$N,5,TRUE)</f>
        <v>43252</v>
      </c>
      <c r="I214" t="s">
        <v>69</v>
      </c>
      <c r="J214" s="5">
        <v>3001.53</v>
      </c>
      <c r="K214" t="str">
        <f>VLOOKUP(Tableau1346[[#This Row],[Product_Ref]],[1]Table_Correspondance!$H:$N,2,TRUE)</f>
        <v>Chemise</v>
      </c>
      <c r="L214" t="str">
        <f>VLOOKUP(Tableau1346[[#This Row],[Product_Ref]],[1]Table_Correspondance!$H:$N,4,TRUE)</f>
        <v>blanc</v>
      </c>
      <c r="M214" s="5">
        <f>VLOOKUP(Tableau1346[[#This Row],[Product_Ref]],[1]Table_Correspondance!$H:$N,7,TRUE)</f>
        <v>14</v>
      </c>
      <c r="N214" s="3">
        <f>Tableau1346[[#This Row],[Sales]]/Tableau1346[[#This Row],[Prix de vente ]]</f>
        <v>214.39500000000001</v>
      </c>
      <c r="O214" s="16">
        <f ca="1">(_xlfn.DAYS(TODAY(),Tableau1346[[#This Row],[Date de création produit]]))</f>
        <v>1644</v>
      </c>
    </row>
    <row r="215" spans="1:15" x14ac:dyDescent="0.25">
      <c r="A215" t="s">
        <v>6</v>
      </c>
      <c r="B215" t="str">
        <f>VLOOKUP(Tableau1346[[#This Row],[Sub_Region_Cod]],[1]Table_Correspondance!$B:$F,4,TRUE)</f>
        <v>Europe de l'Est</v>
      </c>
      <c r="C215" t="s">
        <v>32</v>
      </c>
      <c r="D215" t="str">
        <f>VLOOKUP(C215,[1]Table_Correspondance!$B:$F,2,FALSE)</f>
        <v>Arménie</v>
      </c>
      <c r="E215" t="s">
        <v>16</v>
      </c>
      <c r="F215" s="1">
        <v>43800</v>
      </c>
      <c r="G215" t="s">
        <v>407</v>
      </c>
      <c r="H215" s="12">
        <f>VLOOKUP(Tableau1346[[#This Row],[Product_Ref]],[1]Table_Correspondance!$H:$N,5,TRUE)</f>
        <v>43344</v>
      </c>
      <c r="I215" t="s">
        <v>213</v>
      </c>
      <c r="J215" s="5">
        <v>2147.4499999999998</v>
      </c>
      <c r="K215" t="str">
        <f>VLOOKUP(Tableau1346[[#This Row],[Product_Ref]],[1]Table_Correspondance!$H:$N,2,TRUE)</f>
        <v>Culotte</v>
      </c>
      <c r="L215" t="str">
        <f>VLOOKUP(Tableau1346[[#This Row],[Product_Ref]],[1]Table_Correspondance!$H:$N,4,TRUE)</f>
        <v>taupe</v>
      </c>
      <c r="M215" s="5">
        <f>VLOOKUP(Tableau1346[[#This Row],[Product_Ref]],[1]Table_Correspondance!$H:$N,7,TRUE)</f>
        <v>10</v>
      </c>
      <c r="N215" s="3">
        <f>Tableau1346[[#This Row],[Sales]]/Tableau1346[[#This Row],[Prix de vente ]]</f>
        <v>214.74499999999998</v>
      </c>
      <c r="O215" s="16">
        <f ca="1">(_xlfn.DAYS(TODAY(),Tableau1346[[#This Row],[Date de création produit]]))</f>
        <v>1552</v>
      </c>
    </row>
    <row r="216" spans="1:15" x14ac:dyDescent="0.25">
      <c r="A216" t="s">
        <v>6</v>
      </c>
      <c r="B216" t="str">
        <f>VLOOKUP(Tableau1346[[#This Row],[Sub_Region_Cod]],[1]Table_Correspondance!$B:$F,4,TRUE)</f>
        <v>Europe de l'Est</v>
      </c>
      <c r="C216" t="s">
        <v>26</v>
      </c>
      <c r="D216" t="str">
        <f>VLOOKUP(C216,[1]Table_Correspondance!$B:$F,2,FALSE)</f>
        <v>Bulgarie</v>
      </c>
      <c r="E216" t="s">
        <v>11</v>
      </c>
      <c r="F216" s="1">
        <v>44075</v>
      </c>
      <c r="G216" t="s">
        <v>409</v>
      </c>
      <c r="H216" s="12">
        <f>VLOOKUP(Tableau1346[[#This Row],[Product_Ref]],[1]Table_Correspondance!$H:$N,5,TRUE)</f>
        <v>43313</v>
      </c>
      <c r="I216" t="s">
        <v>120</v>
      </c>
      <c r="J216" s="5">
        <v>2597.38</v>
      </c>
      <c r="K216" t="str">
        <f>VLOOKUP(Tableau1346[[#This Row],[Product_Ref]],[1]Table_Correspondance!$H:$N,2,TRUE)</f>
        <v>T-shirt</v>
      </c>
      <c r="L216" t="str">
        <f>VLOOKUP(Tableau1346[[#This Row],[Product_Ref]],[1]Table_Correspondance!$H:$N,4,TRUE)</f>
        <v>marron</v>
      </c>
      <c r="M216" s="5">
        <f>VLOOKUP(Tableau1346[[#This Row],[Product_Ref]],[1]Table_Correspondance!$H:$N,7,TRUE)</f>
        <v>12</v>
      </c>
      <c r="N216" s="3">
        <f>Tableau1346[[#This Row],[Sales]]/Tableau1346[[#This Row],[Prix de vente ]]</f>
        <v>216.44833333333335</v>
      </c>
      <c r="O216" s="16">
        <f ca="1">(_xlfn.DAYS(TODAY(),Tableau1346[[#This Row],[Date de création produit]]))</f>
        <v>1583</v>
      </c>
    </row>
    <row r="217" spans="1:15" x14ac:dyDescent="0.25">
      <c r="A217" t="s">
        <v>6</v>
      </c>
      <c r="B217" t="str">
        <f>VLOOKUP(Tableau1346[[#This Row],[Sub_Region_Cod]],[1]Table_Correspondance!$B:$F,4,TRUE)</f>
        <v>Europe de l'Est</v>
      </c>
      <c r="C217" t="s">
        <v>15</v>
      </c>
      <c r="D217" t="str">
        <f>VLOOKUP(C217,[1]Table_Correspondance!$B:$F,2,FALSE)</f>
        <v>République de Moldavie</v>
      </c>
      <c r="E217" t="s">
        <v>16</v>
      </c>
      <c r="F217" s="1">
        <v>44287</v>
      </c>
      <c r="G217" t="s">
        <v>404</v>
      </c>
      <c r="H217" s="12">
        <f>VLOOKUP(Tableau1346[[#This Row],[Product_Ref]],[1]Table_Correspondance!$H:$N,5,TRUE)</f>
        <v>43070</v>
      </c>
      <c r="I217" t="s">
        <v>253</v>
      </c>
      <c r="J217" s="5">
        <v>2396.15</v>
      </c>
      <c r="K217" t="str">
        <f>VLOOKUP(Tableau1346[[#This Row],[Product_Ref]],[1]Table_Correspondance!$H:$N,2,TRUE)</f>
        <v>Pantacourt</v>
      </c>
      <c r="L217" t="str">
        <f>VLOOKUP(Tableau1346[[#This Row],[Product_Ref]],[1]Table_Correspondance!$H:$N,4,TRUE)</f>
        <v>blanc</v>
      </c>
      <c r="M217" s="5">
        <f>VLOOKUP(Tableau1346[[#This Row],[Product_Ref]],[1]Table_Correspondance!$H:$N,7,TRUE)</f>
        <v>11</v>
      </c>
      <c r="N217" s="3">
        <f>Tableau1346[[#This Row],[Sales]]/Tableau1346[[#This Row],[Prix de vente ]]</f>
        <v>217.83181818181819</v>
      </c>
      <c r="O217" s="16">
        <f ca="1">(_xlfn.DAYS(TODAY(),Tableau1346[[#This Row],[Date de création produit]]))</f>
        <v>1826</v>
      </c>
    </row>
    <row r="218" spans="1:15" x14ac:dyDescent="0.25">
      <c r="A218" t="s">
        <v>6</v>
      </c>
      <c r="B218" t="str">
        <f>VLOOKUP(Tableau1346[[#This Row],[Sub_Region_Cod]],[1]Table_Correspondance!$B:$F,4,TRUE)</f>
        <v>Europe de l'Est</v>
      </c>
      <c r="C218" t="s">
        <v>7</v>
      </c>
      <c r="D218" t="str">
        <f>VLOOKUP(C218,[1]Table_Correspondance!$B:$F,2,FALSE)</f>
        <v>Fédération de Russie</v>
      </c>
      <c r="E218" t="s">
        <v>16</v>
      </c>
      <c r="F218" s="1">
        <v>44105</v>
      </c>
      <c r="G218" t="s">
        <v>409</v>
      </c>
      <c r="H218" s="12">
        <f>VLOOKUP(Tableau1346[[#This Row],[Product_Ref]],[1]Table_Correspondance!$H:$N,5,TRUE)</f>
        <v>42917</v>
      </c>
      <c r="I218" t="s">
        <v>332</v>
      </c>
      <c r="J218" s="5">
        <v>1753.23</v>
      </c>
      <c r="K218" t="str">
        <f>VLOOKUP(Tableau1346[[#This Row],[Product_Ref]],[1]Table_Correspondance!$H:$N,2,TRUE)</f>
        <v>Pantacourt</v>
      </c>
      <c r="L218" t="str">
        <f>VLOOKUP(Tableau1346[[#This Row],[Product_Ref]],[1]Table_Correspondance!$H:$N,4,TRUE)</f>
        <v>vert</v>
      </c>
      <c r="M218" s="5">
        <f>VLOOKUP(Tableau1346[[#This Row],[Product_Ref]],[1]Table_Correspondance!$H:$N,7,TRUE)</f>
        <v>8</v>
      </c>
      <c r="N218" s="3">
        <f>Tableau1346[[#This Row],[Sales]]/Tableau1346[[#This Row],[Prix de vente ]]</f>
        <v>219.15375</v>
      </c>
      <c r="O218" s="16">
        <f ca="1">(_xlfn.DAYS(TODAY(),Tableau1346[[#This Row],[Date de création produit]]))</f>
        <v>1979</v>
      </c>
    </row>
    <row r="219" spans="1:15" x14ac:dyDescent="0.25">
      <c r="A219" t="s">
        <v>6</v>
      </c>
      <c r="B219" t="str">
        <f>VLOOKUP(Tableau1346[[#This Row],[Sub_Region_Cod]],[1]Table_Correspondance!$B:$F,4,TRUE)</f>
        <v>Europe de l'Est</v>
      </c>
      <c r="C219" t="s">
        <v>43</v>
      </c>
      <c r="D219" t="str">
        <f>VLOOKUP(C219,[1]Table_Correspondance!$B:$F,2,FALSE)</f>
        <v>République Tchèque</v>
      </c>
      <c r="E219" t="s">
        <v>8</v>
      </c>
      <c r="F219" s="1">
        <v>44287</v>
      </c>
      <c r="G219" t="s">
        <v>404</v>
      </c>
      <c r="H219" s="12">
        <f>VLOOKUP(Tableau1346[[#This Row],[Product_Ref]],[1]Table_Correspondance!$H:$N,5,TRUE)</f>
        <v>42767</v>
      </c>
      <c r="I219" t="s">
        <v>305</v>
      </c>
      <c r="J219" s="5">
        <v>1537.28</v>
      </c>
      <c r="K219" t="str">
        <f>VLOOKUP(Tableau1346[[#This Row],[Product_Ref]],[1]Table_Correspondance!$H:$N,2,TRUE)</f>
        <v>Robe</v>
      </c>
      <c r="L219" t="str">
        <f>VLOOKUP(Tableau1346[[#This Row],[Product_Ref]],[1]Table_Correspondance!$H:$N,4,TRUE)</f>
        <v>bleu</v>
      </c>
      <c r="M219" s="5">
        <f>VLOOKUP(Tableau1346[[#This Row],[Product_Ref]],[1]Table_Correspondance!$H:$N,7,TRUE)</f>
        <v>7</v>
      </c>
      <c r="N219" s="3">
        <f>Tableau1346[[#This Row],[Sales]]/Tableau1346[[#This Row],[Prix de vente ]]</f>
        <v>219.61142857142858</v>
      </c>
      <c r="O219" s="16">
        <f ca="1">(_xlfn.DAYS(TODAY(),Tableau1346[[#This Row],[Date de création produit]]))</f>
        <v>2129</v>
      </c>
    </row>
    <row r="220" spans="1:15" x14ac:dyDescent="0.25">
      <c r="A220" t="s">
        <v>6</v>
      </c>
      <c r="B220" t="str">
        <f>VLOOKUP(Tableau1346[[#This Row],[Sub_Region_Cod]],[1]Table_Correspondance!$B:$F,4,TRUE)</f>
        <v>Europe de l'Est</v>
      </c>
      <c r="C220" t="s">
        <v>32</v>
      </c>
      <c r="D220" t="str">
        <f>VLOOKUP(C220,[1]Table_Correspondance!$B:$F,2,FALSE)</f>
        <v>Arménie</v>
      </c>
      <c r="E220" t="s">
        <v>16</v>
      </c>
      <c r="F220" s="1">
        <v>43983</v>
      </c>
      <c r="G220" t="s">
        <v>408</v>
      </c>
      <c r="H220" s="12">
        <f>VLOOKUP(Tableau1346[[#This Row],[Product_Ref]],[1]Table_Correspondance!$H:$N,5,TRUE)</f>
        <v>43282</v>
      </c>
      <c r="I220" t="s">
        <v>48</v>
      </c>
      <c r="J220" s="5">
        <v>3298.66</v>
      </c>
      <c r="K220" t="str">
        <f>VLOOKUP(Tableau1346[[#This Row],[Product_Ref]],[1]Table_Correspondance!$H:$N,2,TRUE)</f>
        <v>Chaussette</v>
      </c>
      <c r="L220" t="str">
        <f>VLOOKUP(Tableau1346[[#This Row],[Product_Ref]],[1]Table_Correspondance!$H:$N,4,TRUE)</f>
        <v>vert</v>
      </c>
      <c r="M220" s="5">
        <f>VLOOKUP(Tableau1346[[#This Row],[Product_Ref]],[1]Table_Correspondance!$H:$N,7,TRUE)</f>
        <v>15</v>
      </c>
      <c r="N220" s="3">
        <f>Tableau1346[[#This Row],[Sales]]/Tableau1346[[#This Row],[Prix de vente ]]</f>
        <v>219.91066666666666</v>
      </c>
      <c r="O220" s="16">
        <f ca="1">(_xlfn.DAYS(TODAY(),Tableau1346[[#This Row],[Date de création produit]]))</f>
        <v>1614</v>
      </c>
    </row>
    <row r="221" spans="1:15" x14ac:dyDescent="0.25">
      <c r="A221" t="s">
        <v>6</v>
      </c>
      <c r="B221" t="str">
        <f>VLOOKUP(Tableau1346[[#This Row],[Sub_Region_Cod]],[1]Table_Correspondance!$B:$F,4,TRUE)</f>
        <v>Europe de l'Est</v>
      </c>
      <c r="C221" t="s">
        <v>13</v>
      </c>
      <c r="D221" t="str">
        <f>VLOOKUP(C221,[1]Table_Correspondance!$B:$F,2,FALSE)</f>
        <v>Roumanie</v>
      </c>
      <c r="E221" t="s">
        <v>16</v>
      </c>
      <c r="F221" s="1">
        <v>44136</v>
      </c>
      <c r="G221" t="s">
        <v>411</v>
      </c>
      <c r="H221" s="12">
        <f>VLOOKUP(Tableau1346[[#This Row],[Product_Ref]],[1]Table_Correspondance!$H:$N,5,TRUE)</f>
        <v>43070</v>
      </c>
      <c r="I221" t="s">
        <v>327</v>
      </c>
      <c r="J221" s="5">
        <v>2431.11</v>
      </c>
      <c r="K221" t="str">
        <f>VLOOKUP(Tableau1346[[#This Row],[Product_Ref]],[1]Table_Correspondance!$H:$N,2,TRUE)</f>
        <v>Collant</v>
      </c>
      <c r="L221" t="str">
        <f>VLOOKUP(Tableau1346[[#This Row],[Product_Ref]],[1]Table_Correspondance!$H:$N,4,TRUE)</f>
        <v>blanc</v>
      </c>
      <c r="M221" s="5">
        <f>VLOOKUP(Tableau1346[[#This Row],[Product_Ref]],[1]Table_Correspondance!$H:$N,7,TRUE)</f>
        <v>11</v>
      </c>
      <c r="N221" s="3">
        <f>Tableau1346[[#This Row],[Sales]]/Tableau1346[[#This Row],[Prix de vente ]]</f>
        <v>221.01000000000002</v>
      </c>
      <c r="O221" s="16">
        <f ca="1">(_xlfn.DAYS(TODAY(),Tableau1346[[#This Row],[Date de création produit]]))</f>
        <v>1826</v>
      </c>
    </row>
    <row r="222" spans="1:15" x14ac:dyDescent="0.25">
      <c r="A222" t="s">
        <v>6</v>
      </c>
      <c r="B222" t="str">
        <f>VLOOKUP(Tableau1346[[#This Row],[Sub_Region_Cod]],[1]Table_Correspondance!$B:$F,4,TRUE)</f>
        <v>Europe de l'Est</v>
      </c>
      <c r="C222" t="s">
        <v>15</v>
      </c>
      <c r="D222" t="str">
        <f>VLOOKUP(C222,[1]Table_Correspondance!$B:$F,2,FALSE)</f>
        <v>République de Moldavie</v>
      </c>
      <c r="E222" t="s">
        <v>11</v>
      </c>
      <c r="F222" s="1">
        <v>44136</v>
      </c>
      <c r="G222" t="s">
        <v>411</v>
      </c>
      <c r="H222" s="12">
        <f>VLOOKUP(Tableau1346[[#This Row],[Product_Ref]],[1]Table_Correspondance!$H:$N,5,TRUE)</f>
        <v>43344</v>
      </c>
      <c r="I222" t="s">
        <v>193</v>
      </c>
      <c r="J222" s="5">
        <v>2000.81</v>
      </c>
      <c r="K222" t="str">
        <f>VLOOKUP(Tableau1346[[#This Row],[Product_Ref]],[1]Table_Correspondance!$H:$N,2,TRUE)</f>
        <v>Sweatshirt</v>
      </c>
      <c r="L222" t="str">
        <f>VLOOKUP(Tableau1346[[#This Row],[Product_Ref]],[1]Table_Correspondance!$H:$N,4,TRUE)</f>
        <v>marron</v>
      </c>
      <c r="M222" s="5">
        <f>VLOOKUP(Tableau1346[[#This Row],[Product_Ref]],[1]Table_Correspondance!$H:$N,7,TRUE)</f>
        <v>9</v>
      </c>
      <c r="N222" s="3">
        <f>Tableau1346[[#This Row],[Sales]]/Tableau1346[[#This Row],[Prix de vente ]]</f>
        <v>222.3122222222222</v>
      </c>
      <c r="O222" s="16">
        <f ca="1">(_xlfn.DAYS(TODAY(),Tableau1346[[#This Row],[Date de création produit]]))</f>
        <v>1552</v>
      </c>
    </row>
    <row r="223" spans="1:15" x14ac:dyDescent="0.25">
      <c r="A223" t="s">
        <v>6</v>
      </c>
      <c r="B223" t="str">
        <f>VLOOKUP(Tableau1346[[#This Row],[Sub_Region_Cod]],[1]Table_Correspondance!$B:$F,4,TRUE)</f>
        <v>Europe de l'Est</v>
      </c>
      <c r="C223" t="s">
        <v>7</v>
      </c>
      <c r="D223" t="str">
        <f>VLOOKUP(C223,[1]Table_Correspondance!$B:$F,2,FALSE)</f>
        <v>Fédération de Russie</v>
      </c>
      <c r="E223" t="s">
        <v>11</v>
      </c>
      <c r="F223" s="1">
        <v>43586</v>
      </c>
      <c r="G223" t="s">
        <v>410</v>
      </c>
      <c r="H223" s="12">
        <f>VLOOKUP(Tableau1346[[#This Row],[Product_Ref]],[1]Table_Correspondance!$H:$N,5,TRUE)</f>
        <v>43070</v>
      </c>
      <c r="I223" t="s">
        <v>242</v>
      </c>
      <c r="J223" s="5">
        <v>2450.71</v>
      </c>
      <c r="K223" t="str">
        <f>VLOOKUP(Tableau1346[[#This Row],[Product_Ref]],[1]Table_Correspondance!$H:$N,2,TRUE)</f>
        <v>Sweatshirt</v>
      </c>
      <c r="L223" t="str">
        <f>VLOOKUP(Tableau1346[[#This Row],[Product_Ref]],[1]Table_Correspondance!$H:$N,4,TRUE)</f>
        <v>marron</v>
      </c>
      <c r="M223" s="5">
        <f>VLOOKUP(Tableau1346[[#This Row],[Product_Ref]],[1]Table_Correspondance!$H:$N,7,TRUE)</f>
        <v>11</v>
      </c>
      <c r="N223" s="3">
        <f>Tableau1346[[#This Row],[Sales]]/Tableau1346[[#This Row],[Prix de vente ]]</f>
        <v>222.79181818181817</v>
      </c>
      <c r="O223" s="16">
        <f ca="1">(_xlfn.DAYS(TODAY(),Tableau1346[[#This Row],[Date de création produit]]))</f>
        <v>1826</v>
      </c>
    </row>
    <row r="224" spans="1:15" x14ac:dyDescent="0.25">
      <c r="A224" t="s">
        <v>6</v>
      </c>
      <c r="B224" t="str">
        <f>VLOOKUP(Tableau1346[[#This Row],[Sub_Region_Cod]],[1]Table_Correspondance!$B:$F,4,TRUE)</f>
        <v>Europe de l'Est</v>
      </c>
      <c r="C224" t="s">
        <v>29</v>
      </c>
      <c r="D224" t="str">
        <f>VLOOKUP(C224,[1]Table_Correspondance!$B:$F,2,FALSE)</f>
        <v>Hongrie</v>
      </c>
      <c r="E224" t="s">
        <v>16</v>
      </c>
      <c r="F224" s="1">
        <v>44256</v>
      </c>
      <c r="G224" t="s">
        <v>404</v>
      </c>
      <c r="H224" s="12">
        <f>VLOOKUP(Tableau1346[[#This Row],[Product_Ref]],[1]Table_Correspondance!$H:$N,5,TRUE)</f>
        <v>43221</v>
      </c>
      <c r="I224" t="s">
        <v>393</v>
      </c>
      <c r="J224" s="5">
        <v>1792.74</v>
      </c>
      <c r="K224" t="str">
        <f>VLOOKUP(Tableau1346[[#This Row],[Product_Ref]],[1]Table_Correspondance!$H:$N,2,TRUE)</f>
        <v>Collant</v>
      </c>
      <c r="L224" t="str">
        <f>VLOOKUP(Tableau1346[[#This Row],[Product_Ref]],[1]Table_Correspondance!$H:$N,4,TRUE)</f>
        <v>rose</v>
      </c>
      <c r="M224" s="5">
        <f>VLOOKUP(Tableau1346[[#This Row],[Product_Ref]],[1]Table_Correspondance!$H:$N,7,TRUE)</f>
        <v>8</v>
      </c>
      <c r="N224" s="3">
        <f>Tableau1346[[#This Row],[Sales]]/Tableau1346[[#This Row],[Prix de vente ]]</f>
        <v>224.0925</v>
      </c>
      <c r="O224" s="16">
        <f ca="1">(_xlfn.DAYS(TODAY(),Tableau1346[[#This Row],[Date de création produit]]))</f>
        <v>1675</v>
      </c>
    </row>
    <row r="225" spans="1:15" x14ac:dyDescent="0.25">
      <c r="A225" t="s">
        <v>6</v>
      </c>
      <c r="B225" t="str">
        <f>VLOOKUP(Tableau1346[[#This Row],[Sub_Region_Cod]],[1]Table_Correspondance!$B:$F,4,TRUE)</f>
        <v>Europe de l'Est</v>
      </c>
      <c r="C225" t="s">
        <v>34</v>
      </c>
      <c r="D225" t="str">
        <f>VLOOKUP(C225,[1]Table_Correspondance!$B:$F,2,FALSE)</f>
        <v>Pologne</v>
      </c>
      <c r="E225" t="s">
        <v>11</v>
      </c>
      <c r="F225" s="1">
        <v>43922</v>
      </c>
      <c r="G225" t="s">
        <v>405</v>
      </c>
      <c r="H225" s="12">
        <f>VLOOKUP(Tableau1346[[#This Row],[Product_Ref]],[1]Table_Correspondance!$H:$N,5,TRUE)</f>
        <v>43313</v>
      </c>
      <c r="I225" t="s">
        <v>268</v>
      </c>
      <c r="J225" s="5">
        <v>2471.25</v>
      </c>
      <c r="K225" t="str">
        <f>VLOOKUP(Tableau1346[[#This Row],[Product_Ref]],[1]Table_Correspondance!$H:$N,2,TRUE)</f>
        <v>Chemise</v>
      </c>
      <c r="L225" t="str">
        <f>VLOOKUP(Tableau1346[[#This Row],[Product_Ref]],[1]Table_Correspondance!$H:$N,4,TRUE)</f>
        <v>vert</v>
      </c>
      <c r="M225" s="5">
        <f>VLOOKUP(Tableau1346[[#This Row],[Product_Ref]],[1]Table_Correspondance!$H:$N,7,TRUE)</f>
        <v>11</v>
      </c>
      <c r="N225" s="3">
        <f>Tableau1346[[#This Row],[Sales]]/Tableau1346[[#This Row],[Prix de vente ]]</f>
        <v>224.65909090909091</v>
      </c>
      <c r="O225" s="16">
        <f ca="1">(_xlfn.DAYS(TODAY(),Tableau1346[[#This Row],[Date de création produit]]))</f>
        <v>1583</v>
      </c>
    </row>
    <row r="226" spans="1:15" x14ac:dyDescent="0.25">
      <c r="A226" t="s">
        <v>6</v>
      </c>
      <c r="B226" t="str">
        <f>VLOOKUP(Tableau1346[[#This Row],[Sub_Region_Cod]],[1]Table_Correspondance!$B:$F,4,TRUE)</f>
        <v>Europe de l'Est</v>
      </c>
      <c r="C226" t="s">
        <v>43</v>
      </c>
      <c r="D226" t="str">
        <f>VLOOKUP(C226,[1]Table_Correspondance!$B:$F,2,FALSE)</f>
        <v>République Tchèque</v>
      </c>
      <c r="E226" t="s">
        <v>8</v>
      </c>
      <c r="F226" s="1">
        <v>44166</v>
      </c>
      <c r="G226" t="s">
        <v>411</v>
      </c>
      <c r="H226" s="12">
        <f>VLOOKUP(Tableau1346[[#This Row],[Product_Ref]],[1]Table_Correspondance!$H:$N,5,TRUE)</f>
        <v>43221</v>
      </c>
      <c r="I226" t="s">
        <v>174</v>
      </c>
      <c r="J226" s="5">
        <v>2703.99</v>
      </c>
      <c r="K226" t="str">
        <f>VLOOKUP(Tableau1346[[#This Row],[Product_Ref]],[1]Table_Correspondance!$H:$N,2,TRUE)</f>
        <v>Robe</v>
      </c>
      <c r="L226" t="str">
        <f>VLOOKUP(Tableau1346[[#This Row],[Product_Ref]],[1]Table_Correspondance!$H:$N,4,TRUE)</f>
        <v>taupe</v>
      </c>
      <c r="M226" s="5">
        <f>VLOOKUP(Tableau1346[[#This Row],[Product_Ref]],[1]Table_Correspondance!$H:$N,7,TRUE)</f>
        <v>12</v>
      </c>
      <c r="N226" s="3">
        <f>Tableau1346[[#This Row],[Sales]]/Tableau1346[[#This Row],[Prix de vente ]]</f>
        <v>225.33249999999998</v>
      </c>
      <c r="O226" s="16">
        <f ca="1">(_xlfn.DAYS(TODAY(),Tableau1346[[#This Row],[Date de création produit]]))</f>
        <v>1675</v>
      </c>
    </row>
    <row r="227" spans="1:15" x14ac:dyDescent="0.25">
      <c r="A227" t="s">
        <v>6</v>
      </c>
      <c r="B227" t="str">
        <f>VLOOKUP(Tableau1346[[#This Row],[Sub_Region_Cod]],[1]Table_Correspondance!$B:$F,4,TRUE)</f>
        <v>Europe de l'Est</v>
      </c>
      <c r="C227" t="s">
        <v>13</v>
      </c>
      <c r="D227" t="str">
        <f>VLOOKUP(C227,[1]Table_Correspondance!$B:$F,2,FALSE)</f>
        <v>Roumanie</v>
      </c>
      <c r="E227" t="s">
        <v>11</v>
      </c>
      <c r="F227" s="1">
        <v>44044</v>
      </c>
      <c r="G227" t="s">
        <v>409</v>
      </c>
      <c r="H227" s="12">
        <f>VLOOKUP(Tableau1346[[#This Row],[Product_Ref]],[1]Table_Correspondance!$H:$N,5,TRUE)</f>
        <v>43374</v>
      </c>
      <c r="I227" t="s">
        <v>82</v>
      </c>
      <c r="J227" s="5">
        <v>2046.6</v>
      </c>
      <c r="K227" t="str">
        <f>VLOOKUP(Tableau1346[[#This Row],[Product_Ref]],[1]Table_Correspondance!$H:$N,2,TRUE)</f>
        <v>Sweatshirt</v>
      </c>
      <c r="L227" t="str">
        <f>VLOOKUP(Tableau1346[[#This Row],[Product_Ref]],[1]Table_Correspondance!$H:$N,4,TRUE)</f>
        <v>marron</v>
      </c>
      <c r="M227" s="5">
        <f>VLOOKUP(Tableau1346[[#This Row],[Product_Ref]],[1]Table_Correspondance!$H:$N,7,TRUE)</f>
        <v>9</v>
      </c>
      <c r="N227" s="3">
        <f>Tableau1346[[#This Row],[Sales]]/Tableau1346[[#This Row],[Prix de vente ]]</f>
        <v>227.39999999999998</v>
      </c>
      <c r="O227" s="16">
        <f ca="1">(_xlfn.DAYS(TODAY(),Tableau1346[[#This Row],[Date de création produit]]))</f>
        <v>1522</v>
      </c>
    </row>
    <row r="228" spans="1:15" x14ac:dyDescent="0.25">
      <c r="A228" t="s">
        <v>6</v>
      </c>
      <c r="B228" t="str">
        <f>VLOOKUP(Tableau1346[[#This Row],[Sub_Region_Cod]],[1]Table_Correspondance!$B:$F,4,TRUE)</f>
        <v>Europe de l'Est</v>
      </c>
      <c r="C228" t="s">
        <v>26</v>
      </c>
      <c r="D228" t="str">
        <f>VLOOKUP(C228,[1]Table_Correspondance!$B:$F,2,FALSE)</f>
        <v>Bulgarie</v>
      </c>
      <c r="E228" t="s">
        <v>11</v>
      </c>
      <c r="F228" s="1">
        <v>44044</v>
      </c>
      <c r="G228" t="s">
        <v>409</v>
      </c>
      <c r="H228" s="12">
        <f>VLOOKUP(Tableau1346[[#This Row],[Product_Ref]],[1]Table_Correspondance!$H:$N,5,TRUE)</f>
        <v>43160</v>
      </c>
      <c r="I228" t="s">
        <v>217</v>
      </c>
      <c r="J228" s="5">
        <v>3411.14</v>
      </c>
      <c r="K228" t="str">
        <f>VLOOKUP(Tableau1346[[#This Row],[Product_Ref]],[1]Table_Correspondance!$H:$N,2,TRUE)</f>
        <v>Pull</v>
      </c>
      <c r="L228" t="str">
        <f>VLOOKUP(Tableau1346[[#This Row],[Product_Ref]],[1]Table_Correspondance!$H:$N,4,TRUE)</f>
        <v>marron</v>
      </c>
      <c r="M228" s="5">
        <f>VLOOKUP(Tableau1346[[#This Row],[Product_Ref]],[1]Table_Correspondance!$H:$N,7,TRUE)</f>
        <v>15</v>
      </c>
      <c r="N228" s="3">
        <f>Tableau1346[[#This Row],[Sales]]/Tableau1346[[#This Row],[Prix de vente ]]</f>
        <v>227.40933333333334</v>
      </c>
      <c r="O228" s="16">
        <f ca="1">(_xlfn.DAYS(TODAY(),Tableau1346[[#This Row],[Date de création produit]]))</f>
        <v>1736</v>
      </c>
    </row>
    <row r="229" spans="1:15" x14ac:dyDescent="0.25">
      <c r="A229" t="s">
        <v>6</v>
      </c>
      <c r="B229" t="str">
        <f>VLOOKUP(Tableau1346[[#This Row],[Sub_Region_Cod]],[1]Table_Correspondance!$B:$F,4,TRUE)</f>
        <v>Europe de l'Est</v>
      </c>
      <c r="C229" t="s">
        <v>43</v>
      </c>
      <c r="D229" t="str">
        <f>VLOOKUP(C229,[1]Table_Correspondance!$B:$F,2,FALSE)</f>
        <v>République Tchèque</v>
      </c>
      <c r="E229" t="s">
        <v>16</v>
      </c>
      <c r="F229" s="1">
        <v>44256</v>
      </c>
      <c r="G229" t="s">
        <v>404</v>
      </c>
      <c r="H229" s="12">
        <f>VLOOKUP(Tableau1346[[#This Row],[Product_Ref]],[1]Table_Correspondance!$H:$N,5,TRUE)</f>
        <v>43191</v>
      </c>
      <c r="I229" t="s">
        <v>145</v>
      </c>
      <c r="J229" s="5">
        <v>2959.13</v>
      </c>
      <c r="K229" t="str">
        <f>VLOOKUP(Tableau1346[[#This Row],[Product_Ref]],[1]Table_Correspondance!$H:$N,2,TRUE)</f>
        <v>Pantalon</v>
      </c>
      <c r="L229" t="str">
        <f>VLOOKUP(Tableau1346[[#This Row],[Product_Ref]],[1]Table_Correspondance!$H:$N,4,TRUE)</f>
        <v>taupe</v>
      </c>
      <c r="M229" s="5">
        <f>VLOOKUP(Tableau1346[[#This Row],[Product_Ref]],[1]Table_Correspondance!$H:$N,7,TRUE)</f>
        <v>13</v>
      </c>
      <c r="N229" s="3">
        <f>Tableau1346[[#This Row],[Sales]]/Tableau1346[[#This Row],[Prix de vente ]]</f>
        <v>227.62538461538463</v>
      </c>
      <c r="O229" s="16">
        <f ca="1">(_xlfn.DAYS(TODAY(),Tableau1346[[#This Row],[Date de création produit]]))</f>
        <v>1705</v>
      </c>
    </row>
    <row r="230" spans="1:15" x14ac:dyDescent="0.25">
      <c r="A230" t="s">
        <v>6</v>
      </c>
      <c r="B230" t="str">
        <f>VLOOKUP(Tableau1346[[#This Row],[Sub_Region_Cod]],[1]Table_Correspondance!$B:$F,4,TRUE)</f>
        <v>Europe de l'Est</v>
      </c>
      <c r="C230" t="s">
        <v>43</v>
      </c>
      <c r="D230" t="str">
        <f>VLOOKUP(C230,[1]Table_Correspondance!$B:$F,2,FALSE)</f>
        <v>République Tchèque</v>
      </c>
      <c r="E230" t="s">
        <v>11</v>
      </c>
      <c r="F230" s="1">
        <v>43831</v>
      </c>
      <c r="G230" t="s">
        <v>413</v>
      </c>
      <c r="H230" s="12">
        <f>VLOOKUP(Tableau1346[[#This Row],[Product_Ref]],[1]Table_Correspondance!$H:$N,5,TRUE)</f>
        <v>43040</v>
      </c>
      <c r="I230" t="s">
        <v>321</v>
      </c>
      <c r="J230" s="5">
        <v>3192.15</v>
      </c>
      <c r="K230" t="str">
        <f>VLOOKUP(Tableau1346[[#This Row],[Product_Ref]],[1]Table_Correspondance!$H:$N,2,TRUE)</f>
        <v>Chemise</v>
      </c>
      <c r="L230" t="str">
        <f>VLOOKUP(Tableau1346[[#This Row],[Product_Ref]],[1]Table_Correspondance!$H:$N,4,TRUE)</f>
        <v>bleu</v>
      </c>
      <c r="M230" s="5">
        <f>VLOOKUP(Tableau1346[[#This Row],[Product_Ref]],[1]Table_Correspondance!$H:$N,7,TRUE)</f>
        <v>14</v>
      </c>
      <c r="N230" s="3">
        <f>Tableau1346[[#This Row],[Sales]]/Tableau1346[[#This Row],[Prix de vente ]]</f>
        <v>228.0107142857143</v>
      </c>
      <c r="O230" s="16">
        <f ca="1">(_xlfn.DAYS(TODAY(),Tableau1346[[#This Row],[Date de création produit]]))</f>
        <v>1856</v>
      </c>
    </row>
    <row r="231" spans="1:15" x14ac:dyDescent="0.25">
      <c r="A231" t="s">
        <v>6</v>
      </c>
      <c r="B231" t="str">
        <f>VLOOKUP(Tableau1346[[#This Row],[Sub_Region_Cod]],[1]Table_Correspondance!$B:$F,4,TRUE)</f>
        <v>Europe de l'Est</v>
      </c>
      <c r="C231" t="s">
        <v>24</v>
      </c>
      <c r="D231" t="str">
        <f>VLOOKUP(C231,[1]Table_Correspondance!$B:$F,2,FALSE)</f>
        <v>Slovaquie</v>
      </c>
      <c r="E231" t="s">
        <v>16</v>
      </c>
      <c r="F231" s="1">
        <v>43952</v>
      </c>
      <c r="G231" t="s">
        <v>408</v>
      </c>
      <c r="H231" s="12">
        <f>VLOOKUP(Tableau1346[[#This Row],[Product_Ref]],[1]Table_Correspondance!$H:$N,5,TRUE)</f>
        <v>42948</v>
      </c>
      <c r="I231" t="s">
        <v>278</v>
      </c>
      <c r="J231" s="5">
        <v>2508.48</v>
      </c>
      <c r="K231" t="str">
        <f>VLOOKUP(Tableau1346[[#This Row],[Product_Ref]],[1]Table_Correspondance!$H:$N,2,TRUE)</f>
        <v>Culotte</v>
      </c>
      <c r="L231" t="str">
        <f>VLOOKUP(Tableau1346[[#This Row],[Product_Ref]],[1]Table_Correspondance!$H:$N,4,TRUE)</f>
        <v>noir</v>
      </c>
      <c r="M231" s="5">
        <f>VLOOKUP(Tableau1346[[#This Row],[Product_Ref]],[1]Table_Correspondance!$H:$N,7,TRUE)</f>
        <v>11</v>
      </c>
      <c r="N231" s="3">
        <f>Tableau1346[[#This Row],[Sales]]/Tableau1346[[#This Row],[Prix de vente ]]</f>
        <v>228.04363636363635</v>
      </c>
      <c r="O231" s="16">
        <f ca="1">(_xlfn.DAYS(TODAY(),Tableau1346[[#This Row],[Date de création produit]]))</f>
        <v>1948</v>
      </c>
    </row>
    <row r="232" spans="1:15" x14ac:dyDescent="0.25">
      <c r="A232" t="s">
        <v>6</v>
      </c>
      <c r="B232" t="str">
        <f>VLOOKUP(Tableau1346[[#This Row],[Sub_Region_Cod]],[1]Table_Correspondance!$B:$F,4,TRUE)</f>
        <v>Europe de l'Est</v>
      </c>
      <c r="C232" t="s">
        <v>29</v>
      </c>
      <c r="D232" t="str">
        <f>VLOOKUP(C232,[1]Table_Correspondance!$B:$F,2,FALSE)</f>
        <v>Hongrie</v>
      </c>
      <c r="E232" t="s">
        <v>16</v>
      </c>
      <c r="F232" s="1">
        <v>43891</v>
      </c>
      <c r="G232" t="s">
        <v>405</v>
      </c>
      <c r="H232" s="12">
        <f>VLOOKUP(Tableau1346[[#This Row],[Product_Ref]],[1]Table_Correspondance!$H:$N,5,TRUE)</f>
        <v>42795</v>
      </c>
      <c r="I232" t="s">
        <v>224</v>
      </c>
      <c r="J232" s="5">
        <v>3194.74</v>
      </c>
      <c r="K232" t="str">
        <f>VLOOKUP(Tableau1346[[#This Row],[Product_Ref]],[1]Table_Correspondance!$H:$N,2,TRUE)</f>
        <v>Pantalon</v>
      </c>
      <c r="L232" t="str">
        <f>VLOOKUP(Tableau1346[[#This Row],[Product_Ref]],[1]Table_Correspondance!$H:$N,4,TRUE)</f>
        <v>vert</v>
      </c>
      <c r="M232" s="5">
        <f>VLOOKUP(Tableau1346[[#This Row],[Product_Ref]],[1]Table_Correspondance!$H:$N,7,TRUE)</f>
        <v>14</v>
      </c>
      <c r="N232" s="3">
        <f>Tableau1346[[#This Row],[Sales]]/Tableau1346[[#This Row],[Prix de vente ]]</f>
        <v>228.19571428571427</v>
      </c>
      <c r="O232" s="16">
        <f ca="1">(_xlfn.DAYS(TODAY(),Tableau1346[[#This Row],[Date de création produit]]))</f>
        <v>2101</v>
      </c>
    </row>
    <row r="233" spans="1:15" x14ac:dyDescent="0.25">
      <c r="A233" t="s">
        <v>6</v>
      </c>
      <c r="B233" t="str">
        <f>VLOOKUP(Tableau1346[[#This Row],[Sub_Region_Cod]],[1]Table_Correspondance!$B:$F,4,TRUE)</f>
        <v>Europe de l'Est</v>
      </c>
      <c r="C233" t="s">
        <v>7</v>
      </c>
      <c r="D233" t="str">
        <f>VLOOKUP(C233,[1]Table_Correspondance!$B:$F,2,FALSE)</f>
        <v>Fédération de Russie</v>
      </c>
      <c r="E233" t="s">
        <v>11</v>
      </c>
      <c r="F233" s="1">
        <v>44013</v>
      </c>
      <c r="G233" t="s">
        <v>408</v>
      </c>
      <c r="H233" s="12">
        <f>VLOOKUP(Tableau1346[[#This Row],[Product_Ref]],[1]Table_Correspondance!$H:$N,5,TRUE)</f>
        <v>43374</v>
      </c>
      <c r="I233" t="s">
        <v>52</v>
      </c>
      <c r="J233" s="5">
        <v>2981.74</v>
      </c>
      <c r="K233" t="str">
        <f>VLOOKUP(Tableau1346[[#This Row],[Product_Ref]],[1]Table_Correspondance!$H:$N,2,TRUE)</f>
        <v>Pull</v>
      </c>
      <c r="L233" t="str">
        <f>VLOOKUP(Tableau1346[[#This Row],[Product_Ref]],[1]Table_Correspondance!$H:$N,4,TRUE)</f>
        <v>vert</v>
      </c>
      <c r="M233" s="5">
        <f>VLOOKUP(Tableau1346[[#This Row],[Product_Ref]],[1]Table_Correspondance!$H:$N,7,TRUE)</f>
        <v>13</v>
      </c>
      <c r="N233" s="3">
        <f>Tableau1346[[#This Row],[Sales]]/Tableau1346[[#This Row],[Prix de vente ]]</f>
        <v>229.36461538461538</v>
      </c>
      <c r="O233" s="16">
        <f ca="1">(_xlfn.DAYS(TODAY(),Tableau1346[[#This Row],[Date de création produit]]))</f>
        <v>1522</v>
      </c>
    </row>
    <row r="234" spans="1:15" x14ac:dyDescent="0.25">
      <c r="A234" t="s">
        <v>6</v>
      </c>
      <c r="B234" t="str">
        <f>VLOOKUP(Tableau1346[[#This Row],[Sub_Region_Cod]],[1]Table_Correspondance!$B:$F,4,TRUE)</f>
        <v>Europe de l'Est</v>
      </c>
      <c r="C234" t="s">
        <v>15</v>
      </c>
      <c r="D234" t="str">
        <f>VLOOKUP(C234,[1]Table_Correspondance!$B:$F,2,FALSE)</f>
        <v>République de Moldavie</v>
      </c>
      <c r="E234" t="s">
        <v>11</v>
      </c>
      <c r="F234" s="1">
        <v>44228</v>
      </c>
      <c r="G234" t="s">
        <v>404</v>
      </c>
      <c r="H234" s="12">
        <f>VLOOKUP(Tableau1346[[#This Row],[Product_Ref]],[1]Table_Correspondance!$H:$N,5,TRUE)</f>
        <v>43009</v>
      </c>
      <c r="I234" t="s">
        <v>101</v>
      </c>
      <c r="J234" s="5">
        <v>1377.41</v>
      </c>
      <c r="K234" t="str">
        <f>VLOOKUP(Tableau1346[[#This Row],[Product_Ref]],[1]Table_Correspondance!$H:$N,2,TRUE)</f>
        <v>T-shirt</v>
      </c>
      <c r="L234" t="str">
        <f>VLOOKUP(Tableau1346[[#This Row],[Product_Ref]],[1]Table_Correspondance!$H:$N,4,TRUE)</f>
        <v>rose</v>
      </c>
      <c r="M234" s="5">
        <f>VLOOKUP(Tableau1346[[#This Row],[Product_Ref]],[1]Table_Correspondance!$H:$N,7,TRUE)</f>
        <v>6</v>
      </c>
      <c r="N234" s="3">
        <f>Tableau1346[[#This Row],[Sales]]/Tableau1346[[#This Row],[Prix de vente ]]</f>
        <v>229.56833333333336</v>
      </c>
      <c r="O234" s="16">
        <f ca="1">(_xlfn.DAYS(TODAY(),Tableau1346[[#This Row],[Date de création produit]]))</f>
        <v>1887</v>
      </c>
    </row>
    <row r="235" spans="1:15" x14ac:dyDescent="0.25">
      <c r="A235" t="s">
        <v>6</v>
      </c>
      <c r="B235" t="str">
        <f>VLOOKUP(Tableau1346[[#This Row],[Sub_Region_Cod]],[1]Table_Correspondance!$B:$F,4,TRUE)</f>
        <v>Europe de l'Est</v>
      </c>
      <c r="C235" t="s">
        <v>7</v>
      </c>
      <c r="D235" t="str">
        <f>VLOOKUP(C235,[1]Table_Correspondance!$B:$F,2,FALSE)</f>
        <v>Fédération de Russie</v>
      </c>
      <c r="E235" t="s">
        <v>11</v>
      </c>
      <c r="F235" s="1">
        <v>43862</v>
      </c>
      <c r="G235" t="s">
        <v>405</v>
      </c>
      <c r="H235" s="12">
        <f>VLOOKUP(Tableau1346[[#This Row],[Product_Ref]],[1]Table_Correspondance!$H:$N,5,TRUE)</f>
        <v>43191</v>
      </c>
      <c r="I235" t="s">
        <v>311</v>
      </c>
      <c r="J235" s="5">
        <v>2067.7800000000002</v>
      </c>
      <c r="K235" t="str">
        <f>VLOOKUP(Tableau1346[[#This Row],[Product_Ref]],[1]Table_Correspondance!$H:$N,2,TRUE)</f>
        <v>Chemise</v>
      </c>
      <c r="L235" t="str">
        <f>VLOOKUP(Tableau1346[[#This Row],[Product_Ref]],[1]Table_Correspondance!$H:$N,4,TRUE)</f>
        <v>taupe</v>
      </c>
      <c r="M235" s="5">
        <f>VLOOKUP(Tableau1346[[#This Row],[Product_Ref]],[1]Table_Correspondance!$H:$N,7,TRUE)</f>
        <v>9</v>
      </c>
      <c r="N235" s="3">
        <f>Tableau1346[[#This Row],[Sales]]/Tableau1346[[#This Row],[Prix de vente ]]</f>
        <v>229.75333333333336</v>
      </c>
      <c r="O235" s="16">
        <f ca="1">(_xlfn.DAYS(TODAY(),Tableau1346[[#This Row],[Date de création produit]]))</f>
        <v>1705</v>
      </c>
    </row>
    <row r="236" spans="1:15" x14ac:dyDescent="0.25">
      <c r="A236" t="s">
        <v>6</v>
      </c>
      <c r="B236" t="str">
        <f>VLOOKUP(Tableau1346[[#This Row],[Sub_Region_Cod]],[1]Table_Correspondance!$B:$F,4,TRUE)</f>
        <v>Europe de l'Est</v>
      </c>
      <c r="C236" t="s">
        <v>13</v>
      </c>
      <c r="D236" t="str">
        <f>VLOOKUP(C236,[1]Table_Correspondance!$B:$F,2,FALSE)</f>
        <v>Roumanie</v>
      </c>
      <c r="E236" t="s">
        <v>11</v>
      </c>
      <c r="F236" s="1">
        <v>43647</v>
      </c>
      <c r="G236" t="s">
        <v>410</v>
      </c>
      <c r="H236" s="12">
        <f>VLOOKUP(Tableau1346[[#This Row],[Product_Ref]],[1]Table_Correspondance!$H:$N,5,TRUE)</f>
        <v>42767</v>
      </c>
      <c r="I236" t="s">
        <v>137</v>
      </c>
      <c r="J236" s="5">
        <v>2305.2399999999998</v>
      </c>
      <c r="K236" t="str">
        <f>VLOOKUP(Tableau1346[[#This Row],[Product_Ref]],[1]Table_Correspondance!$H:$N,2,TRUE)</f>
        <v>Chemise</v>
      </c>
      <c r="L236" t="str">
        <f>VLOOKUP(Tableau1346[[#This Row],[Product_Ref]],[1]Table_Correspondance!$H:$N,4,TRUE)</f>
        <v>vert</v>
      </c>
      <c r="M236" s="5">
        <f>VLOOKUP(Tableau1346[[#This Row],[Product_Ref]],[1]Table_Correspondance!$H:$N,7,TRUE)</f>
        <v>10</v>
      </c>
      <c r="N236" s="3">
        <f>Tableau1346[[#This Row],[Sales]]/Tableau1346[[#This Row],[Prix de vente ]]</f>
        <v>230.52399999999997</v>
      </c>
      <c r="O236" s="16">
        <f ca="1">(_xlfn.DAYS(TODAY(),Tableau1346[[#This Row],[Date de création produit]]))</f>
        <v>2129</v>
      </c>
    </row>
    <row r="237" spans="1:15" x14ac:dyDescent="0.25">
      <c r="A237" t="s">
        <v>6</v>
      </c>
      <c r="B237" t="str">
        <f>VLOOKUP(Tableau1346[[#This Row],[Sub_Region_Cod]],[1]Table_Correspondance!$B:$F,4,TRUE)</f>
        <v>Europe de l'Est</v>
      </c>
      <c r="C237" t="s">
        <v>10</v>
      </c>
      <c r="D237" t="str">
        <f>VLOOKUP(C237,[1]Table_Correspondance!$B:$F,2,FALSE)</f>
        <v>Bélarus</v>
      </c>
      <c r="E237" t="s">
        <v>16</v>
      </c>
      <c r="F237" s="1">
        <v>44075</v>
      </c>
      <c r="G237" t="s">
        <v>409</v>
      </c>
      <c r="H237" s="12">
        <f>VLOOKUP(Tableau1346[[#This Row],[Product_Ref]],[1]Table_Correspondance!$H:$N,5,TRUE)</f>
        <v>43435</v>
      </c>
      <c r="I237" t="s">
        <v>383</v>
      </c>
      <c r="J237" s="5">
        <v>2999.59</v>
      </c>
      <c r="K237" t="str">
        <f>VLOOKUP(Tableau1346[[#This Row],[Product_Ref]],[1]Table_Correspondance!$H:$N,2,TRUE)</f>
        <v>Collant</v>
      </c>
      <c r="L237" t="str">
        <f>VLOOKUP(Tableau1346[[#This Row],[Product_Ref]],[1]Table_Correspondance!$H:$N,4,TRUE)</f>
        <v>rose</v>
      </c>
      <c r="M237" s="5">
        <f>VLOOKUP(Tableau1346[[#This Row],[Product_Ref]],[1]Table_Correspondance!$H:$N,7,TRUE)</f>
        <v>13</v>
      </c>
      <c r="N237" s="3">
        <f>Tableau1346[[#This Row],[Sales]]/Tableau1346[[#This Row],[Prix de vente ]]</f>
        <v>230.73769230769233</v>
      </c>
      <c r="O237" s="16">
        <f ca="1">(_xlfn.DAYS(TODAY(),Tableau1346[[#This Row],[Date de création produit]]))</f>
        <v>1461</v>
      </c>
    </row>
    <row r="238" spans="1:15" x14ac:dyDescent="0.25">
      <c r="A238" t="s">
        <v>6</v>
      </c>
      <c r="B238" t="str">
        <f>VLOOKUP(Tableau1346[[#This Row],[Sub_Region_Cod]],[1]Table_Correspondance!$B:$F,4,TRUE)</f>
        <v>Europe de l'Est</v>
      </c>
      <c r="C238" t="s">
        <v>22</v>
      </c>
      <c r="D238" t="str">
        <f>VLOOKUP(C238,[1]Table_Correspondance!$B:$F,2,FALSE)</f>
        <v>Ukraine</v>
      </c>
      <c r="E238" t="s">
        <v>8</v>
      </c>
      <c r="F238" s="1">
        <v>43678</v>
      </c>
      <c r="G238" t="s">
        <v>406</v>
      </c>
      <c r="H238" s="12">
        <f>VLOOKUP(Tableau1346[[#This Row],[Product_Ref]],[1]Table_Correspondance!$H:$N,5,TRUE)</f>
        <v>43313</v>
      </c>
      <c r="I238" t="s">
        <v>293</v>
      </c>
      <c r="J238" s="5">
        <v>1390.95</v>
      </c>
      <c r="K238" t="str">
        <f>VLOOKUP(Tableau1346[[#This Row],[Product_Ref]],[1]Table_Correspondance!$H:$N,2,TRUE)</f>
        <v>Robe</v>
      </c>
      <c r="L238" t="str">
        <f>VLOOKUP(Tableau1346[[#This Row],[Product_Ref]],[1]Table_Correspondance!$H:$N,4,TRUE)</f>
        <v>taupe</v>
      </c>
      <c r="M238" s="5">
        <f>VLOOKUP(Tableau1346[[#This Row],[Product_Ref]],[1]Table_Correspondance!$H:$N,7,TRUE)</f>
        <v>6</v>
      </c>
      <c r="N238" s="3">
        <f>Tableau1346[[#This Row],[Sales]]/Tableau1346[[#This Row],[Prix de vente ]]</f>
        <v>231.82500000000002</v>
      </c>
      <c r="O238" s="16">
        <f ca="1">(_xlfn.DAYS(TODAY(),Tableau1346[[#This Row],[Date de création produit]]))</f>
        <v>1583</v>
      </c>
    </row>
    <row r="239" spans="1:15" x14ac:dyDescent="0.25">
      <c r="A239" t="s">
        <v>6</v>
      </c>
      <c r="B239" t="str">
        <f>VLOOKUP(Tableau1346[[#This Row],[Sub_Region_Cod]],[1]Table_Correspondance!$B:$F,4,TRUE)</f>
        <v>Europe de l'Est</v>
      </c>
      <c r="C239" t="s">
        <v>34</v>
      </c>
      <c r="D239" t="str">
        <f>VLOOKUP(C239,[1]Table_Correspondance!$B:$F,2,FALSE)</f>
        <v>Pologne</v>
      </c>
      <c r="E239" t="s">
        <v>16</v>
      </c>
      <c r="F239" s="1">
        <v>44256</v>
      </c>
      <c r="G239" t="s">
        <v>404</v>
      </c>
      <c r="H239" s="12">
        <f>VLOOKUP(Tableau1346[[#This Row],[Product_Ref]],[1]Table_Correspondance!$H:$N,5,TRUE)</f>
        <v>42795</v>
      </c>
      <c r="I239" t="s">
        <v>364</v>
      </c>
      <c r="J239" s="5">
        <v>3482.63</v>
      </c>
      <c r="K239" t="str">
        <f>VLOOKUP(Tableau1346[[#This Row],[Product_Ref]],[1]Table_Correspondance!$H:$N,2,TRUE)</f>
        <v>Pantacourt</v>
      </c>
      <c r="L239" t="str">
        <f>VLOOKUP(Tableau1346[[#This Row],[Product_Ref]],[1]Table_Correspondance!$H:$N,4,TRUE)</f>
        <v>marron</v>
      </c>
      <c r="M239" s="5">
        <f>VLOOKUP(Tableau1346[[#This Row],[Product_Ref]],[1]Table_Correspondance!$H:$N,7,TRUE)</f>
        <v>15</v>
      </c>
      <c r="N239" s="3">
        <f>Tableau1346[[#This Row],[Sales]]/Tableau1346[[#This Row],[Prix de vente ]]</f>
        <v>232.17533333333333</v>
      </c>
      <c r="O239" s="16">
        <f ca="1">(_xlfn.DAYS(TODAY(),Tableau1346[[#This Row],[Date de création produit]]))</f>
        <v>2101</v>
      </c>
    </row>
    <row r="240" spans="1:15" x14ac:dyDescent="0.25">
      <c r="A240" t="s">
        <v>6</v>
      </c>
      <c r="B240" t="str">
        <f>VLOOKUP(Tableau1346[[#This Row],[Sub_Region_Cod]],[1]Table_Correspondance!$B:$F,4,TRUE)</f>
        <v>Europe de l'Est</v>
      </c>
      <c r="C240" t="s">
        <v>43</v>
      </c>
      <c r="D240" t="str">
        <f>VLOOKUP(C240,[1]Table_Correspondance!$B:$F,2,FALSE)</f>
        <v>République Tchèque</v>
      </c>
      <c r="E240" t="s">
        <v>16</v>
      </c>
      <c r="F240" s="1">
        <v>43922</v>
      </c>
      <c r="G240" t="s">
        <v>405</v>
      </c>
      <c r="H240" s="12">
        <f>VLOOKUP(Tableau1346[[#This Row],[Product_Ref]],[1]Table_Correspondance!$H:$N,5,TRUE)</f>
        <v>43282</v>
      </c>
      <c r="I240" t="s">
        <v>48</v>
      </c>
      <c r="J240" s="5">
        <v>3485.93</v>
      </c>
      <c r="K240" t="str">
        <f>VLOOKUP(Tableau1346[[#This Row],[Product_Ref]],[1]Table_Correspondance!$H:$N,2,TRUE)</f>
        <v>Chaussette</v>
      </c>
      <c r="L240" t="str">
        <f>VLOOKUP(Tableau1346[[#This Row],[Product_Ref]],[1]Table_Correspondance!$H:$N,4,TRUE)</f>
        <v>vert</v>
      </c>
      <c r="M240" s="5">
        <f>VLOOKUP(Tableau1346[[#This Row],[Product_Ref]],[1]Table_Correspondance!$H:$N,7,TRUE)</f>
        <v>15</v>
      </c>
      <c r="N240" s="3">
        <f>Tableau1346[[#This Row],[Sales]]/Tableau1346[[#This Row],[Prix de vente ]]</f>
        <v>232.39533333333333</v>
      </c>
      <c r="O240" s="16">
        <f ca="1">(_xlfn.DAYS(TODAY(),Tableau1346[[#This Row],[Date de création produit]]))</f>
        <v>1614</v>
      </c>
    </row>
    <row r="241" spans="1:15" x14ac:dyDescent="0.25">
      <c r="A241" t="s">
        <v>6</v>
      </c>
      <c r="B241" t="str">
        <f>VLOOKUP(Tableau1346[[#This Row],[Sub_Region_Cod]],[1]Table_Correspondance!$B:$F,4,TRUE)</f>
        <v>Europe de l'Est</v>
      </c>
      <c r="C241" t="s">
        <v>13</v>
      </c>
      <c r="D241" t="str">
        <f>VLOOKUP(C241,[1]Table_Correspondance!$B:$F,2,FALSE)</f>
        <v>Roumanie</v>
      </c>
      <c r="E241" t="s">
        <v>11</v>
      </c>
      <c r="F241" s="1">
        <v>44256</v>
      </c>
      <c r="G241" t="s">
        <v>404</v>
      </c>
      <c r="H241" s="12">
        <f>VLOOKUP(Tableau1346[[#This Row],[Product_Ref]],[1]Table_Correspondance!$H:$N,5,TRUE)</f>
        <v>42856</v>
      </c>
      <c r="I241" t="s">
        <v>99</v>
      </c>
      <c r="J241" s="5">
        <v>2793.12</v>
      </c>
      <c r="K241" t="str">
        <f>VLOOKUP(Tableau1346[[#This Row],[Product_Ref]],[1]Table_Correspondance!$H:$N,2,TRUE)</f>
        <v>Débardeur</v>
      </c>
      <c r="L241" t="str">
        <f>VLOOKUP(Tableau1346[[#This Row],[Product_Ref]],[1]Table_Correspondance!$H:$N,4,TRUE)</f>
        <v>orange</v>
      </c>
      <c r="M241" s="5">
        <f>VLOOKUP(Tableau1346[[#This Row],[Product_Ref]],[1]Table_Correspondance!$H:$N,7,TRUE)</f>
        <v>12</v>
      </c>
      <c r="N241" s="3">
        <f>Tableau1346[[#This Row],[Sales]]/Tableau1346[[#This Row],[Prix de vente ]]</f>
        <v>232.76</v>
      </c>
      <c r="O241" s="16">
        <f ca="1">(_xlfn.DAYS(TODAY(),Tableau1346[[#This Row],[Date de création produit]]))</f>
        <v>2040</v>
      </c>
    </row>
    <row r="242" spans="1:15" x14ac:dyDescent="0.25">
      <c r="A242" t="s">
        <v>6</v>
      </c>
      <c r="B242" t="str">
        <f>VLOOKUP(Tableau1346[[#This Row],[Sub_Region_Cod]],[1]Table_Correspondance!$B:$F,4,TRUE)</f>
        <v>Europe de l'Est</v>
      </c>
      <c r="C242" t="s">
        <v>29</v>
      </c>
      <c r="D242" t="str">
        <f>VLOOKUP(C242,[1]Table_Correspondance!$B:$F,2,FALSE)</f>
        <v>Hongrie</v>
      </c>
      <c r="E242" t="s">
        <v>11</v>
      </c>
      <c r="F242" s="1">
        <v>44013</v>
      </c>
      <c r="G242" t="s">
        <v>408</v>
      </c>
      <c r="H242" s="12">
        <f>VLOOKUP(Tableau1346[[#This Row],[Product_Ref]],[1]Table_Correspondance!$H:$N,5,TRUE)</f>
        <v>42917</v>
      </c>
      <c r="I242" t="s">
        <v>173</v>
      </c>
      <c r="J242" s="5">
        <v>2795.86</v>
      </c>
      <c r="K242" t="str">
        <f>VLOOKUP(Tableau1346[[#This Row],[Product_Ref]],[1]Table_Correspondance!$H:$N,2,TRUE)</f>
        <v>Chemisier</v>
      </c>
      <c r="L242" t="str">
        <f>VLOOKUP(Tableau1346[[#This Row],[Product_Ref]],[1]Table_Correspondance!$H:$N,4,TRUE)</f>
        <v>rose</v>
      </c>
      <c r="M242" s="5">
        <f>VLOOKUP(Tableau1346[[#This Row],[Product_Ref]],[1]Table_Correspondance!$H:$N,7,TRUE)</f>
        <v>12</v>
      </c>
      <c r="N242" s="3">
        <f>Tableau1346[[#This Row],[Sales]]/Tableau1346[[#This Row],[Prix de vente ]]</f>
        <v>232.98833333333334</v>
      </c>
      <c r="O242" s="16">
        <f ca="1">(_xlfn.DAYS(TODAY(),Tableau1346[[#This Row],[Date de création produit]]))</f>
        <v>1979</v>
      </c>
    </row>
    <row r="243" spans="1:15" x14ac:dyDescent="0.25">
      <c r="A243" t="s">
        <v>6</v>
      </c>
      <c r="B243" t="str">
        <f>VLOOKUP(Tableau1346[[#This Row],[Sub_Region_Cod]],[1]Table_Correspondance!$B:$F,4,TRUE)</f>
        <v>Europe de l'Est</v>
      </c>
      <c r="C243" t="s">
        <v>24</v>
      </c>
      <c r="D243" t="str">
        <f>VLOOKUP(C243,[1]Table_Correspondance!$B:$F,2,FALSE)</f>
        <v>Slovaquie</v>
      </c>
      <c r="E243" t="s">
        <v>11</v>
      </c>
      <c r="F243" s="1">
        <v>43862</v>
      </c>
      <c r="G243" t="s">
        <v>405</v>
      </c>
      <c r="H243" s="12">
        <f>VLOOKUP(Tableau1346[[#This Row],[Product_Ref]],[1]Table_Correspondance!$H:$N,5,TRUE)</f>
        <v>42948</v>
      </c>
      <c r="I243" t="s">
        <v>96</v>
      </c>
      <c r="J243" s="5">
        <v>2330.65</v>
      </c>
      <c r="K243" t="str">
        <f>VLOOKUP(Tableau1346[[#This Row],[Product_Ref]],[1]Table_Correspondance!$H:$N,2,TRUE)</f>
        <v>Débardeur</v>
      </c>
      <c r="L243" t="str">
        <f>VLOOKUP(Tableau1346[[#This Row],[Product_Ref]],[1]Table_Correspondance!$H:$N,4,TRUE)</f>
        <v>orange</v>
      </c>
      <c r="M243" s="5">
        <f>VLOOKUP(Tableau1346[[#This Row],[Product_Ref]],[1]Table_Correspondance!$H:$N,7,TRUE)</f>
        <v>10</v>
      </c>
      <c r="N243" s="3">
        <f>Tableau1346[[#This Row],[Sales]]/Tableau1346[[#This Row],[Prix de vente ]]</f>
        <v>233.065</v>
      </c>
      <c r="O243" s="16">
        <f ca="1">(_xlfn.DAYS(TODAY(),Tableau1346[[#This Row],[Date de création produit]]))</f>
        <v>1948</v>
      </c>
    </row>
    <row r="244" spans="1:15" x14ac:dyDescent="0.25">
      <c r="A244" t="s">
        <v>6</v>
      </c>
      <c r="B244" t="str">
        <f>VLOOKUP(Tableau1346[[#This Row],[Sub_Region_Cod]],[1]Table_Correspondance!$B:$F,4,TRUE)</f>
        <v>Europe de l'Est</v>
      </c>
      <c r="C244" t="s">
        <v>7</v>
      </c>
      <c r="D244" t="str">
        <f>VLOOKUP(C244,[1]Table_Correspondance!$B:$F,2,FALSE)</f>
        <v>Fédération de Russie</v>
      </c>
      <c r="E244" t="s">
        <v>16</v>
      </c>
      <c r="F244" s="1">
        <v>43800</v>
      </c>
      <c r="G244" t="s">
        <v>407</v>
      </c>
      <c r="H244" s="12">
        <f>VLOOKUP(Tableau1346[[#This Row],[Product_Ref]],[1]Table_Correspondance!$H:$N,5,TRUE)</f>
        <v>43313</v>
      </c>
      <c r="I244" t="s">
        <v>216</v>
      </c>
      <c r="J244" s="5">
        <v>3264.26</v>
      </c>
      <c r="K244" t="str">
        <f>VLOOKUP(Tableau1346[[#This Row],[Product_Ref]],[1]Table_Correspondance!$H:$N,2,TRUE)</f>
        <v>Pantalon</v>
      </c>
      <c r="L244" t="str">
        <f>VLOOKUP(Tableau1346[[#This Row],[Product_Ref]],[1]Table_Correspondance!$H:$N,4,TRUE)</f>
        <v>bleu</v>
      </c>
      <c r="M244" s="5">
        <f>VLOOKUP(Tableau1346[[#This Row],[Product_Ref]],[1]Table_Correspondance!$H:$N,7,TRUE)</f>
        <v>14</v>
      </c>
      <c r="N244" s="3">
        <f>Tableau1346[[#This Row],[Sales]]/Tableau1346[[#This Row],[Prix de vente ]]</f>
        <v>233.16142857142859</v>
      </c>
      <c r="O244" s="16">
        <f ca="1">(_xlfn.DAYS(TODAY(),Tableau1346[[#This Row],[Date de création produit]]))</f>
        <v>1583</v>
      </c>
    </row>
    <row r="245" spans="1:15" x14ac:dyDescent="0.25">
      <c r="A245" t="s">
        <v>6</v>
      </c>
      <c r="B245" t="str">
        <f>VLOOKUP(Tableau1346[[#This Row],[Sub_Region_Cod]],[1]Table_Correspondance!$B:$F,4,TRUE)</f>
        <v>Europe de l'Est</v>
      </c>
      <c r="C245" t="s">
        <v>13</v>
      </c>
      <c r="D245" t="str">
        <f>VLOOKUP(C245,[1]Table_Correspondance!$B:$F,2,FALSE)</f>
        <v>Roumanie</v>
      </c>
      <c r="E245" t="s">
        <v>11</v>
      </c>
      <c r="F245" s="1">
        <v>44105</v>
      </c>
      <c r="G245" t="s">
        <v>409</v>
      </c>
      <c r="H245" s="12">
        <f>VLOOKUP(Tableau1346[[#This Row],[Product_Ref]],[1]Table_Correspondance!$H:$N,5,TRUE)</f>
        <v>42917</v>
      </c>
      <c r="I245" t="s">
        <v>328</v>
      </c>
      <c r="J245" s="5">
        <v>2331.9899999999998</v>
      </c>
      <c r="K245" t="str">
        <f>VLOOKUP(Tableau1346[[#This Row],[Product_Ref]],[1]Table_Correspondance!$H:$N,2,TRUE)</f>
        <v>Soutien gorge</v>
      </c>
      <c r="L245" t="str">
        <f>VLOOKUP(Tableau1346[[#This Row],[Product_Ref]],[1]Table_Correspondance!$H:$N,4,TRUE)</f>
        <v>marron</v>
      </c>
      <c r="M245" s="5">
        <f>VLOOKUP(Tableau1346[[#This Row],[Product_Ref]],[1]Table_Correspondance!$H:$N,7,TRUE)</f>
        <v>10</v>
      </c>
      <c r="N245" s="3">
        <f>Tableau1346[[#This Row],[Sales]]/Tableau1346[[#This Row],[Prix de vente ]]</f>
        <v>233.19899999999998</v>
      </c>
      <c r="O245" s="16">
        <f ca="1">(_xlfn.DAYS(TODAY(),Tableau1346[[#This Row],[Date de création produit]]))</f>
        <v>1979</v>
      </c>
    </row>
    <row r="246" spans="1:15" x14ac:dyDescent="0.25">
      <c r="A246" t="s">
        <v>6</v>
      </c>
      <c r="B246" t="str">
        <f>VLOOKUP(Tableau1346[[#This Row],[Sub_Region_Cod]],[1]Table_Correspondance!$B:$F,4,TRUE)</f>
        <v>Europe de l'Est</v>
      </c>
      <c r="C246" t="s">
        <v>26</v>
      </c>
      <c r="D246" t="str">
        <f>VLOOKUP(C246,[1]Table_Correspondance!$B:$F,2,FALSE)</f>
        <v>Bulgarie</v>
      </c>
      <c r="E246" t="s">
        <v>16</v>
      </c>
      <c r="F246" s="1">
        <v>43617</v>
      </c>
      <c r="G246" t="s">
        <v>410</v>
      </c>
      <c r="H246" s="12">
        <f>VLOOKUP(Tableau1346[[#This Row],[Product_Ref]],[1]Table_Correspondance!$H:$N,5,TRUE)</f>
        <v>42736</v>
      </c>
      <c r="I246" t="s">
        <v>385</v>
      </c>
      <c r="J246" s="5">
        <v>3510.71</v>
      </c>
      <c r="K246" t="str">
        <f>VLOOKUP(Tableau1346[[#This Row],[Product_Ref]],[1]Table_Correspondance!$H:$N,2,TRUE)</f>
        <v>Pantalon</v>
      </c>
      <c r="L246" t="str">
        <f>VLOOKUP(Tableau1346[[#This Row],[Product_Ref]],[1]Table_Correspondance!$H:$N,4,TRUE)</f>
        <v>orange</v>
      </c>
      <c r="M246" s="5">
        <f>VLOOKUP(Tableau1346[[#This Row],[Product_Ref]],[1]Table_Correspondance!$H:$N,7,TRUE)</f>
        <v>15</v>
      </c>
      <c r="N246" s="3">
        <f>Tableau1346[[#This Row],[Sales]]/Tableau1346[[#This Row],[Prix de vente ]]</f>
        <v>234.04733333333334</v>
      </c>
      <c r="O246" s="16">
        <f ca="1">(_xlfn.DAYS(TODAY(),Tableau1346[[#This Row],[Date de création produit]]))</f>
        <v>2160</v>
      </c>
    </row>
    <row r="247" spans="1:15" x14ac:dyDescent="0.25">
      <c r="A247" t="s">
        <v>6</v>
      </c>
      <c r="B247" t="str">
        <f>VLOOKUP(Tableau1346[[#This Row],[Sub_Region_Cod]],[1]Table_Correspondance!$B:$F,4,TRUE)</f>
        <v>Europe de l'Est</v>
      </c>
      <c r="C247" t="s">
        <v>13</v>
      </c>
      <c r="D247" t="str">
        <f>VLOOKUP(C247,[1]Table_Correspondance!$B:$F,2,FALSE)</f>
        <v>Roumanie</v>
      </c>
      <c r="E247" t="s">
        <v>11</v>
      </c>
      <c r="F247" s="1">
        <v>43831</v>
      </c>
      <c r="G247" t="s">
        <v>413</v>
      </c>
      <c r="H247" s="12">
        <f>VLOOKUP(Tableau1346[[#This Row],[Product_Ref]],[1]Table_Correspondance!$H:$N,5,TRUE)</f>
        <v>42767</v>
      </c>
      <c r="I247" t="s">
        <v>68</v>
      </c>
      <c r="J247" s="5">
        <v>1641.48</v>
      </c>
      <c r="K247" t="str">
        <f>VLOOKUP(Tableau1346[[#This Row],[Product_Ref]],[1]Table_Correspondance!$H:$N,2,TRUE)</f>
        <v>Sweatshirt</v>
      </c>
      <c r="L247" t="str">
        <f>VLOOKUP(Tableau1346[[#This Row],[Product_Ref]],[1]Table_Correspondance!$H:$N,4,TRUE)</f>
        <v>taupe</v>
      </c>
      <c r="M247" s="5">
        <f>VLOOKUP(Tableau1346[[#This Row],[Product_Ref]],[1]Table_Correspondance!$H:$N,7,TRUE)</f>
        <v>7</v>
      </c>
      <c r="N247" s="3">
        <f>Tableau1346[[#This Row],[Sales]]/Tableau1346[[#This Row],[Prix de vente ]]</f>
        <v>234.49714285714285</v>
      </c>
      <c r="O247" s="16">
        <f ca="1">(_xlfn.DAYS(TODAY(),Tableau1346[[#This Row],[Date de création produit]]))</f>
        <v>2129</v>
      </c>
    </row>
    <row r="248" spans="1:15" x14ac:dyDescent="0.25">
      <c r="A248" t="s">
        <v>6</v>
      </c>
      <c r="B248" t="str">
        <f>VLOOKUP(Tableau1346[[#This Row],[Sub_Region_Cod]],[1]Table_Correspondance!$B:$F,4,TRUE)</f>
        <v>Europe de l'Est</v>
      </c>
      <c r="C248" t="s">
        <v>22</v>
      </c>
      <c r="D248" t="str">
        <f>VLOOKUP(C248,[1]Table_Correspondance!$B:$F,2,FALSE)</f>
        <v>Ukraine</v>
      </c>
      <c r="E248" t="s">
        <v>16</v>
      </c>
      <c r="F248" s="1">
        <v>43952</v>
      </c>
      <c r="G248" t="s">
        <v>408</v>
      </c>
      <c r="H248" s="12">
        <f>VLOOKUP(Tableau1346[[#This Row],[Product_Ref]],[1]Table_Correspondance!$H:$N,5,TRUE)</f>
        <v>43132</v>
      </c>
      <c r="I248" t="s">
        <v>176</v>
      </c>
      <c r="J248" s="5">
        <v>3292.53</v>
      </c>
      <c r="K248" t="str">
        <f>VLOOKUP(Tableau1346[[#This Row],[Product_Ref]],[1]Table_Correspondance!$H:$N,2,TRUE)</f>
        <v>Collant</v>
      </c>
      <c r="L248" t="str">
        <f>VLOOKUP(Tableau1346[[#This Row],[Product_Ref]],[1]Table_Correspondance!$H:$N,4,TRUE)</f>
        <v>rose</v>
      </c>
      <c r="M248" s="5">
        <f>VLOOKUP(Tableau1346[[#This Row],[Product_Ref]],[1]Table_Correspondance!$H:$N,7,TRUE)</f>
        <v>14</v>
      </c>
      <c r="N248" s="3">
        <f>Tableau1346[[#This Row],[Sales]]/Tableau1346[[#This Row],[Prix de vente ]]</f>
        <v>235.18071428571429</v>
      </c>
      <c r="O248" s="16">
        <f ca="1">(_xlfn.DAYS(TODAY(),Tableau1346[[#This Row],[Date de création produit]]))</f>
        <v>1764</v>
      </c>
    </row>
    <row r="249" spans="1:15" x14ac:dyDescent="0.25">
      <c r="A249" t="s">
        <v>6</v>
      </c>
      <c r="B249" t="str">
        <f>VLOOKUP(Tableau1346[[#This Row],[Sub_Region_Cod]],[1]Table_Correspondance!$B:$F,4,TRUE)</f>
        <v>Europe de l'Est</v>
      </c>
      <c r="C249" t="s">
        <v>13</v>
      </c>
      <c r="D249" t="str">
        <f>VLOOKUP(C249,[1]Table_Correspondance!$B:$F,2,FALSE)</f>
        <v>Roumanie</v>
      </c>
      <c r="E249" t="s">
        <v>8</v>
      </c>
      <c r="F249" s="1">
        <v>43800</v>
      </c>
      <c r="G249" t="s">
        <v>407</v>
      </c>
      <c r="H249" s="12">
        <f>VLOOKUP(Tableau1346[[#This Row],[Product_Ref]],[1]Table_Correspondance!$H:$N,5,TRUE)</f>
        <v>42917</v>
      </c>
      <c r="I249" t="s">
        <v>240</v>
      </c>
      <c r="J249" s="5">
        <v>2125.17</v>
      </c>
      <c r="K249" t="str">
        <f>VLOOKUP(Tableau1346[[#This Row],[Product_Ref]],[1]Table_Correspondance!$H:$N,2,TRUE)</f>
        <v>Robe</v>
      </c>
      <c r="L249" t="str">
        <f>VLOOKUP(Tableau1346[[#This Row],[Product_Ref]],[1]Table_Correspondance!$H:$N,4,TRUE)</f>
        <v>marron</v>
      </c>
      <c r="M249" s="5">
        <f>VLOOKUP(Tableau1346[[#This Row],[Product_Ref]],[1]Table_Correspondance!$H:$N,7,TRUE)</f>
        <v>9</v>
      </c>
      <c r="N249" s="3">
        <f>Tableau1346[[#This Row],[Sales]]/Tableau1346[[#This Row],[Prix de vente ]]</f>
        <v>236.13</v>
      </c>
      <c r="O249" s="16">
        <f ca="1">(_xlfn.DAYS(TODAY(),Tableau1346[[#This Row],[Date de création produit]]))</f>
        <v>1979</v>
      </c>
    </row>
    <row r="250" spans="1:15" x14ac:dyDescent="0.25">
      <c r="A250" t="s">
        <v>6</v>
      </c>
      <c r="B250" t="str">
        <f>VLOOKUP(Tableau1346[[#This Row],[Sub_Region_Cod]],[1]Table_Correspondance!$B:$F,4,TRUE)</f>
        <v>Europe de l'Est</v>
      </c>
      <c r="C250" t="s">
        <v>22</v>
      </c>
      <c r="D250" t="str">
        <f>VLOOKUP(C250,[1]Table_Correspondance!$B:$F,2,FALSE)</f>
        <v>Ukraine</v>
      </c>
      <c r="E250" t="s">
        <v>11</v>
      </c>
      <c r="F250" s="1">
        <v>43739</v>
      </c>
      <c r="G250" t="s">
        <v>406</v>
      </c>
      <c r="H250" s="12">
        <f>VLOOKUP(Tableau1346[[#This Row],[Product_Ref]],[1]Table_Correspondance!$H:$N,5,TRUE)</f>
        <v>42948</v>
      </c>
      <c r="I250" t="s">
        <v>317</v>
      </c>
      <c r="J250" s="5">
        <v>3086.63</v>
      </c>
      <c r="K250" t="str">
        <f>VLOOKUP(Tableau1346[[#This Row],[Product_Ref]],[1]Table_Correspondance!$H:$N,2,TRUE)</f>
        <v>Pull</v>
      </c>
      <c r="L250" t="str">
        <f>VLOOKUP(Tableau1346[[#This Row],[Product_Ref]],[1]Table_Correspondance!$H:$N,4,TRUE)</f>
        <v>bleu</v>
      </c>
      <c r="M250" s="5">
        <f>VLOOKUP(Tableau1346[[#This Row],[Product_Ref]],[1]Table_Correspondance!$H:$N,7,TRUE)</f>
        <v>13</v>
      </c>
      <c r="N250" s="3">
        <f>Tableau1346[[#This Row],[Sales]]/Tableau1346[[#This Row],[Prix de vente ]]</f>
        <v>237.43307692307692</v>
      </c>
      <c r="O250" s="16">
        <f ca="1">(_xlfn.DAYS(TODAY(),Tableau1346[[#This Row],[Date de création produit]]))</f>
        <v>1948</v>
      </c>
    </row>
    <row r="251" spans="1:15" x14ac:dyDescent="0.25">
      <c r="A251" t="s">
        <v>6</v>
      </c>
      <c r="B251" t="str">
        <f>VLOOKUP(Tableau1346[[#This Row],[Sub_Region_Cod]],[1]Table_Correspondance!$B:$F,4,TRUE)</f>
        <v>Europe de l'Est</v>
      </c>
      <c r="C251" t="s">
        <v>26</v>
      </c>
      <c r="D251" t="str">
        <f>VLOOKUP(C251,[1]Table_Correspondance!$B:$F,2,FALSE)</f>
        <v>Bulgarie</v>
      </c>
      <c r="E251" t="s">
        <v>8</v>
      </c>
      <c r="F251" s="1">
        <v>43739</v>
      </c>
      <c r="G251" t="s">
        <v>406</v>
      </c>
      <c r="H251" s="12">
        <f>VLOOKUP(Tableau1346[[#This Row],[Product_Ref]],[1]Table_Correspondance!$H:$N,5,TRUE)</f>
        <v>43009</v>
      </c>
      <c r="I251" t="s">
        <v>323</v>
      </c>
      <c r="J251" s="5">
        <v>2143.48</v>
      </c>
      <c r="K251" t="str">
        <f>VLOOKUP(Tableau1346[[#This Row],[Product_Ref]],[1]Table_Correspondance!$H:$N,2,TRUE)</f>
        <v>Robe</v>
      </c>
      <c r="L251" t="str">
        <f>VLOOKUP(Tableau1346[[#This Row],[Product_Ref]],[1]Table_Correspondance!$H:$N,4,TRUE)</f>
        <v>marron</v>
      </c>
      <c r="M251" s="5">
        <f>VLOOKUP(Tableau1346[[#This Row],[Product_Ref]],[1]Table_Correspondance!$H:$N,7,TRUE)</f>
        <v>9</v>
      </c>
      <c r="N251" s="3">
        <f>Tableau1346[[#This Row],[Sales]]/Tableau1346[[#This Row],[Prix de vente ]]</f>
        <v>238.16444444444446</v>
      </c>
      <c r="O251" s="16">
        <f ca="1">(_xlfn.DAYS(TODAY(),Tableau1346[[#This Row],[Date de création produit]]))</f>
        <v>1887</v>
      </c>
    </row>
    <row r="252" spans="1:15" x14ac:dyDescent="0.25">
      <c r="A252" t="s">
        <v>6</v>
      </c>
      <c r="B252" t="str">
        <f>VLOOKUP(Tableau1346[[#This Row],[Sub_Region_Cod]],[1]Table_Correspondance!$B:$F,4,TRUE)</f>
        <v>Europe de l'Est</v>
      </c>
      <c r="C252" t="s">
        <v>34</v>
      </c>
      <c r="D252" t="str">
        <f>VLOOKUP(C252,[1]Table_Correspondance!$B:$F,2,FALSE)</f>
        <v>Pologne</v>
      </c>
      <c r="E252" t="s">
        <v>8</v>
      </c>
      <c r="F252" s="1">
        <v>43862</v>
      </c>
      <c r="G252" t="s">
        <v>405</v>
      </c>
      <c r="H252" s="12">
        <f>VLOOKUP(Tableau1346[[#This Row],[Product_Ref]],[1]Table_Correspondance!$H:$N,5,TRUE)</f>
        <v>42856</v>
      </c>
      <c r="I252" t="s">
        <v>330</v>
      </c>
      <c r="J252" s="5">
        <v>3591.12</v>
      </c>
      <c r="K252" t="str">
        <f>VLOOKUP(Tableau1346[[#This Row],[Product_Ref]],[1]Table_Correspondance!$H:$N,2,TRUE)</f>
        <v>Robe</v>
      </c>
      <c r="L252" t="str">
        <f>VLOOKUP(Tableau1346[[#This Row],[Product_Ref]],[1]Table_Correspondance!$H:$N,4,TRUE)</f>
        <v>blanc</v>
      </c>
      <c r="M252" s="5">
        <f>VLOOKUP(Tableau1346[[#This Row],[Product_Ref]],[1]Table_Correspondance!$H:$N,7,TRUE)</f>
        <v>15</v>
      </c>
      <c r="N252" s="3">
        <f>Tableau1346[[#This Row],[Sales]]/Tableau1346[[#This Row],[Prix de vente ]]</f>
        <v>239.40799999999999</v>
      </c>
      <c r="O252" s="16">
        <f ca="1">(_xlfn.DAYS(TODAY(),Tableau1346[[#This Row],[Date de création produit]]))</f>
        <v>2040</v>
      </c>
    </row>
    <row r="253" spans="1:15" x14ac:dyDescent="0.25">
      <c r="A253" t="s">
        <v>6</v>
      </c>
      <c r="B253" t="str">
        <f>VLOOKUP(Tableau1346[[#This Row],[Sub_Region_Cod]],[1]Table_Correspondance!$B:$F,4,TRUE)</f>
        <v>Europe de l'Est</v>
      </c>
      <c r="C253" t="s">
        <v>15</v>
      </c>
      <c r="D253" t="str">
        <f>VLOOKUP(C253,[1]Table_Correspondance!$B:$F,2,FALSE)</f>
        <v>République de Moldavie</v>
      </c>
      <c r="E253" t="s">
        <v>11</v>
      </c>
      <c r="F253" s="1">
        <v>43800</v>
      </c>
      <c r="G253" t="s">
        <v>407</v>
      </c>
      <c r="H253" s="12">
        <f>VLOOKUP(Tableau1346[[#This Row],[Product_Ref]],[1]Table_Correspondance!$H:$N,5,TRUE)</f>
        <v>43101</v>
      </c>
      <c r="I253" t="s">
        <v>21</v>
      </c>
      <c r="J253" s="5">
        <v>2661.71</v>
      </c>
      <c r="K253" t="str">
        <f>VLOOKUP(Tableau1346[[#This Row],[Product_Ref]],[1]Table_Correspondance!$H:$N,2,TRUE)</f>
        <v>Sweatshirt</v>
      </c>
      <c r="L253" t="str">
        <f>VLOOKUP(Tableau1346[[#This Row],[Product_Ref]],[1]Table_Correspondance!$H:$N,4,TRUE)</f>
        <v>orange</v>
      </c>
      <c r="M253" s="5">
        <f>VLOOKUP(Tableau1346[[#This Row],[Product_Ref]],[1]Table_Correspondance!$H:$N,7,TRUE)</f>
        <v>11</v>
      </c>
      <c r="N253" s="3">
        <f>Tableau1346[[#This Row],[Sales]]/Tableau1346[[#This Row],[Prix de vente ]]</f>
        <v>241.97363636363636</v>
      </c>
      <c r="O253" s="16">
        <f ca="1">(_xlfn.DAYS(TODAY(),Tableau1346[[#This Row],[Date de création produit]]))</f>
        <v>1795</v>
      </c>
    </row>
    <row r="254" spans="1:15" x14ac:dyDescent="0.25">
      <c r="A254" t="s">
        <v>6</v>
      </c>
      <c r="B254" t="str">
        <f>VLOOKUP(Tableau1346[[#This Row],[Sub_Region_Cod]],[1]Table_Correspondance!$B:$F,4,TRUE)</f>
        <v>Europe de l'Est</v>
      </c>
      <c r="C254" t="s">
        <v>26</v>
      </c>
      <c r="D254" t="str">
        <f>VLOOKUP(C254,[1]Table_Correspondance!$B:$F,2,FALSE)</f>
        <v>Bulgarie</v>
      </c>
      <c r="E254" t="s">
        <v>16</v>
      </c>
      <c r="F254" s="1">
        <v>44105</v>
      </c>
      <c r="G254" t="s">
        <v>409</v>
      </c>
      <c r="H254" s="12">
        <f>VLOOKUP(Tableau1346[[#This Row],[Product_Ref]],[1]Table_Correspondance!$H:$N,5,TRUE)</f>
        <v>42795</v>
      </c>
      <c r="I254" t="s">
        <v>306</v>
      </c>
      <c r="J254" s="5">
        <v>2430.15</v>
      </c>
      <c r="K254" t="str">
        <f>VLOOKUP(Tableau1346[[#This Row],[Product_Ref]],[1]Table_Correspondance!$H:$N,2,TRUE)</f>
        <v>Chaussette</v>
      </c>
      <c r="L254" t="str">
        <f>VLOOKUP(Tableau1346[[#This Row],[Product_Ref]],[1]Table_Correspondance!$H:$N,4,TRUE)</f>
        <v>noir</v>
      </c>
      <c r="M254" s="5">
        <f>VLOOKUP(Tableau1346[[#This Row],[Product_Ref]],[1]Table_Correspondance!$H:$N,7,TRUE)</f>
        <v>10</v>
      </c>
      <c r="N254" s="3">
        <f>Tableau1346[[#This Row],[Sales]]/Tableau1346[[#This Row],[Prix de vente ]]</f>
        <v>243.01500000000001</v>
      </c>
      <c r="O254" s="16">
        <f ca="1">(_xlfn.DAYS(TODAY(),Tableau1346[[#This Row],[Date de création produit]]))</f>
        <v>2101</v>
      </c>
    </row>
    <row r="255" spans="1:15" x14ac:dyDescent="0.25">
      <c r="A255" t="s">
        <v>6</v>
      </c>
      <c r="B255" t="str">
        <f>VLOOKUP(Tableau1346[[#This Row],[Sub_Region_Cod]],[1]Table_Correspondance!$B:$F,4,TRUE)</f>
        <v>Europe de l'Est</v>
      </c>
      <c r="C255" t="s">
        <v>22</v>
      </c>
      <c r="D255" t="str">
        <f>VLOOKUP(C255,[1]Table_Correspondance!$B:$F,2,FALSE)</f>
        <v>Ukraine</v>
      </c>
      <c r="E255" t="s">
        <v>11</v>
      </c>
      <c r="F255" s="1">
        <v>43831</v>
      </c>
      <c r="G255" t="s">
        <v>413</v>
      </c>
      <c r="H255" s="12">
        <f>VLOOKUP(Tableau1346[[#This Row],[Product_Ref]],[1]Table_Correspondance!$H:$N,5,TRUE)</f>
        <v>43221</v>
      </c>
      <c r="I255" t="s">
        <v>73</v>
      </c>
      <c r="J255" s="5">
        <v>2919.39</v>
      </c>
      <c r="K255" t="str">
        <f>VLOOKUP(Tableau1346[[#This Row],[Product_Ref]],[1]Table_Correspondance!$H:$N,2,TRUE)</f>
        <v>Pull</v>
      </c>
      <c r="L255" t="str">
        <f>VLOOKUP(Tableau1346[[#This Row],[Product_Ref]],[1]Table_Correspondance!$H:$N,4,TRUE)</f>
        <v>vert</v>
      </c>
      <c r="M255" s="5">
        <f>VLOOKUP(Tableau1346[[#This Row],[Product_Ref]],[1]Table_Correspondance!$H:$N,7,TRUE)</f>
        <v>12</v>
      </c>
      <c r="N255" s="3">
        <f>Tableau1346[[#This Row],[Sales]]/Tableau1346[[#This Row],[Prix de vente ]]</f>
        <v>243.2825</v>
      </c>
      <c r="O255" s="16">
        <f ca="1">(_xlfn.DAYS(TODAY(),Tableau1346[[#This Row],[Date de création produit]]))</f>
        <v>1675</v>
      </c>
    </row>
    <row r="256" spans="1:15" x14ac:dyDescent="0.25">
      <c r="A256" t="s">
        <v>6</v>
      </c>
      <c r="B256" t="str">
        <f>VLOOKUP(Tableau1346[[#This Row],[Sub_Region_Cod]],[1]Table_Correspondance!$B:$F,4,TRUE)</f>
        <v>Europe de l'Est</v>
      </c>
      <c r="C256" t="s">
        <v>7</v>
      </c>
      <c r="D256" t="str">
        <f>VLOOKUP(C256,[1]Table_Correspondance!$B:$F,2,FALSE)</f>
        <v>Fédération de Russie</v>
      </c>
      <c r="E256" t="s">
        <v>8</v>
      </c>
      <c r="F256" s="1">
        <v>43983</v>
      </c>
      <c r="G256" t="s">
        <v>408</v>
      </c>
      <c r="H256" s="12">
        <f>VLOOKUP(Tableau1346[[#This Row],[Product_Ref]],[1]Table_Correspondance!$H:$N,5,TRUE)</f>
        <v>42887</v>
      </c>
      <c r="I256" t="s">
        <v>357</v>
      </c>
      <c r="J256" s="5">
        <v>1469.89</v>
      </c>
      <c r="K256" t="str">
        <f>VLOOKUP(Tableau1346[[#This Row],[Product_Ref]],[1]Table_Correspondance!$H:$N,2,TRUE)</f>
        <v>Pyjama</v>
      </c>
      <c r="L256" t="str">
        <f>VLOOKUP(Tableau1346[[#This Row],[Product_Ref]],[1]Table_Correspondance!$H:$N,4,TRUE)</f>
        <v>bleu</v>
      </c>
      <c r="M256" s="5">
        <f>VLOOKUP(Tableau1346[[#This Row],[Product_Ref]],[1]Table_Correspondance!$H:$N,7,TRUE)</f>
        <v>6</v>
      </c>
      <c r="N256" s="3">
        <f>Tableau1346[[#This Row],[Sales]]/Tableau1346[[#This Row],[Prix de vente ]]</f>
        <v>244.98166666666668</v>
      </c>
      <c r="O256" s="16">
        <f ca="1">(_xlfn.DAYS(TODAY(),Tableau1346[[#This Row],[Date de création produit]]))</f>
        <v>2009</v>
      </c>
    </row>
    <row r="257" spans="1:15" x14ac:dyDescent="0.25">
      <c r="A257" t="s">
        <v>6</v>
      </c>
      <c r="B257" t="str">
        <f>VLOOKUP(Tableau1346[[#This Row],[Sub_Region_Cod]],[1]Table_Correspondance!$B:$F,4,TRUE)</f>
        <v>Europe de l'Est</v>
      </c>
      <c r="C257" t="s">
        <v>7</v>
      </c>
      <c r="D257" t="str">
        <f>VLOOKUP(C257,[1]Table_Correspondance!$B:$F,2,FALSE)</f>
        <v>Fédération de Russie</v>
      </c>
      <c r="E257" t="s">
        <v>16</v>
      </c>
      <c r="F257" s="1">
        <v>43586</v>
      </c>
      <c r="G257" t="s">
        <v>410</v>
      </c>
      <c r="H257" s="12">
        <f>VLOOKUP(Tableau1346[[#This Row],[Product_Ref]],[1]Table_Correspondance!$H:$N,5,TRUE)</f>
        <v>43405</v>
      </c>
      <c r="I257" t="s">
        <v>188</v>
      </c>
      <c r="J257" s="5">
        <v>2453.64</v>
      </c>
      <c r="K257" t="str">
        <f>VLOOKUP(Tableau1346[[#This Row],[Product_Ref]],[1]Table_Correspondance!$H:$N,2,TRUE)</f>
        <v>Pantacourt</v>
      </c>
      <c r="L257" t="str">
        <f>VLOOKUP(Tableau1346[[#This Row],[Product_Ref]],[1]Table_Correspondance!$H:$N,4,TRUE)</f>
        <v>rouge</v>
      </c>
      <c r="M257" s="5">
        <f>VLOOKUP(Tableau1346[[#This Row],[Product_Ref]],[1]Table_Correspondance!$H:$N,7,TRUE)</f>
        <v>10</v>
      </c>
      <c r="N257" s="3">
        <f>Tableau1346[[#This Row],[Sales]]/Tableau1346[[#This Row],[Prix de vente ]]</f>
        <v>245.36399999999998</v>
      </c>
      <c r="O257" s="16">
        <f ca="1">(_xlfn.DAYS(TODAY(),Tableau1346[[#This Row],[Date de création produit]]))</f>
        <v>1491</v>
      </c>
    </row>
    <row r="258" spans="1:15" x14ac:dyDescent="0.25">
      <c r="A258" t="s">
        <v>6</v>
      </c>
      <c r="B258" t="str">
        <f>VLOOKUP(Tableau1346[[#This Row],[Sub_Region_Cod]],[1]Table_Correspondance!$B:$F,4,TRUE)</f>
        <v>Europe de l'Est</v>
      </c>
      <c r="C258" t="s">
        <v>10</v>
      </c>
      <c r="D258" t="str">
        <f>VLOOKUP(C258,[1]Table_Correspondance!$B:$F,2,FALSE)</f>
        <v>Bélarus</v>
      </c>
      <c r="E258" t="s">
        <v>8</v>
      </c>
      <c r="F258" s="1">
        <v>44136</v>
      </c>
      <c r="G258" t="s">
        <v>411</v>
      </c>
      <c r="H258" s="12">
        <f>VLOOKUP(Tableau1346[[#This Row],[Product_Ref]],[1]Table_Correspondance!$H:$N,5,TRUE)</f>
        <v>43132</v>
      </c>
      <c r="I258" t="s">
        <v>80</v>
      </c>
      <c r="J258" s="5">
        <v>3443.37</v>
      </c>
      <c r="K258" t="str">
        <f>VLOOKUP(Tableau1346[[#This Row],[Product_Ref]],[1]Table_Correspondance!$H:$N,2,TRUE)</f>
        <v>Robe</v>
      </c>
      <c r="L258" t="str">
        <f>VLOOKUP(Tableau1346[[#This Row],[Product_Ref]],[1]Table_Correspondance!$H:$N,4,TRUE)</f>
        <v>rouge</v>
      </c>
      <c r="M258" s="5">
        <f>VLOOKUP(Tableau1346[[#This Row],[Product_Ref]],[1]Table_Correspondance!$H:$N,7,TRUE)</f>
        <v>14</v>
      </c>
      <c r="N258" s="3">
        <f>Tableau1346[[#This Row],[Sales]]/Tableau1346[[#This Row],[Prix de vente ]]</f>
        <v>245.95499999999998</v>
      </c>
      <c r="O258" s="16">
        <f ca="1">(_xlfn.DAYS(TODAY(),Tableau1346[[#This Row],[Date de création produit]]))</f>
        <v>1764</v>
      </c>
    </row>
    <row r="259" spans="1:15" x14ac:dyDescent="0.25">
      <c r="A259" t="s">
        <v>6</v>
      </c>
      <c r="B259" t="str">
        <f>VLOOKUP(Tableau1346[[#This Row],[Sub_Region_Cod]],[1]Table_Correspondance!$B:$F,4,TRUE)</f>
        <v>Europe de l'Est</v>
      </c>
      <c r="C259" t="s">
        <v>7</v>
      </c>
      <c r="D259" t="str">
        <f>VLOOKUP(C259,[1]Table_Correspondance!$B:$F,2,FALSE)</f>
        <v>Fédération de Russie</v>
      </c>
      <c r="E259" t="s">
        <v>16</v>
      </c>
      <c r="F259" s="1">
        <v>44013</v>
      </c>
      <c r="G259" t="s">
        <v>408</v>
      </c>
      <c r="H259" s="12">
        <f>VLOOKUP(Tableau1346[[#This Row],[Product_Ref]],[1]Table_Correspondance!$H:$N,5,TRUE)</f>
        <v>43132</v>
      </c>
      <c r="I259" t="s">
        <v>133</v>
      </c>
      <c r="J259" s="5">
        <v>1235.5</v>
      </c>
      <c r="K259" t="str">
        <f>VLOOKUP(Tableau1346[[#This Row],[Product_Ref]],[1]Table_Correspondance!$H:$N,2,TRUE)</f>
        <v>Pantalon</v>
      </c>
      <c r="L259" t="str">
        <f>VLOOKUP(Tableau1346[[#This Row],[Product_Ref]],[1]Table_Correspondance!$H:$N,4,TRUE)</f>
        <v>rose</v>
      </c>
      <c r="M259" s="5">
        <f>VLOOKUP(Tableau1346[[#This Row],[Product_Ref]],[1]Table_Correspondance!$H:$N,7,TRUE)</f>
        <v>5</v>
      </c>
      <c r="N259" s="3">
        <f>Tableau1346[[#This Row],[Sales]]/Tableau1346[[#This Row],[Prix de vente ]]</f>
        <v>247.1</v>
      </c>
      <c r="O259" s="16">
        <f ca="1">(_xlfn.DAYS(TODAY(),Tableau1346[[#This Row],[Date de création produit]]))</f>
        <v>1764</v>
      </c>
    </row>
    <row r="260" spans="1:15" x14ac:dyDescent="0.25">
      <c r="A260" t="s">
        <v>6</v>
      </c>
      <c r="B260" t="str">
        <f>VLOOKUP(Tableau1346[[#This Row],[Sub_Region_Cod]],[1]Table_Correspondance!$B:$F,4,TRUE)</f>
        <v>Europe de l'Est</v>
      </c>
      <c r="C260" t="s">
        <v>29</v>
      </c>
      <c r="D260" t="str">
        <f>VLOOKUP(C260,[1]Table_Correspondance!$B:$F,2,FALSE)</f>
        <v>Hongrie</v>
      </c>
      <c r="E260" t="s">
        <v>16</v>
      </c>
      <c r="F260" s="1">
        <v>43800</v>
      </c>
      <c r="G260" t="s">
        <v>407</v>
      </c>
      <c r="H260" s="12">
        <f>VLOOKUP(Tableau1346[[#This Row],[Product_Ref]],[1]Table_Correspondance!$H:$N,5,TRUE)</f>
        <v>42917</v>
      </c>
      <c r="I260" t="s">
        <v>17</v>
      </c>
      <c r="J260" s="5">
        <v>2719.29</v>
      </c>
      <c r="K260" t="str">
        <f>VLOOKUP(Tableau1346[[#This Row],[Product_Ref]],[1]Table_Correspondance!$H:$N,2,TRUE)</f>
        <v>Culotte</v>
      </c>
      <c r="L260" t="str">
        <f>VLOOKUP(Tableau1346[[#This Row],[Product_Ref]],[1]Table_Correspondance!$H:$N,4,TRUE)</f>
        <v>taupe</v>
      </c>
      <c r="M260" s="5">
        <f>VLOOKUP(Tableau1346[[#This Row],[Product_Ref]],[1]Table_Correspondance!$H:$N,7,TRUE)</f>
        <v>11</v>
      </c>
      <c r="N260" s="3">
        <f>Tableau1346[[#This Row],[Sales]]/Tableau1346[[#This Row],[Prix de vente ]]</f>
        <v>247.20818181818183</v>
      </c>
      <c r="O260" s="16">
        <f ca="1">(_xlfn.DAYS(TODAY(),Tableau1346[[#This Row],[Date de création produit]]))</f>
        <v>1979</v>
      </c>
    </row>
    <row r="261" spans="1:15" x14ac:dyDescent="0.25">
      <c r="A261" t="s">
        <v>6</v>
      </c>
      <c r="B261" t="str">
        <f>VLOOKUP(Tableau1346[[#This Row],[Sub_Region_Cod]],[1]Table_Correspondance!$B:$F,4,TRUE)</f>
        <v>Europe de l'Est</v>
      </c>
      <c r="C261" t="s">
        <v>43</v>
      </c>
      <c r="D261" t="str">
        <f>VLOOKUP(C261,[1]Table_Correspondance!$B:$F,2,FALSE)</f>
        <v>République Tchèque</v>
      </c>
      <c r="E261" t="s">
        <v>16</v>
      </c>
      <c r="F261" s="1">
        <v>44075</v>
      </c>
      <c r="G261" t="s">
        <v>409</v>
      </c>
      <c r="H261" s="12">
        <f>VLOOKUP(Tableau1346[[#This Row],[Product_Ref]],[1]Table_Correspondance!$H:$N,5,TRUE)</f>
        <v>43252</v>
      </c>
      <c r="I261" t="s">
        <v>110</v>
      </c>
      <c r="J261" s="5">
        <v>1736.69</v>
      </c>
      <c r="K261" t="str">
        <f>VLOOKUP(Tableau1346[[#This Row],[Product_Ref]],[1]Table_Correspondance!$H:$N,2,TRUE)</f>
        <v>Pantacourt</v>
      </c>
      <c r="L261" t="str">
        <f>VLOOKUP(Tableau1346[[#This Row],[Product_Ref]],[1]Table_Correspondance!$H:$N,4,TRUE)</f>
        <v>bleu</v>
      </c>
      <c r="M261" s="5">
        <f>VLOOKUP(Tableau1346[[#This Row],[Product_Ref]],[1]Table_Correspondance!$H:$N,7,TRUE)</f>
        <v>7</v>
      </c>
      <c r="N261" s="3">
        <f>Tableau1346[[#This Row],[Sales]]/Tableau1346[[#This Row],[Prix de vente ]]</f>
        <v>248.09857142857143</v>
      </c>
      <c r="O261" s="16">
        <f ca="1">(_xlfn.DAYS(TODAY(),Tableau1346[[#This Row],[Date de création produit]]))</f>
        <v>1644</v>
      </c>
    </row>
    <row r="262" spans="1:15" x14ac:dyDescent="0.25">
      <c r="A262" t="s">
        <v>6</v>
      </c>
      <c r="B262" t="str">
        <f>VLOOKUP(Tableau1346[[#This Row],[Sub_Region_Cod]],[1]Table_Correspondance!$B:$F,4,TRUE)</f>
        <v>Europe de l'Est</v>
      </c>
      <c r="C262" t="s">
        <v>13</v>
      </c>
      <c r="D262" t="str">
        <f>VLOOKUP(C262,[1]Table_Correspondance!$B:$F,2,FALSE)</f>
        <v>Roumanie</v>
      </c>
      <c r="E262" t="s">
        <v>16</v>
      </c>
      <c r="F262" s="1">
        <v>43617</v>
      </c>
      <c r="G262" t="s">
        <v>410</v>
      </c>
      <c r="H262" s="12">
        <f>VLOOKUP(Tableau1346[[#This Row],[Product_Ref]],[1]Table_Correspondance!$H:$N,5,TRUE)</f>
        <v>43070</v>
      </c>
      <c r="I262" t="s">
        <v>284</v>
      </c>
      <c r="J262" s="5">
        <v>3038.73</v>
      </c>
      <c r="K262" t="str">
        <f>VLOOKUP(Tableau1346[[#This Row],[Product_Ref]],[1]Table_Correspondance!$H:$N,2,TRUE)</f>
        <v>Chaussette</v>
      </c>
      <c r="L262" t="str">
        <f>VLOOKUP(Tableau1346[[#This Row],[Product_Ref]],[1]Table_Correspondance!$H:$N,4,TRUE)</f>
        <v>rose</v>
      </c>
      <c r="M262" s="5">
        <f>VLOOKUP(Tableau1346[[#This Row],[Product_Ref]],[1]Table_Correspondance!$H:$N,7,TRUE)</f>
        <v>12</v>
      </c>
      <c r="N262" s="3">
        <f>Tableau1346[[#This Row],[Sales]]/Tableau1346[[#This Row],[Prix de vente ]]</f>
        <v>253.22749999999999</v>
      </c>
      <c r="O262" s="16">
        <f ca="1">(_xlfn.DAYS(TODAY(),Tableau1346[[#This Row],[Date de création produit]]))</f>
        <v>1826</v>
      </c>
    </row>
    <row r="263" spans="1:15" x14ac:dyDescent="0.25">
      <c r="A263" t="s">
        <v>6</v>
      </c>
      <c r="B263" t="str">
        <f>VLOOKUP(Tableau1346[[#This Row],[Sub_Region_Cod]],[1]Table_Correspondance!$B:$F,4,TRUE)</f>
        <v>Europe de l'Est</v>
      </c>
      <c r="C263" t="s">
        <v>7</v>
      </c>
      <c r="D263" t="str">
        <f>VLOOKUP(C263,[1]Table_Correspondance!$B:$F,2,FALSE)</f>
        <v>Fédération de Russie</v>
      </c>
      <c r="E263" t="s">
        <v>11</v>
      </c>
      <c r="F263" s="1">
        <v>43952</v>
      </c>
      <c r="G263" t="s">
        <v>408</v>
      </c>
      <c r="H263" s="12">
        <f>VLOOKUP(Tableau1346[[#This Row],[Product_Ref]],[1]Table_Correspondance!$H:$N,5,TRUE)</f>
        <v>42917</v>
      </c>
      <c r="I263" t="s">
        <v>238</v>
      </c>
      <c r="J263" s="5">
        <v>1773.1</v>
      </c>
      <c r="K263" t="str">
        <f>VLOOKUP(Tableau1346[[#This Row],[Product_Ref]],[1]Table_Correspondance!$H:$N,2,TRUE)</f>
        <v>Chemise</v>
      </c>
      <c r="L263" t="str">
        <f>VLOOKUP(Tableau1346[[#This Row],[Product_Ref]],[1]Table_Correspondance!$H:$N,4,TRUE)</f>
        <v>rose</v>
      </c>
      <c r="M263" s="5">
        <f>VLOOKUP(Tableau1346[[#This Row],[Product_Ref]],[1]Table_Correspondance!$H:$N,7,TRUE)</f>
        <v>7</v>
      </c>
      <c r="N263" s="3">
        <f>Tableau1346[[#This Row],[Sales]]/Tableau1346[[#This Row],[Prix de vente ]]</f>
        <v>253.29999999999998</v>
      </c>
      <c r="O263" s="16">
        <f ca="1">(_xlfn.DAYS(TODAY(),Tableau1346[[#This Row],[Date de création produit]]))</f>
        <v>1979</v>
      </c>
    </row>
    <row r="264" spans="1:15" x14ac:dyDescent="0.25">
      <c r="A264" t="s">
        <v>6</v>
      </c>
      <c r="B264" t="str">
        <f>VLOOKUP(Tableau1346[[#This Row],[Sub_Region_Cod]],[1]Table_Correspondance!$B:$F,4,TRUE)</f>
        <v>Europe de l'Est</v>
      </c>
      <c r="C264" t="s">
        <v>13</v>
      </c>
      <c r="D264" t="str">
        <f>VLOOKUP(C264,[1]Table_Correspondance!$B:$F,2,FALSE)</f>
        <v>Roumanie</v>
      </c>
      <c r="E264" t="s">
        <v>16</v>
      </c>
      <c r="F264" s="1">
        <v>44228</v>
      </c>
      <c r="G264" t="s">
        <v>404</v>
      </c>
      <c r="H264" s="12">
        <f>VLOOKUP(Tableau1346[[#This Row],[Product_Ref]],[1]Table_Correspondance!$H:$N,5,TRUE)</f>
        <v>43132</v>
      </c>
      <c r="I264" t="s">
        <v>133</v>
      </c>
      <c r="J264" s="5">
        <v>1269.8599999999999</v>
      </c>
      <c r="K264" t="str">
        <f>VLOOKUP(Tableau1346[[#This Row],[Product_Ref]],[1]Table_Correspondance!$H:$N,2,TRUE)</f>
        <v>Pantalon</v>
      </c>
      <c r="L264" t="str">
        <f>VLOOKUP(Tableau1346[[#This Row],[Product_Ref]],[1]Table_Correspondance!$H:$N,4,TRUE)</f>
        <v>rose</v>
      </c>
      <c r="M264" s="5">
        <f>VLOOKUP(Tableau1346[[#This Row],[Product_Ref]],[1]Table_Correspondance!$H:$N,7,TRUE)</f>
        <v>5</v>
      </c>
      <c r="N264" s="3">
        <f>Tableau1346[[#This Row],[Sales]]/Tableau1346[[#This Row],[Prix de vente ]]</f>
        <v>253.97199999999998</v>
      </c>
      <c r="O264" s="16">
        <f ca="1">(_xlfn.DAYS(TODAY(),Tableau1346[[#This Row],[Date de création produit]]))</f>
        <v>1764</v>
      </c>
    </row>
    <row r="265" spans="1:15" x14ac:dyDescent="0.25">
      <c r="A265" t="s">
        <v>6</v>
      </c>
      <c r="B265" t="str">
        <f>VLOOKUP(Tableau1346[[#This Row],[Sub_Region_Cod]],[1]Table_Correspondance!$B:$F,4,TRUE)</f>
        <v>Europe de l'Est</v>
      </c>
      <c r="C265" t="s">
        <v>13</v>
      </c>
      <c r="D265" t="str">
        <f>VLOOKUP(C265,[1]Table_Correspondance!$B:$F,2,FALSE)</f>
        <v>Roumanie</v>
      </c>
      <c r="E265" t="s">
        <v>11</v>
      </c>
      <c r="F265" s="1">
        <v>44197</v>
      </c>
      <c r="G265" t="s">
        <v>412</v>
      </c>
      <c r="H265" s="12">
        <f>VLOOKUP(Tableau1346[[#This Row],[Product_Ref]],[1]Table_Correspondance!$H:$N,5,TRUE)</f>
        <v>42948</v>
      </c>
      <c r="I265" t="s">
        <v>212</v>
      </c>
      <c r="J265" s="5">
        <v>3051.31</v>
      </c>
      <c r="K265" t="str">
        <f>VLOOKUP(Tableau1346[[#This Row],[Product_Ref]],[1]Table_Correspondance!$H:$N,2,TRUE)</f>
        <v>Soutien gorge</v>
      </c>
      <c r="L265" t="str">
        <f>VLOOKUP(Tableau1346[[#This Row],[Product_Ref]],[1]Table_Correspondance!$H:$N,4,TRUE)</f>
        <v>vert</v>
      </c>
      <c r="M265" s="5">
        <f>VLOOKUP(Tableau1346[[#This Row],[Product_Ref]],[1]Table_Correspondance!$H:$N,7,TRUE)</f>
        <v>12</v>
      </c>
      <c r="N265" s="3">
        <f>Tableau1346[[#This Row],[Sales]]/Tableau1346[[#This Row],[Prix de vente ]]</f>
        <v>254.27583333333334</v>
      </c>
      <c r="O265" s="16">
        <f ca="1">(_xlfn.DAYS(TODAY(),Tableau1346[[#This Row],[Date de création produit]]))</f>
        <v>1948</v>
      </c>
    </row>
    <row r="266" spans="1:15" x14ac:dyDescent="0.25">
      <c r="A266" t="s">
        <v>6</v>
      </c>
      <c r="B266" t="str">
        <f>VLOOKUP(Tableau1346[[#This Row],[Sub_Region_Cod]],[1]Table_Correspondance!$B:$F,4,TRUE)</f>
        <v>Europe de l'Est</v>
      </c>
      <c r="C266" t="s">
        <v>32</v>
      </c>
      <c r="D266" t="str">
        <f>VLOOKUP(C266,[1]Table_Correspondance!$B:$F,2,FALSE)</f>
        <v>Arménie</v>
      </c>
      <c r="E266" t="s">
        <v>11</v>
      </c>
      <c r="F266" s="1">
        <v>44105</v>
      </c>
      <c r="G266" t="s">
        <v>409</v>
      </c>
      <c r="H266" s="12">
        <f>VLOOKUP(Tableau1346[[#This Row],[Product_Ref]],[1]Table_Correspondance!$H:$N,5,TRUE)</f>
        <v>43405</v>
      </c>
      <c r="I266" t="s">
        <v>83</v>
      </c>
      <c r="J266" s="5">
        <v>2552.7399999999998</v>
      </c>
      <c r="K266" t="str">
        <f>VLOOKUP(Tableau1346[[#This Row],[Product_Ref]],[1]Table_Correspondance!$H:$N,2,TRUE)</f>
        <v>T-shirt</v>
      </c>
      <c r="L266" t="str">
        <f>VLOOKUP(Tableau1346[[#This Row],[Product_Ref]],[1]Table_Correspondance!$H:$N,4,TRUE)</f>
        <v>taupe</v>
      </c>
      <c r="M266" s="5">
        <f>VLOOKUP(Tableau1346[[#This Row],[Product_Ref]],[1]Table_Correspondance!$H:$N,7,TRUE)</f>
        <v>10</v>
      </c>
      <c r="N266" s="3">
        <f>Tableau1346[[#This Row],[Sales]]/Tableau1346[[#This Row],[Prix de vente ]]</f>
        <v>255.27399999999997</v>
      </c>
      <c r="O266" s="16">
        <f ca="1">(_xlfn.DAYS(TODAY(),Tableau1346[[#This Row],[Date de création produit]]))</f>
        <v>1491</v>
      </c>
    </row>
    <row r="267" spans="1:15" x14ac:dyDescent="0.25">
      <c r="A267" t="s">
        <v>6</v>
      </c>
      <c r="B267" t="str">
        <f>VLOOKUP(Tableau1346[[#This Row],[Sub_Region_Cod]],[1]Table_Correspondance!$B:$F,4,TRUE)</f>
        <v>Europe de l'Est</v>
      </c>
      <c r="C267" t="s">
        <v>7</v>
      </c>
      <c r="D267" t="str">
        <f>VLOOKUP(C267,[1]Table_Correspondance!$B:$F,2,FALSE)</f>
        <v>Fédération de Russie</v>
      </c>
      <c r="E267" t="s">
        <v>8</v>
      </c>
      <c r="F267" s="1">
        <v>44105</v>
      </c>
      <c r="G267" t="s">
        <v>409</v>
      </c>
      <c r="H267" s="12">
        <f>VLOOKUP(Tableau1346[[#This Row],[Product_Ref]],[1]Table_Correspondance!$H:$N,5,TRUE)</f>
        <v>42826</v>
      </c>
      <c r="I267" t="s">
        <v>139</v>
      </c>
      <c r="J267" s="5">
        <v>3831.42</v>
      </c>
      <c r="K267" t="str">
        <f>VLOOKUP(Tableau1346[[#This Row],[Product_Ref]],[1]Table_Correspondance!$H:$N,2,TRUE)</f>
        <v>Robe</v>
      </c>
      <c r="L267" t="str">
        <f>VLOOKUP(Tableau1346[[#This Row],[Product_Ref]],[1]Table_Correspondance!$H:$N,4,TRUE)</f>
        <v>taupe</v>
      </c>
      <c r="M267" s="5">
        <f>VLOOKUP(Tableau1346[[#This Row],[Product_Ref]],[1]Table_Correspondance!$H:$N,7,TRUE)</f>
        <v>15</v>
      </c>
      <c r="N267" s="3">
        <f>Tableau1346[[#This Row],[Sales]]/Tableau1346[[#This Row],[Prix de vente ]]</f>
        <v>255.428</v>
      </c>
      <c r="O267" s="16">
        <f ca="1">(_xlfn.DAYS(TODAY(),Tableau1346[[#This Row],[Date de création produit]]))</f>
        <v>2070</v>
      </c>
    </row>
    <row r="268" spans="1:15" x14ac:dyDescent="0.25">
      <c r="A268" t="s">
        <v>6</v>
      </c>
      <c r="B268" t="str">
        <f>VLOOKUP(Tableau1346[[#This Row],[Sub_Region_Cod]],[1]Table_Correspondance!$B:$F,4,TRUE)</f>
        <v>Europe de l'Est</v>
      </c>
      <c r="C268" t="s">
        <v>7</v>
      </c>
      <c r="D268" t="str">
        <f>VLOOKUP(C268,[1]Table_Correspondance!$B:$F,2,FALSE)</f>
        <v>Fédération de Russie</v>
      </c>
      <c r="E268" t="s">
        <v>16</v>
      </c>
      <c r="F268" s="1">
        <v>43983</v>
      </c>
      <c r="G268" t="s">
        <v>408</v>
      </c>
      <c r="H268" s="12">
        <f>VLOOKUP(Tableau1346[[#This Row],[Product_Ref]],[1]Table_Correspondance!$H:$N,5,TRUE)</f>
        <v>43221</v>
      </c>
      <c r="I268" t="s">
        <v>126</v>
      </c>
      <c r="J268" s="5">
        <v>3582.19</v>
      </c>
      <c r="K268" t="str">
        <f>VLOOKUP(Tableau1346[[#This Row],[Product_Ref]],[1]Table_Correspondance!$H:$N,2,TRUE)</f>
        <v>Chaussette</v>
      </c>
      <c r="L268" t="str">
        <f>VLOOKUP(Tableau1346[[#This Row],[Product_Ref]],[1]Table_Correspondance!$H:$N,4,TRUE)</f>
        <v>orange</v>
      </c>
      <c r="M268" s="5">
        <f>VLOOKUP(Tableau1346[[#This Row],[Product_Ref]],[1]Table_Correspondance!$H:$N,7,TRUE)</f>
        <v>14</v>
      </c>
      <c r="N268" s="3">
        <f>Tableau1346[[#This Row],[Sales]]/Tableau1346[[#This Row],[Prix de vente ]]</f>
        <v>255.87071428571429</v>
      </c>
      <c r="O268" s="16">
        <f ca="1">(_xlfn.DAYS(TODAY(),Tableau1346[[#This Row],[Date de création produit]]))</f>
        <v>1675</v>
      </c>
    </row>
    <row r="269" spans="1:15" x14ac:dyDescent="0.25">
      <c r="A269" t="s">
        <v>6</v>
      </c>
      <c r="B269" t="str">
        <f>VLOOKUP(Tableau1346[[#This Row],[Sub_Region_Cod]],[1]Table_Correspondance!$B:$F,4,TRUE)</f>
        <v>Europe de l'Est</v>
      </c>
      <c r="C269" t="s">
        <v>13</v>
      </c>
      <c r="D269" t="str">
        <f>VLOOKUP(C269,[1]Table_Correspondance!$B:$F,2,FALSE)</f>
        <v>Roumanie</v>
      </c>
      <c r="E269" t="s">
        <v>11</v>
      </c>
      <c r="F269" s="1">
        <v>43983</v>
      </c>
      <c r="G269" t="s">
        <v>408</v>
      </c>
      <c r="H269" s="12">
        <f>VLOOKUP(Tableau1346[[#This Row],[Product_Ref]],[1]Table_Correspondance!$H:$N,5,TRUE)</f>
        <v>43374</v>
      </c>
      <c r="I269" t="s">
        <v>60</v>
      </c>
      <c r="J269" s="5">
        <v>2570.1</v>
      </c>
      <c r="K269" t="str">
        <f>VLOOKUP(Tableau1346[[#This Row],[Product_Ref]],[1]Table_Correspondance!$H:$N,2,TRUE)</f>
        <v>Débardeur</v>
      </c>
      <c r="L269" t="str">
        <f>VLOOKUP(Tableau1346[[#This Row],[Product_Ref]],[1]Table_Correspondance!$H:$N,4,TRUE)</f>
        <v>rouge</v>
      </c>
      <c r="M269" s="5">
        <f>VLOOKUP(Tableau1346[[#This Row],[Product_Ref]],[1]Table_Correspondance!$H:$N,7,TRUE)</f>
        <v>10</v>
      </c>
      <c r="N269" s="3">
        <f>Tableau1346[[#This Row],[Sales]]/Tableau1346[[#This Row],[Prix de vente ]]</f>
        <v>257.01</v>
      </c>
      <c r="O269" s="16">
        <f ca="1">(_xlfn.DAYS(TODAY(),Tableau1346[[#This Row],[Date de création produit]]))</f>
        <v>1522</v>
      </c>
    </row>
    <row r="270" spans="1:15" x14ac:dyDescent="0.25">
      <c r="A270" t="s">
        <v>6</v>
      </c>
      <c r="B270" t="str">
        <f>VLOOKUP(Tableau1346[[#This Row],[Sub_Region_Cod]],[1]Table_Correspondance!$B:$F,4,TRUE)</f>
        <v>Europe de l'Est</v>
      </c>
      <c r="C270" t="s">
        <v>34</v>
      </c>
      <c r="D270" t="str">
        <f>VLOOKUP(C270,[1]Table_Correspondance!$B:$F,2,FALSE)</f>
        <v>Pologne</v>
      </c>
      <c r="E270" t="s">
        <v>16</v>
      </c>
      <c r="F270" s="1">
        <v>44105</v>
      </c>
      <c r="G270" t="s">
        <v>409</v>
      </c>
      <c r="H270" s="12">
        <f>VLOOKUP(Tableau1346[[#This Row],[Product_Ref]],[1]Table_Correspondance!$H:$N,5,TRUE)</f>
        <v>43344</v>
      </c>
      <c r="I270" t="s">
        <v>89</v>
      </c>
      <c r="J270" s="5">
        <v>2829.47</v>
      </c>
      <c r="K270" t="str">
        <f>VLOOKUP(Tableau1346[[#This Row],[Product_Ref]],[1]Table_Correspondance!$H:$N,2,TRUE)</f>
        <v>Pantalon</v>
      </c>
      <c r="L270" t="str">
        <f>VLOOKUP(Tableau1346[[#This Row],[Product_Ref]],[1]Table_Correspondance!$H:$N,4,TRUE)</f>
        <v>bleu</v>
      </c>
      <c r="M270" s="5">
        <f>VLOOKUP(Tableau1346[[#This Row],[Product_Ref]],[1]Table_Correspondance!$H:$N,7,TRUE)</f>
        <v>11</v>
      </c>
      <c r="N270" s="3">
        <f>Tableau1346[[#This Row],[Sales]]/Tableau1346[[#This Row],[Prix de vente ]]</f>
        <v>257.22454545454542</v>
      </c>
      <c r="O270" s="16">
        <f ca="1">(_xlfn.DAYS(TODAY(),Tableau1346[[#This Row],[Date de création produit]]))</f>
        <v>1552</v>
      </c>
    </row>
    <row r="271" spans="1:15" x14ac:dyDescent="0.25">
      <c r="A271" t="s">
        <v>6</v>
      </c>
      <c r="B271" t="str">
        <f>VLOOKUP(Tableau1346[[#This Row],[Sub_Region_Cod]],[1]Table_Correspondance!$B:$F,4,TRUE)</f>
        <v>Europe de l'Est</v>
      </c>
      <c r="C271" t="s">
        <v>34</v>
      </c>
      <c r="D271" t="str">
        <f>VLOOKUP(C271,[1]Table_Correspondance!$B:$F,2,FALSE)</f>
        <v>Pologne</v>
      </c>
      <c r="E271" t="s">
        <v>11</v>
      </c>
      <c r="F271" s="1">
        <v>43617</v>
      </c>
      <c r="G271" t="s">
        <v>410</v>
      </c>
      <c r="H271" s="12">
        <f>VLOOKUP(Tableau1346[[#This Row],[Product_Ref]],[1]Table_Correspondance!$H:$N,5,TRUE)</f>
        <v>43132</v>
      </c>
      <c r="I271" t="s">
        <v>144</v>
      </c>
      <c r="J271" s="5">
        <v>2572.4299999999998</v>
      </c>
      <c r="K271" t="str">
        <f>VLOOKUP(Tableau1346[[#This Row],[Product_Ref]],[1]Table_Correspondance!$H:$N,2,TRUE)</f>
        <v>T-shirt</v>
      </c>
      <c r="L271" t="str">
        <f>VLOOKUP(Tableau1346[[#This Row],[Product_Ref]],[1]Table_Correspondance!$H:$N,4,TRUE)</f>
        <v>rouge</v>
      </c>
      <c r="M271" s="5">
        <f>VLOOKUP(Tableau1346[[#This Row],[Product_Ref]],[1]Table_Correspondance!$H:$N,7,TRUE)</f>
        <v>10</v>
      </c>
      <c r="N271" s="3">
        <f>Tableau1346[[#This Row],[Sales]]/Tableau1346[[#This Row],[Prix de vente ]]</f>
        <v>257.24299999999999</v>
      </c>
      <c r="O271" s="16">
        <f ca="1">(_xlfn.DAYS(TODAY(),Tableau1346[[#This Row],[Date de création produit]]))</f>
        <v>1764</v>
      </c>
    </row>
    <row r="272" spans="1:15" x14ac:dyDescent="0.25">
      <c r="A272" t="s">
        <v>6</v>
      </c>
      <c r="B272" t="str">
        <f>VLOOKUP(Tableau1346[[#This Row],[Sub_Region_Cod]],[1]Table_Correspondance!$B:$F,4,TRUE)</f>
        <v>Europe de l'Est</v>
      </c>
      <c r="C272" t="s">
        <v>43</v>
      </c>
      <c r="D272" t="str">
        <f>VLOOKUP(C272,[1]Table_Correspondance!$B:$F,2,FALSE)</f>
        <v>République Tchèque</v>
      </c>
      <c r="E272" t="s">
        <v>11</v>
      </c>
      <c r="F272" s="1">
        <v>43800</v>
      </c>
      <c r="G272" t="s">
        <v>407</v>
      </c>
      <c r="H272" s="12">
        <f>VLOOKUP(Tableau1346[[#This Row],[Product_Ref]],[1]Table_Correspondance!$H:$N,5,TRUE)</f>
        <v>42948</v>
      </c>
      <c r="I272" t="s">
        <v>212</v>
      </c>
      <c r="J272" s="5">
        <v>3093.99</v>
      </c>
      <c r="K272" t="str">
        <f>VLOOKUP(Tableau1346[[#This Row],[Product_Ref]],[1]Table_Correspondance!$H:$N,2,TRUE)</f>
        <v>Soutien gorge</v>
      </c>
      <c r="L272" t="str">
        <f>VLOOKUP(Tableau1346[[#This Row],[Product_Ref]],[1]Table_Correspondance!$H:$N,4,TRUE)</f>
        <v>vert</v>
      </c>
      <c r="M272" s="5">
        <f>VLOOKUP(Tableau1346[[#This Row],[Product_Ref]],[1]Table_Correspondance!$H:$N,7,TRUE)</f>
        <v>12</v>
      </c>
      <c r="N272" s="3">
        <f>Tableau1346[[#This Row],[Sales]]/Tableau1346[[#This Row],[Prix de vente ]]</f>
        <v>257.83249999999998</v>
      </c>
      <c r="O272" s="16">
        <f ca="1">(_xlfn.DAYS(TODAY(),Tableau1346[[#This Row],[Date de création produit]]))</f>
        <v>1948</v>
      </c>
    </row>
    <row r="273" spans="1:15" x14ac:dyDescent="0.25">
      <c r="A273" t="s">
        <v>6</v>
      </c>
      <c r="B273" t="str">
        <f>VLOOKUP(Tableau1346[[#This Row],[Sub_Region_Cod]],[1]Table_Correspondance!$B:$F,4,TRUE)</f>
        <v>Europe de l'Est</v>
      </c>
      <c r="C273" t="s">
        <v>7</v>
      </c>
      <c r="D273" t="str">
        <f>VLOOKUP(C273,[1]Table_Correspondance!$B:$F,2,FALSE)</f>
        <v>Fédération de Russie</v>
      </c>
      <c r="E273" t="s">
        <v>16</v>
      </c>
      <c r="F273" s="1">
        <v>43586</v>
      </c>
      <c r="G273" t="s">
        <v>410</v>
      </c>
      <c r="H273" s="12">
        <f>VLOOKUP(Tableau1346[[#This Row],[Product_Ref]],[1]Table_Correspondance!$H:$N,5,TRUE)</f>
        <v>43405</v>
      </c>
      <c r="I273" t="s">
        <v>188</v>
      </c>
      <c r="J273" s="5">
        <v>2592.3000000000002</v>
      </c>
      <c r="K273" t="str">
        <f>VLOOKUP(Tableau1346[[#This Row],[Product_Ref]],[1]Table_Correspondance!$H:$N,2,TRUE)</f>
        <v>Pantacourt</v>
      </c>
      <c r="L273" t="str">
        <f>VLOOKUP(Tableau1346[[#This Row],[Product_Ref]],[1]Table_Correspondance!$H:$N,4,TRUE)</f>
        <v>rouge</v>
      </c>
      <c r="M273" s="5">
        <f>VLOOKUP(Tableau1346[[#This Row],[Product_Ref]],[1]Table_Correspondance!$H:$N,7,TRUE)</f>
        <v>10</v>
      </c>
      <c r="N273" s="3">
        <f>Tableau1346[[#This Row],[Sales]]/Tableau1346[[#This Row],[Prix de vente ]]</f>
        <v>259.23</v>
      </c>
      <c r="O273" s="16">
        <f ca="1">(_xlfn.DAYS(TODAY(),Tableau1346[[#This Row],[Date de création produit]]))</f>
        <v>1491</v>
      </c>
    </row>
    <row r="274" spans="1:15" x14ac:dyDescent="0.25">
      <c r="A274" t="s">
        <v>6</v>
      </c>
      <c r="B274" t="str">
        <f>VLOOKUP(Tableau1346[[#This Row],[Sub_Region_Cod]],[1]Table_Correspondance!$B:$F,4,TRUE)</f>
        <v>Europe de l'Est</v>
      </c>
      <c r="C274" t="s">
        <v>43</v>
      </c>
      <c r="D274" t="str">
        <f>VLOOKUP(C274,[1]Table_Correspondance!$B:$F,2,FALSE)</f>
        <v>République Tchèque</v>
      </c>
      <c r="E274" t="s">
        <v>8</v>
      </c>
      <c r="F274" s="1">
        <v>43983</v>
      </c>
      <c r="G274" t="s">
        <v>408</v>
      </c>
      <c r="H274" s="12">
        <f>VLOOKUP(Tableau1346[[#This Row],[Product_Ref]],[1]Table_Correspondance!$H:$N,5,TRUE)</f>
        <v>43313</v>
      </c>
      <c r="I274" t="s">
        <v>135</v>
      </c>
      <c r="J274" s="5">
        <v>3120.79</v>
      </c>
      <c r="K274" t="str">
        <f>VLOOKUP(Tableau1346[[#This Row],[Product_Ref]],[1]Table_Correspondance!$H:$N,2,TRUE)</f>
        <v>Pyjama</v>
      </c>
      <c r="L274" t="str">
        <f>VLOOKUP(Tableau1346[[#This Row],[Product_Ref]],[1]Table_Correspondance!$H:$N,4,TRUE)</f>
        <v>bleu</v>
      </c>
      <c r="M274" s="5">
        <f>VLOOKUP(Tableau1346[[#This Row],[Product_Ref]],[1]Table_Correspondance!$H:$N,7,TRUE)</f>
        <v>12</v>
      </c>
      <c r="N274" s="3">
        <f>Tableau1346[[#This Row],[Sales]]/Tableau1346[[#This Row],[Prix de vente ]]</f>
        <v>260.06583333333333</v>
      </c>
      <c r="O274" s="16">
        <f ca="1">(_xlfn.DAYS(TODAY(),Tableau1346[[#This Row],[Date de création produit]]))</f>
        <v>1583</v>
      </c>
    </row>
    <row r="275" spans="1:15" x14ac:dyDescent="0.25">
      <c r="A275" t="s">
        <v>6</v>
      </c>
      <c r="B275" t="str">
        <f>VLOOKUP(Tableau1346[[#This Row],[Sub_Region_Cod]],[1]Table_Correspondance!$B:$F,4,TRUE)</f>
        <v>Europe de l'Est</v>
      </c>
      <c r="C275" t="s">
        <v>24</v>
      </c>
      <c r="D275" t="str">
        <f>VLOOKUP(C275,[1]Table_Correspondance!$B:$F,2,FALSE)</f>
        <v>Slovaquie</v>
      </c>
      <c r="E275" t="s">
        <v>8</v>
      </c>
      <c r="F275" s="1">
        <v>43770</v>
      </c>
      <c r="G275" t="s">
        <v>407</v>
      </c>
      <c r="H275" s="12">
        <f>VLOOKUP(Tableau1346[[#This Row],[Product_Ref]],[1]Table_Correspondance!$H:$N,5,TRUE)</f>
        <v>43344</v>
      </c>
      <c r="I275" t="s">
        <v>25</v>
      </c>
      <c r="J275" s="5">
        <v>2343.6</v>
      </c>
      <c r="K275" t="str">
        <f>VLOOKUP(Tableau1346[[#This Row],[Product_Ref]],[1]Table_Correspondance!$H:$N,2,TRUE)</f>
        <v>Robe</v>
      </c>
      <c r="L275" t="str">
        <f>VLOOKUP(Tableau1346[[#This Row],[Product_Ref]],[1]Table_Correspondance!$H:$N,4,TRUE)</f>
        <v>noir</v>
      </c>
      <c r="M275" s="5">
        <f>VLOOKUP(Tableau1346[[#This Row],[Product_Ref]],[1]Table_Correspondance!$H:$N,7,TRUE)</f>
        <v>9</v>
      </c>
      <c r="N275" s="3">
        <f>Tableau1346[[#This Row],[Sales]]/Tableau1346[[#This Row],[Prix de vente ]]</f>
        <v>260.39999999999998</v>
      </c>
      <c r="O275" s="16">
        <f ca="1">(_xlfn.DAYS(TODAY(),Tableau1346[[#This Row],[Date de création produit]]))</f>
        <v>1552</v>
      </c>
    </row>
    <row r="276" spans="1:15" x14ac:dyDescent="0.25">
      <c r="A276" t="s">
        <v>6</v>
      </c>
      <c r="B276" t="str">
        <f>VLOOKUP(Tableau1346[[#This Row],[Sub_Region_Cod]],[1]Table_Correspondance!$B:$F,4,TRUE)</f>
        <v>Europe de l'Est</v>
      </c>
      <c r="C276" t="s">
        <v>29</v>
      </c>
      <c r="D276" t="str">
        <f>VLOOKUP(C276,[1]Table_Correspondance!$B:$F,2,FALSE)</f>
        <v>Hongrie</v>
      </c>
      <c r="E276" t="s">
        <v>11</v>
      </c>
      <c r="F276" s="1">
        <v>44166</v>
      </c>
      <c r="G276" t="s">
        <v>411</v>
      </c>
      <c r="H276" s="12">
        <f>VLOOKUP(Tableau1346[[#This Row],[Product_Ref]],[1]Table_Correspondance!$H:$N,5,TRUE)</f>
        <v>42856</v>
      </c>
      <c r="I276" t="s">
        <v>14</v>
      </c>
      <c r="J276" s="5">
        <v>3653.45</v>
      </c>
      <c r="K276" t="str">
        <f>VLOOKUP(Tableau1346[[#This Row],[Product_Ref]],[1]Table_Correspondance!$H:$N,2,TRUE)</f>
        <v>Chemise</v>
      </c>
      <c r="L276" t="str">
        <f>VLOOKUP(Tableau1346[[#This Row],[Product_Ref]],[1]Table_Correspondance!$H:$N,4,TRUE)</f>
        <v>marron</v>
      </c>
      <c r="M276" s="5">
        <f>VLOOKUP(Tableau1346[[#This Row],[Product_Ref]],[1]Table_Correspondance!$H:$N,7,TRUE)</f>
        <v>14</v>
      </c>
      <c r="N276" s="3">
        <f>Tableau1346[[#This Row],[Sales]]/Tableau1346[[#This Row],[Prix de vente ]]</f>
        <v>260.96071428571429</v>
      </c>
      <c r="O276" s="16">
        <f ca="1">(_xlfn.DAYS(TODAY(),Tableau1346[[#This Row],[Date de création produit]]))</f>
        <v>2040</v>
      </c>
    </row>
    <row r="277" spans="1:15" x14ac:dyDescent="0.25">
      <c r="A277" t="s">
        <v>6</v>
      </c>
      <c r="B277" t="str">
        <f>VLOOKUP(Tableau1346[[#This Row],[Sub_Region_Cod]],[1]Table_Correspondance!$B:$F,4,TRUE)</f>
        <v>Europe de l'Est</v>
      </c>
      <c r="C277" t="s">
        <v>13</v>
      </c>
      <c r="D277" t="str">
        <f>VLOOKUP(C277,[1]Table_Correspondance!$B:$F,2,FALSE)</f>
        <v>Roumanie</v>
      </c>
      <c r="E277" t="s">
        <v>8</v>
      </c>
      <c r="F277" s="1">
        <v>43678</v>
      </c>
      <c r="G277" t="s">
        <v>406</v>
      </c>
      <c r="H277" s="12">
        <f>VLOOKUP(Tableau1346[[#This Row],[Product_Ref]],[1]Table_Correspondance!$H:$N,5,TRUE)</f>
        <v>43435</v>
      </c>
      <c r="I277" t="s">
        <v>67</v>
      </c>
      <c r="J277" s="5">
        <v>1829.66</v>
      </c>
      <c r="K277" t="str">
        <f>VLOOKUP(Tableau1346[[#This Row],[Product_Ref]],[1]Table_Correspondance!$H:$N,2,TRUE)</f>
        <v>Pyjama</v>
      </c>
      <c r="L277" t="str">
        <f>VLOOKUP(Tableau1346[[#This Row],[Product_Ref]],[1]Table_Correspondance!$H:$N,4,TRUE)</f>
        <v>blanc</v>
      </c>
      <c r="M277" s="5">
        <f>VLOOKUP(Tableau1346[[#This Row],[Product_Ref]],[1]Table_Correspondance!$H:$N,7,TRUE)</f>
        <v>7</v>
      </c>
      <c r="N277" s="3">
        <f>Tableau1346[[#This Row],[Sales]]/Tableau1346[[#This Row],[Prix de vente ]]</f>
        <v>261.38</v>
      </c>
      <c r="O277" s="16">
        <f ca="1">(_xlfn.DAYS(TODAY(),Tableau1346[[#This Row],[Date de création produit]]))</f>
        <v>1461</v>
      </c>
    </row>
    <row r="278" spans="1:15" x14ac:dyDescent="0.25">
      <c r="A278" t="s">
        <v>6</v>
      </c>
      <c r="B278" t="str">
        <f>VLOOKUP(Tableau1346[[#This Row],[Sub_Region_Cod]],[1]Table_Correspondance!$B:$F,4,TRUE)</f>
        <v>Europe de l'Est</v>
      </c>
      <c r="C278" t="s">
        <v>7</v>
      </c>
      <c r="D278" t="str">
        <f>VLOOKUP(C278,[1]Table_Correspondance!$B:$F,2,FALSE)</f>
        <v>Fédération de Russie</v>
      </c>
      <c r="E278" t="s">
        <v>8</v>
      </c>
      <c r="F278" s="1">
        <v>43831</v>
      </c>
      <c r="G278" t="s">
        <v>413</v>
      </c>
      <c r="H278" s="12">
        <f>VLOOKUP(Tableau1346[[#This Row],[Product_Ref]],[1]Table_Correspondance!$H:$N,5,TRUE)</f>
        <v>42736</v>
      </c>
      <c r="I278" t="s">
        <v>95</v>
      </c>
      <c r="J278" s="5">
        <v>3405.6</v>
      </c>
      <c r="K278" t="str">
        <f>VLOOKUP(Tableau1346[[#This Row],[Product_Ref]],[1]Table_Correspondance!$H:$N,2,TRUE)</f>
        <v>Robe</v>
      </c>
      <c r="L278" t="str">
        <f>VLOOKUP(Tableau1346[[#This Row],[Product_Ref]],[1]Table_Correspondance!$H:$N,4,TRUE)</f>
        <v>noir</v>
      </c>
      <c r="M278" s="5">
        <f>VLOOKUP(Tableau1346[[#This Row],[Product_Ref]],[1]Table_Correspondance!$H:$N,7,TRUE)</f>
        <v>13</v>
      </c>
      <c r="N278" s="3">
        <f>Tableau1346[[#This Row],[Sales]]/Tableau1346[[#This Row],[Prix de vente ]]</f>
        <v>261.96923076923076</v>
      </c>
      <c r="O278" s="16">
        <f ca="1">(_xlfn.DAYS(TODAY(),Tableau1346[[#This Row],[Date de création produit]]))</f>
        <v>2160</v>
      </c>
    </row>
    <row r="279" spans="1:15" x14ac:dyDescent="0.25">
      <c r="A279" t="s">
        <v>6</v>
      </c>
      <c r="B279" t="str">
        <f>VLOOKUP(Tableau1346[[#This Row],[Sub_Region_Cod]],[1]Table_Correspondance!$B:$F,4,TRUE)</f>
        <v>Europe de l'Est</v>
      </c>
      <c r="C279" t="s">
        <v>43</v>
      </c>
      <c r="D279" t="str">
        <f>VLOOKUP(C279,[1]Table_Correspondance!$B:$F,2,FALSE)</f>
        <v>République Tchèque</v>
      </c>
      <c r="E279" t="s">
        <v>11</v>
      </c>
      <c r="F279" s="1">
        <v>43709</v>
      </c>
      <c r="G279" t="s">
        <v>406</v>
      </c>
      <c r="H279" s="12">
        <f>VLOOKUP(Tableau1346[[#This Row],[Product_Ref]],[1]Table_Correspondance!$H:$N,5,TRUE)</f>
        <v>42917</v>
      </c>
      <c r="I279" t="s">
        <v>328</v>
      </c>
      <c r="J279" s="5">
        <v>2635.87</v>
      </c>
      <c r="K279" t="str">
        <f>VLOOKUP(Tableau1346[[#This Row],[Product_Ref]],[1]Table_Correspondance!$H:$N,2,TRUE)</f>
        <v>Soutien gorge</v>
      </c>
      <c r="L279" t="str">
        <f>VLOOKUP(Tableau1346[[#This Row],[Product_Ref]],[1]Table_Correspondance!$H:$N,4,TRUE)</f>
        <v>marron</v>
      </c>
      <c r="M279" s="5">
        <f>VLOOKUP(Tableau1346[[#This Row],[Product_Ref]],[1]Table_Correspondance!$H:$N,7,TRUE)</f>
        <v>10</v>
      </c>
      <c r="N279" s="3">
        <f>Tableau1346[[#This Row],[Sales]]/Tableau1346[[#This Row],[Prix de vente ]]</f>
        <v>263.58699999999999</v>
      </c>
      <c r="O279" s="16">
        <f ca="1">(_xlfn.DAYS(TODAY(),Tableau1346[[#This Row],[Date de création produit]]))</f>
        <v>1979</v>
      </c>
    </row>
    <row r="280" spans="1:15" x14ac:dyDescent="0.25">
      <c r="A280" t="s">
        <v>6</v>
      </c>
      <c r="B280" t="str">
        <f>VLOOKUP(Tableau1346[[#This Row],[Sub_Region_Cod]],[1]Table_Correspondance!$B:$F,4,TRUE)</f>
        <v>Europe de l'Est</v>
      </c>
      <c r="C280" t="s">
        <v>29</v>
      </c>
      <c r="D280" t="str">
        <f>VLOOKUP(C280,[1]Table_Correspondance!$B:$F,2,FALSE)</f>
        <v>Hongrie</v>
      </c>
      <c r="E280" t="s">
        <v>11</v>
      </c>
      <c r="F280" s="1">
        <v>43647</v>
      </c>
      <c r="G280" t="s">
        <v>410</v>
      </c>
      <c r="H280" s="12">
        <f>VLOOKUP(Tableau1346[[#This Row],[Product_Ref]],[1]Table_Correspondance!$H:$N,5,TRUE)</f>
        <v>43252</v>
      </c>
      <c r="I280" t="s">
        <v>157</v>
      </c>
      <c r="J280" s="5">
        <v>2644.66</v>
      </c>
      <c r="K280" t="str">
        <f>VLOOKUP(Tableau1346[[#This Row],[Product_Ref]],[1]Table_Correspondance!$H:$N,2,TRUE)</f>
        <v>T-shirt</v>
      </c>
      <c r="L280" t="str">
        <f>VLOOKUP(Tableau1346[[#This Row],[Product_Ref]],[1]Table_Correspondance!$H:$N,4,TRUE)</f>
        <v>rose</v>
      </c>
      <c r="M280" s="5">
        <f>VLOOKUP(Tableau1346[[#This Row],[Product_Ref]],[1]Table_Correspondance!$H:$N,7,TRUE)</f>
        <v>10</v>
      </c>
      <c r="N280" s="3">
        <f>Tableau1346[[#This Row],[Sales]]/Tableau1346[[#This Row],[Prix de vente ]]</f>
        <v>264.46600000000001</v>
      </c>
      <c r="O280" s="16">
        <f ca="1">(_xlfn.DAYS(TODAY(),Tableau1346[[#This Row],[Date de création produit]]))</f>
        <v>1644</v>
      </c>
    </row>
    <row r="281" spans="1:15" x14ac:dyDescent="0.25">
      <c r="A281" t="s">
        <v>6</v>
      </c>
      <c r="B281" t="str">
        <f>VLOOKUP(Tableau1346[[#This Row],[Sub_Region_Cod]],[1]Table_Correspondance!$B:$F,4,TRUE)</f>
        <v>Europe de l'Est</v>
      </c>
      <c r="C281" t="s">
        <v>10</v>
      </c>
      <c r="D281" t="str">
        <f>VLOOKUP(C281,[1]Table_Correspondance!$B:$F,2,FALSE)</f>
        <v>Bélarus</v>
      </c>
      <c r="E281" t="s">
        <v>16</v>
      </c>
      <c r="F281" s="1">
        <v>43586</v>
      </c>
      <c r="G281" t="s">
        <v>410</v>
      </c>
      <c r="H281" s="12">
        <f>VLOOKUP(Tableau1346[[#This Row],[Product_Ref]],[1]Table_Correspondance!$H:$N,5,TRUE)</f>
        <v>43132</v>
      </c>
      <c r="I281" t="s">
        <v>47</v>
      </c>
      <c r="J281" s="5">
        <v>3442.11</v>
      </c>
      <c r="K281" t="str">
        <f>VLOOKUP(Tableau1346[[#This Row],[Product_Ref]],[1]Table_Correspondance!$H:$N,2,TRUE)</f>
        <v>Jupe</v>
      </c>
      <c r="L281" t="str">
        <f>VLOOKUP(Tableau1346[[#This Row],[Product_Ref]],[1]Table_Correspondance!$H:$N,4,TRUE)</f>
        <v>orange</v>
      </c>
      <c r="M281" s="5">
        <f>VLOOKUP(Tableau1346[[#This Row],[Product_Ref]],[1]Table_Correspondance!$H:$N,7,TRUE)</f>
        <v>13</v>
      </c>
      <c r="N281" s="3">
        <f>Tableau1346[[#This Row],[Sales]]/Tableau1346[[#This Row],[Prix de vente ]]</f>
        <v>264.77769230769229</v>
      </c>
      <c r="O281" s="16">
        <f ca="1">(_xlfn.DAYS(TODAY(),Tableau1346[[#This Row],[Date de création produit]]))</f>
        <v>1764</v>
      </c>
    </row>
    <row r="282" spans="1:15" x14ac:dyDescent="0.25">
      <c r="A282" t="s">
        <v>6</v>
      </c>
      <c r="B282" t="str">
        <f>VLOOKUP(Tableau1346[[#This Row],[Sub_Region_Cod]],[1]Table_Correspondance!$B:$F,4,TRUE)</f>
        <v>Europe de l'Est</v>
      </c>
      <c r="C282" t="s">
        <v>22</v>
      </c>
      <c r="D282" t="str">
        <f>VLOOKUP(C282,[1]Table_Correspondance!$B:$F,2,FALSE)</f>
        <v>Ukraine</v>
      </c>
      <c r="E282" t="s">
        <v>16</v>
      </c>
      <c r="F282" s="1">
        <v>43983</v>
      </c>
      <c r="G282" t="s">
        <v>408</v>
      </c>
      <c r="H282" s="12">
        <f>VLOOKUP(Tableau1346[[#This Row],[Product_Ref]],[1]Table_Correspondance!$H:$N,5,TRUE)</f>
        <v>43132</v>
      </c>
      <c r="I282" t="s">
        <v>176</v>
      </c>
      <c r="J282" s="5">
        <v>3711.4</v>
      </c>
      <c r="K282" t="str">
        <f>VLOOKUP(Tableau1346[[#This Row],[Product_Ref]],[1]Table_Correspondance!$H:$N,2,TRUE)</f>
        <v>Collant</v>
      </c>
      <c r="L282" t="str">
        <f>VLOOKUP(Tableau1346[[#This Row],[Product_Ref]],[1]Table_Correspondance!$H:$N,4,TRUE)</f>
        <v>rose</v>
      </c>
      <c r="M282" s="5">
        <f>VLOOKUP(Tableau1346[[#This Row],[Product_Ref]],[1]Table_Correspondance!$H:$N,7,TRUE)</f>
        <v>14</v>
      </c>
      <c r="N282" s="3">
        <f>Tableau1346[[#This Row],[Sales]]/Tableau1346[[#This Row],[Prix de vente ]]</f>
        <v>265.10000000000002</v>
      </c>
      <c r="O282" s="16">
        <f ca="1">(_xlfn.DAYS(TODAY(),Tableau1346[[#This Row],[Date de création produit]]))</f>
        <v>1764</v>
      </c>
    </row>
    <row r="283" spans="1:15" x14ac:dyDescent="0.25">
      <c r="A283" t="s">
        <v>6</v>
      </c>
      <c r="B283" t="str">
        <f>VLOOKUP(Tableau1346[[#This Row],[Sub_Region_Cod]],[1]Table_Correspondance!$B:$F,4,TRUE)</f>
        <v>Europe de l'Est</v>
      </c>
      <c r="C283" t="s">
        <v>24</v>
      </c>
      <c r="D283" t="str">
        <f>VLOOKUP(C283,[1]Table_Correspondance!$B:$F,2,FALSE)</f>
        <v>Slovaquie</v>
      </c>
      <c r="E283" t="s">
        <v>16</v>
      </c>
      <c r="F283" s="1">
        <v>43739</v>
      </c>
      <c r="G283" t="s">
        <v>406</v>
      </c>
      <c r="H283" s="12">
        <f>VLOOKUP(Tableau1346[[#This Row],[Product_Ref]],[1]Table_Correspondance!$H:$N,5,TRUE)</f>
        <v>43160</v>
      </c>
      <c r="I283" t="s">
        <v>276</v>
      </c>
      <c r="J283" s="5">
        <v>3983.38</v>
      </c>
      <c r="K283" t="str">
        <f>VLOOKUP(Tableau1346[[#This Row],[Product_Ref]],[1]Table_Correspondance!$H:$N,2,TRUE)</f>
        <v>Culotte</v>
      </c>
      <c r="L283" t="str">
        <f>VLOOKUP(Tableau1346[[#This Row],[Product_Ref]],[1]Table_Correspondance!$H:$N,4,TRUE)</f>
        <v>orange</v>
      </c>
      <c r="M283" s="5">
        <f>VLOOKUP(Tableau1346[[#This Row],[Product_Ref]],[1]Table_Correspondance!$H:$N,7,TRUE)</f>
        <v>15</v>
      </c>
      <c r="N283" s="3">
        <f>Tableau1346[[#This Row],[Sales]]/Tableau1346[[#This Row],[Prix de vente ]]</f>
        <v>265.55866666666668</v>
      </c>
      <c r="O283" s="16">
        <f ca="1">(_xlfn.DAYS(TODAY(),Tableau1346[[#This Row],[Date de création produit]]))</f>
        <v>1736</v>
      </c>
    </row>
    <row r="284" spans="1:15" x14ac:dyDescent="0.25">
      <c r="A284" t="s">
        <v>6</v>
      </c>
      <c r="B284" t="str">
        <f>VLOOKUP(Tableau1346[[#This Row],[Sub_Region_Cod]],[1]Table_Correspondance!$B:$F,4,TRUE)</f>
        <v>Europe de l'Est</v>
      </c>
      <c r="C284" t="s">
        <v>24</v>
      </c>
      <c r="D284" t="str">
        <f>VLOOKUP(C284,[1]Table_Correspondance!$B:$F,2,FALSE)</f>
        <v>Slovaquie</v>
      </c>
      <c r="E284" t="s">
        <v>11</v>
      </c>
      <c r="F284" s="1">
        <v>43709</v>
      </c>
      <c r="G284" t="s">
        <v>406</v>
      </c>
      <c r="H284" s="12">
        <f>VLOOKUP(Tableau1346[[#This Row],[Product_Ref]],[1]Table_Correspondance!$H:$N,5,TRUE)</f>
        <v>43252</v>
      </c>
      <c r="I284" t="s">
        <v>92</v>
      </c>
      <c r="J284" s="5">
        <v>2136.46</v>
      </c>
      <c r="K284" t="str">
        <f>VLOOKUP(Tableau1346[[#This Row],[Product_Ref]],[1]Table_Correspondance!$H:$N,2,TRUE)</f>
        <v>Soutien gorge</v>
      </c>
      <c r="L284" t="str">
        <f>VLOOKUP(Tableau1346[[#This Row],[Product_Ref]],[1]Table_Correspondance!$H:$N,4,TRUE)</f>
        <v>bleu</v>
      </c>
      <c r="M284" s="5">
        <f>VLOOKUP(Tableau1346[[#This Row],[Product_Ref]],[1]Table_Correspondance!$H:$N,7,TRUE)</f>
        <v>8</v>
      </c>
      <c r="N284" s="3">
        <f>Tableau1346[[#This Row],[Sales]]/Tableau1346[[#This Row],[Prix de vente ]]</f>
        <v>267.0575</v>
      </c>
      <c r="O284" s="16">
        <f ca="1">(_xlfn.DAYS(TODAY(),Tableau1346[[#This Row],[Date de création produit]]))</f>
        <v>1644</v>
      </c>
    </row>
    <row r="285" spans="1:15" x14ac:dyDescent="0.25">
      <c r="A285" t="s">
        <v>6</v>
      </c>
      <c r="B285" t="str">
        <f>VLOOKUP(Tableau1346[[#This Row],[Sub_Region_Cod]],[1]Table_Correspondance!$B:$F,4,TRUE)</f>
        <v>Europe de l'Est</v>
      </c>
      <c r="C285" t="s">
        <v>7</v>
      </c>
      <c r="D285" t="str">
        <f>VLOOKUP(C285,[1]Table_Correspondance!$B:$F,2,FALSE)</f>
        <v>Fédération de Russie</v>
      </c>
      <c r="E285" t="s">
        <v>16</v>
      </c>
      <c r="F285" s="1">
        <v>44044</v>
      </c>
      <c r="G285" t="s">
        <v>409</v>
      </c>
      <c r="H285" s="12">
        <f>VLOOKUP(Tableau1346[[#This Row],[Product_Ref]],[1]Table_Correspondance!$H:$N,5,TRUE)</f>
        <v>42917</v>
      </c>
      <c r="I285" t="s">
        <v>17</v>
      </c>
      <c r="J285" s="5">
        <v>2938.5</v>
      </c>
      <c r="K285" t="str">
        <f>VLOOKUP(Tableau1346[[#This Row],[Product_Ref]],[1]Table_Correspondance!$H:$N,2,TRUE)</f>
        <v>Culotte</v>
      </c>
      <c r="L285" t="str">
        <f>VLOOKUP(Tableau1346[[#This Row],[Product_Ref]],[1]Table_Correspondance!$H:$N,4,TRUE)</f>
        <v>taupe</v>
      </c>
      <c r="M285" s="5">
        <f>VLOOKUP(Tableau1346[[#This Row],[Product_Ref]],[1]Table_Correspondance!$H:$N,7,TRUE)</f>
        <v>11</v>
      </c>
      <c r="N285" s="3">
        <f>Tableau1346[[#This Row],[Sales]]/Tableau1346[[#This Row],[Prix de vente ]]</f>
        <v>267.13636363636363</v>
      </c>
      <c r="O285" s="16">
        <f ca="1">(_xlfn.DAYS(TODAY(),Tableau1346[[#This Row],[Date de création produit]]))</f>
        <v>1979</v>
      </c>
    </row>
    <row r="286" spans="1:15" x14ac:dyDescent="0.25">
      <c r="A286" t="s">
        <v>6</v>
      </c>
      <c r="B286" t="str">
        <f>VLOOKUP(Tableau1346[[#This Row],[Sub_Region_Cod]],[1]Table_Correspondance!$B:$F,4,TRUE)</f>
        <v>Europe de l'Est</v>
      </c>
      <c r="C286" t="s">
        <v>34</v>
      </c>
      <c r="D286" t="str">
        <f>VLOOKUP(C286,[1]Table_Correspondance!$B:$F,2,FALSE)</f>
        <v>Pologne</v>
      </c>
      <c r="E286" t="s">
        <v>11</v>
      </c>
      <c r="F286" s="1">
        <v>44075</v>
      </c>
      <c r="G286" t="s">
        <v>409</v>
      </c>
      <c r="H286" s="12">
        <f>VLOOKUP(Tableau1346[[#This Row],[Product_Ref]],[1]Table_Correspondance!$H:$N,5,TRUE)</f>
        <v>43374</v>
      </c>
      <c r="I286" t="s">
        <v>314</v>
      </c>
      <c r="J286" s="5">
        <v>2405.7600000000002</v>
      </c>
      <c r="K286" t="str">
        <f>VLOOKUP(Tableau1346[[#This Row],[Product_Ref]],[1]Table_Correspondance!$H:$N,2,TRUE)</f>
        <v>Soutien gorge</v>
      </c>
      <c r="L286" t="str">
        <f>VLOOKUP(Tableau1346[[#This Row],[Product_Ref]],[1]Table_Correspondance!$H:$N,4,TRUE)</f>
        <v>taupe</v>
      </c>
      <c r="M286" s="5">
        <f>VLOOKUP(Tableau1346[[#This Row],[Product_Ref]],[1]Table_Correspondance!$H:$N,7,TRUE)</f>
        <v>9</v>
      </c>
      <c r="N286" s="3">
        <f>Tableau1346[[#This Row],[Sales]]/Tableau1346[[#This Row],[Prix de vente ]]</f>
        <v>267.30666666666667</v>
      </c>
      <c r="O286" s="16">
        <f ca="1">(_xlfn.DAYS(TODAY(),Tableau1346[[#This Row],[Date de création produit]]))</f>
        <v>1522</v>
      </c>
    </row>
    <row r="287" spans="1:15" x14ac:dyDescent="0.25">
      <c r="A287" t="s">
        <v>6</v>
      </c>
      <c r="B287" t="str">
        <f>VLOOKUP(Tableau1346[[#This Row],[Sub_Region_Cod]],[1]Table_Correspondance!$B:$F,4,TRUE)</f>
        <v>Europe de l'Est</v>
      </c>
      <c r="C287" t="s">
        <v>43</v>
      </c>
      <c r="D287" t="str">
        <f>VLOOKUP(C287,[1]Table_Correspondance!$B:$F,2,FALSE)</f>
        <v>République Tchèque</v>
      </c>
      <c r="E287" t="s">
        <v>16</v>
      </c>
      <c r="F287" s="1">
        <v>43617</v>
      </c>
      <c r="G287" t="s">
        <v>410</v>
      </c>
      <c r="H287" s="12">
        <f>VLOOKUP(Tableau1346[[#This Row],[Product_Ref]],[1]Table_Correspondance!$H:$N,5,TRUE)</f>
        <v>43252</v>
      </c>
      <c r="I287" t="s">
        <v>182</v>
      </c>
      <c r="J287" s="5">
        <v>2675.58</v>
      </c>
      <c r="K287" t="str">
        <f>VLOOKUP(Tableau1346[[#This Row],[Product_Ref]],[1]Table_Correspondance!$H:$N,2,TRUE)</f>
        <v>Pantacourt</v>
      </c>
      <c r="L287" t="str">
        <f>VLOOKUP(Tableau1346[[#This Row],[Product_Ref]],[1]Table_Correspondance!$H:$N,4,TRUE)</f>
        <v>rose</v>
      </c>
      <c r="M287" s="5">
        <f>VLOOKUP(Tableau1346[[#This Row],[Product_Ref]],[1]Table_Correspondance!$H:$N,7,TRUE)</f>
        <v>10</v>
      </c>
      <c r="N287" s="3">
        <f>Tableau1346[[#This Row],[Sales]]/Tableau1346[[#This Row],[Prix de vente ]]</f>
        <v>267.55799999999999</v>
      </c>
      <c r="O287" s="16">
        <f ca="1">(_xlfn.DAYS(TODAY(),Tableau1346[[#This Row],[Date de création produit]]))</f>
        <v>1644</v>
      </c>
    </row>
    <row r="288" spans="1:15" x14ac:dyDescent="0.25">
      <c r="A288" t="s">
        <v>6</v>
      </c>
      <c r="B288" t="str">
        <f>VLOOKUP(Tableau1346[[#This Row],[Sub_Region_Cod]],[1]Table_Correspondance!$B:$F,4,TRUE)</f>
        <v>Europe de l'Est</v>
      </c>
      <c r="C288" t="s">
        <v>22</v>
      </c>
      <c r="D288" t="str">
        <f>VLOOKUP(C288,[1]Table_Correspondance!$B:$F,2,FALSE)</f>
        <v>Ukraine</v>
      </c>
      <c r="E288" t="s">
        <v>11</v>
      </c>
      <c r="F288" s="1">
        <v>43617</v>
      </c>
      <c r="G288" t="s">
        <v>410</v>
      </c>
      <c r="H288" s="12">
        <f>VLOOKUP(Tableau1346[[#This Row],[Product_Ref]],[1]Table_Correspondance!$H:$N,5,TRUE)</f>
        <v>43191</v>
      </c>
      <c r="I288" t="s">
        <v>23</v>
      </c>
      <c r="J288" s="5">
        <v>2413.77</v>
      </c>
      <c r="K288" t="str">
        <f>VLOOKUP(Tableau1346[[#This Row],[Product_Ref]],[1]Table_Correspondance!$H:$N,2,TRUE)</f>
        <v>Débardeur</v>
      </c>
      <c r="L288" t="str">
        <f>VLOOKUP(Tableau1346[[#This Row],[Product_Ref]],[1]Table_Correspondance!$H:$N,4,TRUE)</f>
        <v>bleu</v>
      </c>
      <c r="M288" s="5">
        <f>VLOOKUP(Tableau1346[[#This Row],[Product_Ref]],[1]Table_Correspondance!$H:$N,7,TRUE)</f>
        <v>9</v>
      </c>
      <c r="N288" s="3">
        <f>Tableau1346[[#This Row],[Sales]]/Tableau1346[[#This Row],[Prix de vente ]]</f>
        <v>268.19666666666666</v>
      </c>
      <c r="O288" s="16">
        <f ca="1">(_xlfn.DAYS(TODAY(),Tableau1346[[#This Row],[Date de création produit]]))</f>
        <v>1705</v>
      </c>
    </row>
    <row r="289" spans="1:15" x14ac:dyDescent="0.25">
      <c r="A289" t="s">
        <v>6</v>
      </c>
      <c r="B289" t="str">
        <f>VLOOKUP(Tableau1346[[#This Row],[Sub_Region_Cod]],[1]Table_Correspondance!$B:$F,4,TRUE)</f>
        <v>Europe de l'Est</v>
      </c>
      <c r="C289" t="s">
        <v>24</v>
      </c>
      <c r="D289" t="str">
        <f>VLOOKUP(C289,[1]Table_Correspondance!$B:$F,2,FALSE)</f>
        <v>Slovaquie</v>
      </c>
      <c r="E289" t="s">
        <v>8</v>
      </c>
      <c r="F289" s="1">
        <v>44013</v>
      </c>
      <c r="G289" t="s">
        <v>408</v>
      </c>
      <c r="H289" s="12">
        <f>VLOOKUP(Tableau1346[[#This Row],[Product_Ref]],[1]Table_Correspondance!$H:$N,5,TRUE)</f>
        <v>43313</v>
      </c>
      <c r="I289" t="s">
        <v>293</v>
      </c>
      <c r="J289" s="5">
        <v>1609.56</v>
      </c>
      <c r="K289" t="str">
        <f>VLOOKUP(Tableau1346[[#This Row],[Product_Ref]],[1]Table_Correspondance!$H:$N,2,TRUE)</f>
        <v>Robe</v>
      </c>
      <c r="L289" t="str">
        <f>VLOOKUP(Tableau1346[[#This Row],[Product_Ref]],[1]Table_Correspondance!$H:$N,4,TRUE)</f>
        <v>taupe</v>
      </c>
      <c r="M289" s="5">
        <f>VLOOKUP(Tableau1346[[#This Row],[Product_Ref]],[1]Table_Correspondance!$H:$N,7,TRUE)</f>
        <v>6</v>
      </c>
      <c r="N289" s="3">
        <f>Tableau1346[[#This Row],[Sales]]/Tableau1346[[#This Row],[Prix de vente ]]</f>
        <v>268.26</v>
      </c>
      <c r="O289" s="16">
        <f ca="1">(_xlfn.DAYS(TODAY(),Tableau1346[[#This Row],[Date de création produit]]))</f>
        <v>1583</v>
      </c>
    </row>
    <row r="290" spans="1:15" x14ac:dyDescent="0.25">
      <c r="A290" t="s">
        <v>6</v>
      </c>
      <c r="B290" t="str">
        <f>VLOOKUP(Tableau1346[[#This Row],[Sub_Region_Cod]],[1]Table_Correspondance!$B:$F,4,TRUE)</f>
        <v>Europe de l'Est</v>
      </c>
      <c r="C290" t="s">
        <v>10</v>
      </c>
      <c r="D290" t="str">
        <f>VLOOKUP(C290,[1]Table_Correspondance!$B:$F,2,FALSE)</f>
        <v>Bélarus</v>
      </c>
      <c r="E290" t="s">
        <v>16</v>
      </c>
      <c r="F290" s="1">
        <v>44136</v>
      </c>
      <c r="G290" t="s">
        <v>411</v>
      </c>
      <c r="H290" s="12">
        <f>VLOOKUP(Tableau1346[[#This Row],[Product_Ref]],[1]Table_Correspondance!$H:$N,5,TRUE)</f>
        <v>43313</v>
      </c>
      <c r="I290" t="s">
        <v>216</v>
      </c>
      <c r="J290" s="5">
        <v>3775.21</v>
      </c>
      <c r="K290" t="str">
        <f>VLOOKUP(Tableau1346[[#This Row],[Product_Ref]],[1]Table_Correspondance!$H:$N,2,TRUE)</f>
        <v>Pantalon</v>
      </c>
      <c r="L290" t="str">
        <f>VLOOKUP(Tableau1346[[#This Row],[Product_Ref]],[1]Table_Correspondance!$H:$N,4,TRUE)</f>
        <v>bleu</v>
      </c>
      <c r="M290" s="5">
        <f>VLOOKUP(Tableau1346[[#This Row],[Product_Ref]],[1]Table_Correspondance!$H:$N,7,TRUE)</f>
        <v>14</v>
      </c>
      <c r="N290" s="3">
        <f>Tableau1346[[#This Row],[Sales]]/Tableau1346[[#This Row],[Prix de vente ]]</f>
        <v>269.65785714285715</v>
      </c>
      <c r="O290" s="16">
        <f ca="1">(_xlfn.DAYS(TODAY(),Tableau1346[[#This Row],[Date de création produit]]))</f>
        <v>1583</v>
      </c>
    </row>
    <row r="291" spans="1:15" x14ac:dyDescent="0.25">
      <c r="A291" t="s">
        <v>6</v>
      </c>
      <c r="B291" t="str">
        <f>VLOOKUP(Tableau1346[[#This Row],[Sub_Region_Cod]],[1]Table_Correspondance!$B:$F,4,TRUE)</f>
        <v>Europe de l'Est</v>
      </c>
      <c r="C291" t="s">
        <v>34</v>
      </c>
      <c r="D291" t="str">
        <f>VLOOKUP(C291,[1]Table_Correspondance!$B:$F,2,FALSE)</f>
        <v>Pologne</v>
      </c>
      <c r="E291" t="s">
        <v>16</v>
      </c>
      <c r="F291" s="1">
        <v>44197</v>
      </c>
      <c r="G291" t="s">
        <v>412</v>
      </c>
      <c r="H291" s="12">
        <f>VLOOKUP(Tableau1346[[#This Row],[Product_Ref]],[1]Table_Correspondance!$H:$N,5,TRUE)</f>
        <v>43252</v>
      </c>
      <c r="I291" t="s">
        <v>64</v>
      </c>
      <c r="J291" s="5">
        <v>4053.67</v>
      </c>
      <c r="K291" t="str">
        <f>VLOOKUP(Tableau1346[[#This Row],[Product_Ref]],[1]Table_Correspondance!$H:$N,2,TRUE)</f>
        <v>Culotte</v>
      </c>
      <c r="L291" t="str">
        <f>VLOOKUP(Tableau1346[[#This Row],[Product_Ref]],[1]Table_Correspondance!$H:$N,4,TRUE)</f>
        <v>taupe</v>
      </c>
      <c r="M291" s="5">
        <f>VLOOKUP(Tableau1346[[#This Row],[Product_Ref]],[1]Table_Correspondance!$H:$N,7,TRUE)</f>
        <v>15</v>
      </c>
      <c r="N291" s="3">
        <f>Tableau1346[[#This Row],[Sales]]/Tableau1346[[#This Row],[Prix de vente ]]</f>
        <v>270.24466666666666</v>
      </c>
      <c r="O291" s="16">
        <f ca="1">(_xlfn.DAYS(TODAY(),Tableau1346[[#This Row],[Date de création produit]]))</f>
        <v>1644</v>
      </c>
    </row>
    <row r="292" spans="1:15" x14ac:dyDescent="0.25">
      <c r="A292" t="s">
        <v>6</v>
      </c>
      <c r="B292" t="str">
        <f>VLOOKUP(Tableau1346[[#This Row],[Sub_Region_Cod]],[1]Table_Correspondance!$B:$F,4,TRUE)</f>
        <v>Europe de l'Est</v>
      </c>
      <c r="C292" t="s">
        <v>22</v>
      </c>
      <c r="D292" t="str">
        <f>VLOOKUP(C292,[1]Table_Correspondance!$B:$F,2,FALSE)</f>
        <v>Ukraine</v>
      </c>
      <c r="E292" t="s">
        <v>16</v>
      </c>
      <c r="F292" s="1">
        <v>43800</v>
      </c>
      <c r="G292" t="s">
        <v>407</v>
      </c>
      <c r="H292" s="12">
        <f>VLOOKUP(Tableau1346[[#This Row],[Product_Ref]],[1]Table_Correspondance!$H:$N,5,TRUE)</f>
        <v>43435</v>
      </c>
      <c r="I292" t="s">
        <v>138</v>
      </c>
      <c r="J292" s="5">
        <v>3244.76</v>
      </c>
      <c r="K292" t="str">
        <f>VLOOKUP(Tableau1346[[#This Row],[Product_Ref]],[1]Table_Correspondance!$H:$N,2,TRUE)</f>
        <v>Pantacourt</v>
      </c>
      <c r="L292" t="str">
        <f>VLOOKUP(Tableau1346[[#This Row],[Product_Ref]],[1]Table_Correspondance!$H:$N,4,TRUE)</f>
        <v>noir</v>
      </c>
      <c r="M292" s="5">
        <f>VLOOKUP(Tableau1346[[#This Row],[Product_Ref]],[1]Table_Correspondance!$H:$N,7,TRUE)</f>
        <v>12</v>
      </c>
      <c r="N292" s="3">
        <f>Tableau1346[[#This Row],[Sales]]/Tableau1346[[#This Row],[Prix de vente ]]</f>
        <v>270.3966666666667</v>
      </c>
      <c r="O292" s="16">
        <f ca="1">(_xlfn.DAYS(TODAY(),Tableau1346[[#This Row],[Date de création produit]]))</f>
        <v>1461</v>
      </c>
    </row>
    <row r="293" spans="1:15" x14ac:dyDescent="0.25">
      <c r="A293" t="s">
        <v>6</v>
      </c>
      <c r="B293" t="str">
        <f>VLOOKUP(Tableau1346[[#This Row],[Sub_Region_Cod]],[1]Table_Correspondance!$B:$F,4,TRUE)</f>
        <v>Europe de l'Est</v>
      </c>
      <c r="C293" t="s">
        <v>15</v>
      </c>
      <c r="D293" t="str">
        <f>VLOOKUP(C293,[1]Table_Correspondance!$B:$F,2,FALSE)</f>
        <v>République de Moldavie</v>
      </c>
      <c r="E293" t="s">
        <v>16</v>
      </c>
      <c r="F293" s="1">
        <v>43800</v>
      </c>
      <c r="G293" t="s">
        <v>407</v>
      </c>
      <c r="H293" s="12">
        <f>VLOOKUP(Tableau1346[[#This Row],[Product_Ref]],[1]Table_Correspondance!$H:$N,5,TRUE)</f>
        <v>43221</v>
      </c>
      <c r="I293" t="s">
        <v>386</v>
      </c>
      <c r="J293" s="5">
        <v>4086.45</v>
      </c>
      <c r="K293" t="str">
        <f>VLOOKUP(Tableau1346[[#This Row],[Product_Ref]],[1]Table_Correspondance!$H:$N,2,TRUE)</f>
        <v>Chaussette</v>
      </c>
      <c r="L293" t="str">
        <f>VLOOKUP(Tableau1346[[#This Row],[Product_Ref]],[1]Table_Correspondance!$H:$N,4,TRUE)</f>
        <v>bleu</v>
      </c>
      <c r="M293" s="5">
        <f>VLOOKUP(Tableau1346[[#This Row],[Product_Ref]],[1]Table_Correspondance!$H:$N,7,TRUE)</f>
        <v>15</v>
      </c>
      <c r="N293" s="3">
        <f>Tableau1346[[#This Row],[Sales]]/Tableau1346[[#This Row],[Prix de vente ]]</f>
        <v>272.43</v>
      </c>
      <c r="O293" s="16">
        <f ca="1">(_xlfn.DAYS(TODAY(),Tableau1346[[#This Row],[Date de création produit]]))</f>
        <v>1675</v>
      </c>
    </row>
    <row r="294" spans="1:15" x14ac:dyDescent="0.25">
      <c r="A294" t="s">
        <v>6</v>
      </c>
      <c r="B294" t="str">
        <f>VLOOKUP(Tableau1346[[#This Row],[Sub_Region_Cod]],[1]Table_Correspondance!$B:$F,4,TRUE)</f>
        <v>Europe de l'Est</v>
      </c>
      <c r="C294" t="s">
        <v>43</v>
      </c>
      <c r="D294" t="str">
        <f>VLOOKUP(C294,[1]Table_Correspondance!$B:$F,2,FALSE)</f>
        <v>République Tchèque</v>
      </c>
      <c r="E294" t="s">
        <v>11</v>
      </c>
      <c r="F294" s="1">
        <v>43922</v>
      </c>
      <c r="G294" t="s">
        <v>405</v>
      </c>
      <c r="H294" s="12">
        <f>VLOOKUP(Tableau1346[[#This Row],[Product_Ref]],[1]Table_Correspondance!$H:$N,5,TRUE)</f>
        <v>43282</v>
      </c>
      <c r="I294" t="s">
        <v>318</v>
      </c>
      <c r="J294" s="5">
        <v>3827.26</v>
      </c>
      <c r="K294" t="str">
        <f>VLOOKUP(Tableau1346[[#This Row],[Product_Ref]],[1]Table_Correspondance!$H:$N,2,TRUE)</f>
        <v>Débardeur</v>
      </c>
      <c r="L294" t="str">
        <f>VLOOKUP(Tableau1346[[#This Row],[Product_Ref]],[1]Table_Correspondance!$H:$N,4,TRUE)</f>
        <v>noir</v>
      </c>
      <c r="M294" s="5">
        <f>VLOOKUP(Tableau1346[[#This Row],[Product_Ref]],[1]Table_Correspondance!$H:$N,7,TRUE)</f>
        <v>14</v>
      </c>
      <c r="N294" s="3">
        <f>Tableau1346[[#This Row],[Sales]]/Tableau1346[[#This Row],[Prix de vente ]]</f>
        <v>273.37571428571431</v>
      </c>
      <c r="O294" s="16">
        <f ca="1">(_xlfn.DAYS(TODAY(),Tableau1346[[#This Row],[Date de création produit]]))</f>
        <v>1614</v>
      </c>
    </row>
    <row r="295" spans="1:15" x14ac:dyDescent="0.25">
      <c r="A295" t="s">
        <v>6</v>
      </c>
      <c r="B295" t="str">
        <f>VLOOKUP(Tableau1346[[#This Row],[Sub_Region_Cod]],[1]Table_Correspondance!$B:$F,4,TRUE)</f>
        <v>Europe de l'Est</v>
      </c>
      <c r="C295" t="s">
        <v>24</v>
      </c>
      <c r="D295" t="str">
        <f>VLOOKUP(C295,[1]Table_Correspondance!$B:$F,2,FALSE)</f>
        <v>Slovaquie</v>
      </c>
      <c r="E295" t="s">
        <v>16</v>
      </c>
      <c r="F295" s="1">
        <v>43800</v>
      </c>
      <c r="G295" t="s">
        <v>407</v>
      </c>
      <c r="H295" s="12">
        <f>VLOOKUP(Tableau1346[[#This Row],[Product_Ref]],[1]Table_Correspondance!$H:$N,5,TRUE)</f>
        <v>43132</v>
      </c>
      <c r="I295" t="s">
        <v>176</v>
      </c>
      <c r="J295" s="5">
        <v>3845.45</v>
      </c>
      <c r="K295" t="str">
        <f>VLOOKUP(Tableau1346[[#This Row],[Product_Ref]],[1]Table_Correspondance!$H:$N,2,TRUE)</f>
        <v>Collant</v>
      </c>
      <c r="L295" t="str">
        <f>VLOOKUP(Tableau1346[[#This Row],[Product_Ref]],[1]Table_Correspondance!$H:$N,4,TRUE)</f>
        <v>rose</v>
      </c>
      <c r="M295" s="5">
        <f>VLOOKUP(Tableau1346[[#This Row],[Product_Ref]],[1]Table_Correspondance!$H:$N,7,TRUE)</f>
        <v>14</v>
      </c>
      <c r="N295" s="3">
        <f>Tableau1346[[#This Row],[Sales]]/Tableau1346[[#This Row],[Prix de vente ]]</f>
        <v>274.67500000000001</v>
      </c>
      <c r="O295" s="16">
        <f ca="1">(_xlfn.DAYS(TODAY(),Tableau1346[[#This Row],[Date de création produit]]))</f>
        <v>1764</v>
      </c>
    </row>
    <row r="296" spans="1:15" x14ac:dyDescent="0.25">
      <c r="A296" t="s">
        <v>6</v>
      </c>
      <c r="B296" t="str">
        <f>VLOOKUP(Tableau1346[[#This Row],[Sub_Region_Cod]],[1]Table_Correspondance!$B:$F,4,TRUE)</f>
        <v>Europe de l'Est</v>
      </c>
      <c r="C296" t="s">
        <v>26</v>
      </c>
      <c r="D296" t="str">
        <f>VLOOKUP(C296,[1]Table_Correspondance!$B:$F,2,FALSE)</f>
        <v>Bulgarie</v>
      </c>
      <c r="E296" t="s">
        <v>11</v>
      </c>
      <c r="F296" s="1">
        <v>44136</v>
      </c>
      <c r="G296" t="s">
        <v>411</v>
      </c>
      <c r="H296" s="12">
        <f>VLOOKUP(Tableau1346[[#This Row],[Product_Ref]],[1]Table_Correspondance!$H:$N,5,TRUE)</f>
        <v>42767</v>
      </c>
      <c r="I296" t="s">
        <v>251</v>
      </c>
      <c r="J296" s="5">
        <v>3297.73</v>
      </c>
      <c r="K296" t="str">
        <f>VLOOKUP(Tableau1346[[#This Row],[Product_Ref]],[1]Table_Correspondance!$H:$N,2,TRUE)</f>
        <v>Soutien gorge</v>
      </c>
      <c r="L296" t="str">
        <f>VLOOKUP(Tableau1346[[#This Row],[Product_Ref]],[1]Table_Correspondance!$H:$N,4,TRUE)</f>
        <v>taupe</v>
      </c>
      <c r="M296" s="5">
        <f>VLOOKUP(Tableau1346[[#This Row],[Product_Ref]],[1]Table_Correspondance!$H:$N,7,TRUE)</f>
        <v>12</v>
      </c>
      <c r="N296" s="3">
        <f>Tableau1346[[#This Row],[Sales]]/Tableau1346[[#This Row],[Prix de vente ]]</f>
        <v>274.81083333333333</v>
      </c>
      <c r="O296" s="16">
        <f ca="1">(_xlfn.DAYS(TODAY(),Tableau1346[[#This Row],[Date de création produit]]))</f>
        <v>2129</v>
      </c>
    </row>
    <row r="297" spans="1:15" x14ac:dyDescent="0.25">
      <c r="A297" t="s">
        <v>6</v>
      </c>
      <c r="B297" t="str">
        <f>VLOOKUP(Tableau1346[[#This Row],[Sub_Region_Cod]],[1]Table_Correspondance!$B:$F,4,TRUE)</f>
        <v>Europe de l'Est</v>
      </c>
      <c r="C297" t="s">
        <v>24</v>
      </c>
      <c r="D297" t="str">
        <f>VLOOKUP(C297,[1]Table_Correspondance!$B:$F,2,FALSE)</f>
        <v>Slovaquie</v>
      </c>
      <c r="E297" t="s">
        <v>11</v>
      </c>
      <c r="F297" s="1">
        <v>44256</v>
      </c>
      <c r="G297" t="s">
        <v>404</v>
      </c>
      <c r="H297" s="12">
        <f>VLOOKUP(Tableau1346[[#This Row],[Product_Ref]],[1]Table_Correspondance!$H:$N,5,TRUE)</f>
        <v>43009</v>
      </c>
      <c r="I297" t="s">
        <v>170</v>
      </c>
      <c r="J297" s="5">
        <v>4123.59</v>
      </c>
      <c r="K297" t="str">
        <f>VLOOKUP(Tableau1346[[#This Row],[Product_Ref]],[1]Table_Correspondance!$H:$N,2,TRUE)</f>
        <v>Sweatshirt</v>
      </c>
      <c r="L297" t="str">
        <f>VLOOKUP(Tableau1346[[#This Row],[Product_Ref]],[1]Table_Correspondance!$H:$N,4,TRUE)</f>
        <v>blanc</v>
      </c>
      <c r="M297" s="5">
        <f>VLOOKUP(Tableau1346[[#This Row],[Product_Ref]],[1]Table_Correspondance!$H:$N,7,TRUE)</f>
        <v>15</v>
      </c>
      <c r="N297" s="3">
        <f>Tableau1346[[#This Row],[Sales]]/Tableau1346[[#This Row],[Prix de vente ]]</f>
        <v>274.90600000000001</v>
      </c>
      <c r="O297" s="16">
        <f ca="1">(_xlfn.DAYS(TODAY(),Tableau1346[[#This Row],[Date de création produit]]))</f>
        <v>1887</v>
      </c>
    </row>
    <row r="298" spans="1:15" x14ac:dyDescent="0.25">
      <c r="A298" t="s">
        <v>6</v>
      </c>
      <c r="B298" t="str">
        <f>VLOOKUP(Tableau1346[[#This Row],[Sub_Region_Cod]],[1]Table_Correspondance!$B:$F,4,TRUE)</f>
        <v>Europe de l'Est</v>
      </c>
      <c r="C298" t="s">
        <v>34</v>
      </c>
      <c r="D298" t="str">
        <f>VLOOKUP(C298,[1]Table_Correspondance!$B:$F,2,FALSE)</f>
        <v>Pologne</v>
      </c>
      <c r="E298" t="s">
        <v>11</v>
      </c>
      <c r="F298" s="1">
        <v>43891</v>
      </c>
      <c r="G298" t="s">
        <v>405</v>
      </c>
      <c r="H298" s="12">
        <f>VLOOKUP(Tableau1346[[#This Row],[Product_Ref]],[1]Table_Correspondance!$H:$N,5,TRUE)</f>
        <v>43009</v>
      </c>
      <c r="I298" t="s">
        <v>166</v>
      </c>
      <c r="J298" s="5">
        <v>2210.64</v>
      </c>
      <c r="K298" t="str">
        <f>VLOOKUP(Tableau1346[[#This Row],[Product_Ref]],[1]Table_Correspondance!$H:$N,2,TRUE)</f>
        <v>Soutien gorge</v>
      </c>
      <c r="L298" t="str">
        <f>VLOOKUP(Tableau1346[[#This Row],[Product_Ref]],[1]Table_Correspondance!$H:$N,4,TRUE)</f>
        <v>rouge</v>
      </c>
      <c r="M298" s="5">
        <f>VLOOKUP(Tableau1346[[#This Row],[Product_Ref]],[1]Table_Correspondance!$H:$N,7,TRUE)</f>
        <v>8</v>
      </c>
      <c r="N298" s="3">
        <f>Tableau1346[[#This Row],[Sales]]/Tableau1346[[#This Row],[Prix de vente ]]</f>
        <v>276.33</v>
      </c>
      <c r="O298" s="16">
        <f ca="1">(_xlfn.DAYS(TODAY(),Tableau1346[[#This Row],[Date de création produit]]))</f>
        <v>1887</v>
      </c>
    </row>
    <row r="299" spans="1:15" x14ac:dyDescent="0.25">
      <c r="A299" t="s">
        <v>6</v>
      </c>
      <c r="B299" t="str">
        <f>VLOOKUP(Tableau1346[[#This Row],[Sub_Region_Cod]],[1]Table_Correspondance!$B:$F,4,TRUE)</f>
        <v>Europe de l'Est</v>
      </c>
      <c r="C299" t="s">
        <v>32</v>
      </c>
      <c r="D299" t="str">
        <f>VLOOKUP(C299,[1]Table_Correspondance!$B:$F,2,FALSE)</f>
        <v>Arménie</v>
      </c>
      <c r="E299" t="s">
        <v>16</v>
      </c>
      <c r="F299" s="1">
        <v>43922</v>
      </c>
      <c r="G299" t="s">
        <v>405</v>
      </c>
      <c r="H299" s="12">
        <f>VLOOKUP(Tableau1346[[#This Row],[Product_Ref]],[1]Table_Correspondance!$H:$N,5,TRUE)</f>
        <v>42917</v>
      </c>
      <c r="I299" t="s">
        <v>272</v>
      </c>
      <c r="J299" s="5">
        <v>4145.7700000000004</v>
      </c>
      <c r="K299" t="str">
        <f>VLOOKUP(Tableau1346[[#This Row],[Product_Ref]],[1]Table_Correspondance!$H:$N,2,TRUE)</f>
        <v>Pantacourt</v>
      </c>
      <c r="L299" t="str">
        <f>VLOOKUP(Tableau1346[[#This Row],[Product_Ref]],[1]Table_Correspondance!$H:$N,4,TRUE)</f>
        <v>bleu</v>
      </c>
      <c r="M299" s="5">
        <f>VLOOKUP(Tableau1346[[#This Row],[Product_Ref]],[1]Table_Correspondance!$H:$N,7,TRUE)</f>
        <v>15</v>
      </c>
      <c r="N299" s="3">
        <f>Tableau1346[[#This Row],[Sales]]/Tableau1346[[#This Row],[Prix de vente ]]</f>
        <v>276.3846666666667</v>
      </c>
      <c r="O299" s="16">
        <f ca="1">(_xlfn.DAYS(TODAY(),Tableau1346[[#This Row],[Date de création produit]]))</f>
        <v>1979</v>
      </c>
    </row>
    <row r="300" spans="1:15" x14ac:dyDescent="0.25">
      <c r="A300" t="s">
        <v>6</v>
      </c>
      <c r="B300" t="str">
        <f>VLOOKUP(Tableau1346[[#This Row],[Sub_Region_Cod]],[1]Table_Correspondance!$B:$F,4,TRUE)</f>
        <v>Europe de l'Est</v>
      </c>
      <c r="C300" t="s">
        <v>15</v>
      </c>
      <c r="D300" t="str">
        <f>VLOOKUP(C300,[1]Table_Correspondance!$B:$F,2,FALSE)</f>
        <v>République de Moldavie</v>
      </c>
      <c r="E300" t="s">
        <v>8</v>
      </c>
      <c r="F300" s="1">
        <v>43922</v>
      </c>
      <c r="G300" t="s">
        <v>405</v>
      </c>
      <c r="H300" s="12">
        <f>VLOOKUP(Tableau1346[[#This Row],[Product_Ref]],[1]Table_Correspondance!$H:$N,5,TRUE)</f>
        <v>43009</v>
      </c>
      <c r="I300" t="s">
        <v>290</v>
      </c>
      <c r="J300" s="5">
        <v>2488.4699999999998</v>
      </c>
      <c r="K300" t="str">
        <f>VLOOKUP(Tableau1346[[#This Row],[Product_Ref]],[1]Table_Correspondance!$H:$N,2,TRUE)</f>
        <v>Pyjama</v>
      </c>
      <c r="L300" t="str">
        <f>VLOOKUP(Tableau1346[[#This Row],[Product_Ref]],[1]Table_Correspondance!$H:$N,4,TRUE)</f>
        <v>rouge</v>
      </c>
      <c r="M300" s="5">
        <f>VLOOKUP(Tableau1346[[#This Row],[Product_Ref]],[1]Table_Correspondance!$H:$N,7,TRUE)</f>
        <v>9</v>
      </c>
      <c r="N300" s="3">
        <f>Tableau1346[[#This Row],[Sales]]/Tableau1346[[#This Row],[Prix de vente ]]</f>
        <v>276.49666666666667</v>
      </c>
      <c r="O300" s="16">
        <f ca="1">(_xlfn.DAYS(TODAY(),Tableau1346[[#This Row],[Date de création produit]]))</f>
        <v>1887</v>
      </c>
    </row>
    <row r="301" spans="1:15" x14ac:dyDescent="0.25">
      <c r="A301" t="s">
        <v>6</v>
      </c>
      <c r="B301" t="str">
        <f>VLOOKUP(Tableau1346[[#This Row],[Sub_Region_Cod]],[1]Table_Correspondance!$B:$F,4,TRUE)</f>
        <v>Europe de l'Est</v>
      </c>
      <c r="C301" t="s">
        <v>26</v>
      </c>
      <c r="D301" t="str">
        <f>VLOOKUP(C301,[1]Table_Correspondance!$B:$F,2,FALSE)</f>
        <v>Bulgarie</v>
      </c>
      <c r="E301" t="s">
        <v>11</v>
      </c>
      <c r="F301" s="1">
        <v>43891</v>
      </c>
      <c r="G301" t="s">
        <v>405</v>
      </c>
      <c r="H301" s="12">
        <f>VLOOKUP(Tableau1346[[#This Row],[Product_Ref]],[1]Table_Correspondance!$H:$N,5,TRUE)</f>
        <v>43405</v>
      </c>
      <c r="I301" t="s">
        <v>366</v>
      </c>
      <c r="J301" s="5">
        <v>4151.4399999999996</v>
      </c>
      <c r="K301" t="str">
        <f>VLOOKUP(Tableau1346[[#This Row],[Product_Ref]],[1]Table_Correspondance!$H:$N,2,TRUE)</f>
        <v>T-shirt</v>
      </c>
      <c r="L301" t="str">
        <f>VLOOKUP(Tableau1346[[#This Row],[Product_Ref]],[1]Table_Correspondance!$H:$N,4,TRUE)</f>
        <v>bleu</v>
      </c>
      <c r="M301" s="5">
        <f>VLOOKUP(Tableau1346[[#This Row],[Product_Ref]],[1]Table_Correspondance!$H:$N,7,TRUE)</f>
        <v>15</v>
      </c>
      <c r="N301" s="3">
        <f>Tableau1346[[#This Row],[Sales]]/Tableau1346[[#This Row],[Prix de vente ]]</f>
        <v>276.76266666666663</v>
      </c>
      <c r="O301" s="16">
        <f ca="1">(_xlfn.DAYS(TODAY(),Tableau1346[[#This Row],[Date de création produit]]))</f>
        <v>1491</v>
      </c>
    </row>
    <row r="302" spans="1:15" x14ac:dyDescent="0.25">
      <c r="A302" t="s">
        <v>6</v>
      </c>
      <c r="B302" t="str">
        <f>VLOOKUP(Tableau1346[[#This Row],[Sub_Region_Cod]],[1]Table_Correspondance!$B:$F,4,TRUE)</f>
        <v>Europe de l'Est</v>
      </c>
      <c r="C302" t="s">
        <v>43</v>
      </c>
      <c r="D302" t="str">
        <f>VLOOKUP(C302,[1]Table_Correspondance!$B:$F,2,FALSE)</f>
        <v>République Tchèque</v>
      </c>
      <c r="E302" t="s">
        <v>11</v>
      </c>
      <c r="F302" s="1">
        <v>44044</v>
      </c>
      <c r="G302" t="s">
        <v>409</v>
      </c>
      <c r="H302" s="12">
        <f>VLOOKUP(Tableau1346[[#This Row],[Product_Ref]],[1]Table_Correspondance!$H:$N,5,TRUE)</f>
        <v>42795</v>
      </c>
      <c r="I302" t="s">
        <v>319</v>
      </c>
      <c r="J302" s="5">
        <v>4162.4799999999996</v>
      </c>
      <c r="K302" t="str">
        <f>VLOOKUP(Tableau1346[[#This Row],[Product_Ref]],[1]Table_Correspondance!$H:$N,2,TRUE)</f>
        <v>Débardeur</v>
      </c>
      <c r="L302" t="str">
        <f>VLOOKUP(Tableau1346[[#This Row],[Product_Ref]],[1]Table_Correspondance!$H:$N,4,TRUE)</f>
        <v>bleu</v>
      </c>
      <c r="M302" s="5">
        <f>VLOOKUP(Tableau1346[[#This Row],[Product_Ref]],[1]Table_Correspondance!$H:$N,7,TRUE)</f>
        <v>15</v>
      </c>
      <c r="N302" s="3">
        <f>Tableau1346[[#This Row],[Sales]]/Tableau1346[[#This Row],[Prix de vente ]]</f>
        <v>277.49866666666662</v>
      </c>
      <c r="O302" s="16">
        <f ca="1">(_xlfn.DAYS(TODAY(),Tableau1346[[#This Row],[Date de création produit]]))</f>
        <v>2101</v>
      </c>
    </row>
    <row r="303" spans="1:15" x14ac:dyDescent="0.25">
      <c r="A303" t="s">
        <v>6</v>
      </c>
      <c r="B303" t="str">
        <f>VLOOKUP(Tableau1346[[#This Row],[Sub_Region_Cod]],[1]Table_Correspondance!$B:$F,4,TRUE)</f>
        <v>Europe de l'Est</v>
      </c>
      <c r="C303" t="s">
        <v>43</v>
      </c>
      <c r="D303" t="str">
        <f>VLOOKUP(C303,[1]Table_Correspondance!$B:$F,2,FALSE)</f>
        <v>République Tchèque</v>
      </c>
      <c r="E303" t="s">
        <v>11</v>
      </c>
      <c r="F303" s="1">
        <v>43952</v>
      </c>
      <c r="G303" t="s">
        <v>408</v>
      </c>
      <c r="H303" s="12">
        <f>VLOOKUP(Tableau1346[[#This Row],[Product_Ref]],[1]Table_Correspondance!$H:$N,5,TRUE)</f>
        <v>43132</v>
      </c>
      <c r="I303" t="s">
        <v>144</v>
      </c>
      <c r="J303" s="5">
        <v>2775.8</v>
      </c>
      <c r="K303" t="str">
        <f>VLOOKUP(Tableau1346[[#This Row],[Product_Ref]],[1]Table_Correspondance!$H:$N,2,TRUE)</f>
        <v>T-shirt</v>
      </c>
      <c r="L303" t="str">
        <f>VLOOKUP(Tableau1346[[#This Row],[Product_Ref]],[1]Table_Correspondance!$H:$N,4,TRUE)</f>
        <v>rouge</v>
      </c>
      <c r="M303" s="5">
        <f>VLOOKUP(Tableau1346[[#This Row],[Product_Ref]],[1]Table_Correspondance!$H:$N,7,TRUE)</f>
        <v>10</v>
      </c>
      <c r="N303" s="3">
        <f>Tableau1346[[#This Row],[Sales]]/Tableau1346[[#This Row],[Prix de vente ]]</f>
        <v>277.58000000000004</v>
      </c>
      <c r="O303" s="16">
        <f ca="1">(_xlfn.DAYS(TODAY(),Tableau1346[[#This Row],[Date de création produit]]))</f>
        <v>1764</v>
      </c>
    </row>
    <row r="304" spans="1:15" x14ac:dyDescent="0.25">
      <c r="A304" t="s">
        <v>6</v>
      </c>
      <c r="B304" t="str">
        <f>VLOOKUP(Tableau1346[[#This Row],[Sub_Region_Cod]],[1]Table_Correspondance!$B:$F,4,TRUE)</f>
        <v>Europe de l'Est</v>
      </c>
      <c r="C304" t="s">
        <v>29</v>
      </c>
      <c r="D304" t="str">
        <f>VLOOKUP(C304,[1]Table_Correspondance!$B:$F,2,FALSE)</f>
        <v>Hongrie</v>
      </c>
      <c r="E304" t="s">
        <v>11</v>
      </c>
      <c r="F304" s="1">
        <v>44105</v>
      </c>
      <c r="G304" t="s">
        <v>409</v>
      </c>
      <c r="H304" s="12">
        <f>VLOOKUP(Tableau1346[[#This Row],[Product_Ref]],[1]Table_Correspondance!$H:$N,5,TRUE)</f>
        <v>43405</v>
      </c>
      <c r="I304" t="s">
        <v>322</v>
      </c>
      <c r="J304" s="5">
        <v>3610.92</v>
      </c>
      <c r="K304" t="str">
        <f>VLOOKUP(Tableau1346[[#This Row],[Product_Ref]],[1]Table_Correspondance!$H:$N,2,TRUE)</f>
        <v>Sweatshirt</v>
      </c>
      <c r="L304" t="str">
        <f>VLOOKUP(Tableau1346[[#This Row],[Product_Ref]],[1]Table_Correspondance!$H:$N,4,TRUE)</f>
        <v>rose</v>
      </c>
      <c r="M304" s="5">
        <f>VLOOKUP(Tableau1346[[#This Row],[Product_Ref]],[1]Table_Correspondance!$H:$N,7,TRUE)</f>
        <v>13</v>
      </c>
      <c r="N304" s="3">
        <f>Tableau1346[[#This Row],[Sales]]/Tableau1346[[#This Row],[Prix de vente ]]</f>
        <v>277.76307692307694</v>
      </c>
      <c r="O304" s="16">
        <f ca="1">(_xlfn.DAYS(TODAY(),Tableau1346[[#This Row],[Date de création produit]]))</f>
        <v>1491</v>
      </c>
    </row>
    <row r="305" spans="1:15" x14ac:dyDescent="0.25">
      <c r="A305" t="s">
        <v>6</v>
      </c>
      <c r="B305" t="str">
        <f>VLOOKUP(Tableau1346[[#This Row],[Sub_Region_Cod]],[1]Table_Correspondance!$B:$F,4,TRUE)</f>
        <v>Europe de l'Est</v>
      </c>
      <c r="C305" t="s">
        <v>29</v>
      </c>
      <c r="D305" t="str">
        <f>VLOOKUP(C305,[1]Table_Correspondance!$B:$F,2,FALSE)</f>
        <v>Hongrie</v>
      </c>
      <c r="E305" t="s">
        <v>16</v>
      </c>
      <c r="F305" s="1">
        <v>44287</v>
      </c>
      <c r="G305" t="s">
        <v>404</v>
      </c>
      <c r="H305" s="12">
        <f>VLOOKUP(Tableau1346[[#This Row],[Product_Ref]],[1]Table_Correspondance!$H:$N,5,TRUE)</f>
        <v>43252</v>
      </c>
      <c r="I305" t="s">
        <v>93</v>
      </c>
      <c r="J305" s="5">
        <v>3075.49</v>
      </c>
      <c r="K305" t="str">
        <f>VLOOKUP(Tableau1346[[#This Row],[Product_Ref]],[1]Table_Correspondance!$H:$N,2,TRUE)</f>
        <v>Pantacourt</v>
      </c>
      <c r="L305" t="str">
        <f>VLOOKUP(Tableau1346[[#This Row],[Product_Ref]],[1]Table_Correspondance!$H:$N,4,TRUE)</f>
        <v>bleu</v>
      </c>
      <c r="M305" s="5">
        <f>VLOOKUP(Tableau1346[[#This Row],[Product_Ref]],[1]Table_Correspondance!$H:$N,7,TRUE)</f>
        <v>11</v>
      </c>
      <c r="N305" s="3">
        <f>Tableau1346[[#This Row],[Sales]]/Tableau1346[[#This Row],[Prix de vente ]]</f>
        <v>279.58999999999997</v>
      </c>
      <c r="O305" s="16">
        <f ca="1">(_xlfn.DAYS(TODAY(),Tableau1346[[#This Row],[Date de création produit]]))</f>
        <v>1644</v>
      </c>
    </row>
    <row r="306" spans="1:15" x14ac:dyDescent="0.25">
      <c r="A306" t="s">
        <v>6</v>
      </c>
      <c r="B306" t="str">
        <f>VLOOKUP(Tableau1346[[#This Row],[Sub_Region_Cod]],[1]Table_Correspondance!$B:$F,4,TRUE)</f>
        <v>Europe de l'Est</v>
      </c>
      <c r="C306" t="s">
        <v>26</v>
      </c>
      <c r="D306" t="str">
        <f>VLOOKUP(C306,[1]Table_Correspondance!$B:$F,2,FALSE)</f>
        <v>Bulgarie</v>
      </c>
      <c r="E306" t="s">
        <v>11</v>
      </c>
      <c r="F306" s="1">
        <v>43678</v>
      </c>
      <c r="G306" t="s">
        <v>406</v>
      </c>
      <c r="H306" s="12">
        <f>VLOOKUP(Tableau1346[[#This Row],[Product_Ref]],[1]Table_Correspondance!$H:$N,5,TRUE)</f>
        <v>42767</v>
      </c>
      <c r="I306" t="s">
        <v>194</v>
      </c>
      <c r="J306" s="5">
        <v>2811.56</v>
      </c>
      <c r="K306" t="str">
        <f>VLOOKUP(Tableau1346[[#This Row],[Product_Ref]],[1]Table_Correspondance!$H:$N,2,TRUE)</f>
        <v>Débardeur</v>
      </c>
      <c r="L306" t="str">
        <f>VLOOKUP(Tableau1346[[#This Row],[Product_Ref]],[1]Table_Correspondance!$H:$N,4,TRUE)</f>
        <v>rouge</v>
      </c>
      <c r="M306" s="5">
        <f>VLOOKUP(Tableau1346[[#This Row],[Product_Ref]],[1]Table_Correspondance!$H:$N,7,TRUE)</f>
        <v>10</v>
      </c>
      <c r="N306" s="3">
        <f>Tableau1346[[#This Row],[Sales]]/Tableau1346[[#This Row],[Prix de vente ]]</f>
        <v>281.15600000000001</v>
      </c>
      <c r="O306" s="16">
        <f ca="1">(_xlfn.DAYS(TODAY(),Tableau1346[[#This Row],[Date de création produit]]))</f>
        <v>2129</v>
      </c>
    </row>
    <row r="307" spans="1:15" x14ac:dyDescent="0.25">
      <c r="A307" t="s">
        <v>6</v>
      </c>
      <c r="B307" t="str">
        <f>VLOOKUP(Tableau1346[[#This Row],[Sub_Region_Cod]],[1]Table_Correspondance!$B:$F,4,TRUE)</f>
        <v>Europe de l'Est</v>
      </c>
      <c r="C307" t="s">
        <v>15</v>
      </c>
      <c r="D307" t="str">
        <f>VLOOKUP(C307,[1]Table_Correspondance!$B:$F,2,FALSE)</f>
        <v>République de Moldavie</v>
      </c>
      <c r="E307" t="s">
        <v>16</v>
      </c>
      <c r="F307" s="1">
        <v>44105</v>
      </c>
      <c r="G307" t="s">
        <v>409</v>
      </c>
      <c r="H307" s="12">
        <f>VLOOKUP(Tableau1346[[#This Row],[Product_Ref]],[1]Table_Correspondance!$H:$N,5,TRUE)</f>
        <v>43252</v>
      </c>
      <c r="I307" t="s">
        <v>182</v>
      </c>
      <c r="J307" s="5">
        <v>2812.9</v>
      </c>
      <c r="K307" t="str">
        <f>VLOOKUP(Tableau1346[[#This Row],[Product_Ref]],[1]Table_Correspondance!$H:$N,2,TRUE)</f>
        <v>Pantacourt</v>
      </c>
      <c r="L307" t="str">
        <f>VLOOKUP(Tableau1346[[#This Row],[Product_Ref]],[1]Table_Correspondance!$H:$N,4,TRUE)</f>
        <v>rose</v>
      </c>
      <c r="M307" s="5">
        <f>VLOOKUP(Tableau1346[[#This Row],[Product_Ref]],[1]Table_Correspondance!$H:$N,7,TRUE)</f>
        <v>10</v>
      </c>
      <c r="N307" s="3">
        <f>Tableau1346[[#This Row],[Sales]]/Tableau1346[[#This Row],[Prix de vente ]]</f>
        <v>281.29000000000002</v>
      </c>
      <c r="O307" s="16">
        <f ca="1">(_xlfn.DAYS(TODAY(),Tableau1346[[#This Row],[Date de création produit]]))</f>
        <v>1644</v>
      </c>
    </row>
    <row r="308" spans="1:15" x14ac:dyDescent="0.25">
      <c r="A308" t="s">
        <v>6</v>
      </c>
      <c r="B308" t="str">
        <f>VLOOKUP(Tableau1346[[#This Row],[Sub_Region_Cod]],[1]Table_Correspondance!$B:$F,4,TRUE)</f>
        <v>Europe de l'Est</v>
      </c>
      <c r="C308" t="s">
        <v>15</v>
      </c>
      <c r="D308" t="str">
        <f>VLOOKUP(C308,[1]Table_Correspondance!$B:$F,2,FALSE)</f>
        <v>République de Moldavie</v>
      </c>
      <c r="E308" t="s">
        <v>16</v>
      </c>
      <c r="F308" s="1">
        <v>43831</v>
      </c>
      <c r="G308" t="s">
        <v>413</v>
      </c>
      <c r="H308" s="12">
        <f>VLOOKUP(Tableau1346[[#This Row],[Product_Ref]],[1]Table_Correspondance!$H:$N,5,TRUE)</f>
        <v>42856</v>
      </c>
      <c r="I308" t="s">
        <v>124</v>
      </c>
      <c r="J308" s="5">
        <v>3376.89</v>
      </c>
      <c r="K308" t="str">
        <f>VLOOKUP(Tableau1346[[#This Row],[Product_Ref]],[1]Table_Correspondance!$H:$N,2,TRUE)</f>
        <v>Pantalon</v>
      </c>
      <c r="L308" t="str">
        <f>VLOOKUP(Tableau1346[[#This Row],[Product_Ref]],[1]Table_Correspondance!$H:$N,4,TRUE)</f>
        <v>noir</v>
      </c>
      <c r="M308" s="5">
        <f>VLOOKUP(Tableau1346[[#This Row],[Product_Ref]],[1]Table_Correspondance!$H:$N,7,TRUE)</f>
        <v>12</v>
      </c>
      <c r="N308" s="3">
        <f>Tableau1346[[#This Row],[Sales]]/Tableau1346[[#This Row],[Prix de vente ]]</f>
        <v>281.40749999999997</v>
      </c>
      <c r="O308" s="16">
        <f ca="1">(_xlfn.DAYS(TODAY(),Tableau1346[[#This Row],[Date de création produit]]))</f>
        <v>2040</v>
      </c>
    </row>
    <row r="309" spans="1:15" x14ac:dyDescent="0.25">
      <c r="A309" t="s">
        <v>6</v>
      </c>
      <c r="B309" t="str">
        <f>VLOOKUP(Tableau1346[[#This Row],[Sub_Region_Cod]],[1]Table_Correspondance!$B:$F,4,TRUE)</f>
        <v>Europe de l'Est</v>
      </c>
      <c r="C309" t="s">
        <v>13</v>
      </c>
      <c r="D309" t="str">
        <f>VLOOKUP(C309,[1]Table_Correspondance!$B:$F,2,FALSE)</f>
        <v>Roumanie</v>
      </c>
      <c r="E309" t="s">
        <v>11</v>
      </c>
      <c r="F309" s="1">
        <v>43800</v>
      </c>
      <c r="G309" t="s">
        <v>407</v>
      </c>
      <c r="H309" s="12">
        <f>VLOOKUP(Tableau1346[[#This Row],[Product_Ref]],[1]Table_Correspondance!$H:$N,5,TRUE)</f>
        <v>42917</v>
      </c>
      <c r="I309" t="s">
        <v>12</v>
      </c>
      <c r="J309" s="5">
        <v>3383.51</v>
      </c>
      <c r="K309" t="str">
        <f>VLOOKUP(Tableau1346[[#This Row],[Product_Ref]],[1]Table_Correspondance!$H:$N,2,TRUE)</f>
        <v>Pull</v>
      </c>
      <c r="L309" t="str">
        <f>VLOOKUP(Tableau1346[[#This Row],[Product_Ref]],[1]Table_Correspondance!$H:$N,4,TRUE)</f>
        <v>orange</v>
      </c>
      <c r="M309" s="5">
        <f>VLOOKUP(Tableau1346[[#This Row],[Product_Ref]],[1]Table_Correspondance!$H:$N,7,TRUE)</f>
        <v>12</v>
      </c>
      <c r="N309" s="3">
        <f>Tableau1346[[#This Row],[Sales]]/Tableau1346[[#This Row],[Prix de vente ]]</f>
        <v>281.9591666666667</v>
      </c>
      <c r="O309" s="16">
        <f ca="1">(_xlfn.DAYS(TODAY(),Tableau1346[[#This Row],[Date de création produit]]))</f>
        <v>1979</v>
      </c>
    </row>
    <row r="310" spans="1:15" x14ac:dyDescent="0.25">
      <c r="A310" t="s">
        <v>6</v>
      </c>
      <c r="B310" t="str">
        <f>VLOOKUP(Tableau1346[[#This Row],[Sub_Region_Cod]],[1]Table_Correspondance!$B:$F,4,TRUE)</f>
        <v>Europe de l'Est</v>
      </c>
      <c r="C310" t="s">
        <v>32</v>
      </c>
      <c r="D310" t="str">
        <f>VLOOKUP(C310,[1]Table_Correspondance!$B:$F,2,FALSE)</f>
        <v>Arménie</v>
      </c>
      <c r="E310" t="s">
        <v>16</v>
      </c>
      <c r="F310" s="1">
        <v>43617</v>
      </c>
      <c r="G310" t="s">
        <v>410</v>
      </c>
      <c r="H310" s="12">
        <f>VLOOKUP(Tableau1346[[#This Row],[Product_Ref]],[1]Table_Correspondance!$H:$N,5,TRUE)</f>
        <v>42917</v>
      </c>
      <c r="I310" t="s">
        <v>332</v>
      </c>
      <c r="J310" s="5">
        <v>2259.48</v>
      </c>
      <c r="K310" t="str">
        <f>VLOOKUP(Tableau1346[[#This Row],[Product_Ref]],[1]Table_Correspondance!$H:$N,2,TRUE)</f>
        <v>Pantacourt</v>
      </c>
      <c r="L310" t="str">
        <f>VLOOKUP(Tableau1346[[#This Row],[Product_Ref]],[1]Table_Correspondance!$H:$N,4,TRUE)</f>
        <v>vert</v>
      </c>
      <c r="M310" s="5">
        <f>VLOOKUP(Tableau1346[[#This Row],[Product_Ref]],[1]Table_Correspondance!$H:$N,7,TRUE)</f>
        <v>8</v>
      </c>
      <c r="N310" s="3">
        <f>Tableau1346[[#This Row],[Sales]]/Tableau1346[[#This Row],[Prix de vente ]]</f>
        <v>282.435</v>
      </c>
      <c r="O310" s="16">
        <f ca="1">(_xlfn.DAYS(TODAY(),Tableau1346[[#This Row],[Date de création produit]]))</f>
        <v>1979</v>
      </c>
    </row>
    <row r="311" spans="1:15" x14ac:dyDescent="0.25">
      <c r="A311" t="s">
        <v>6</v>
      </c>
      <c r="B311" t="str">
        <f>VLOOKUP(Tableau1346[[#This Row],[Sub_Region_Cod]],[1]Table_Correspondance!$B:$F,4,TRUE)</f>
        <v>Europe de l'Est</v>
      </c>
      <c r="C311" t="s">
        <v>34</v>
      </c>
      <c r="D311" t="str">
        <f>VLOOKUP(C311,[1]Table_Correspondance!$B:$F,2,FALSE)</f>
        <v>Pologne</v>
      </c>
      <c r="E311" t="s">
        <v>11</v>
      </c>
      <c r="F311" s="1">
        <v>43647</v>
      </c>
      <c r="G311" t="s">
        <v>410</v>
      </c>
      <c r="H311" s="12">
        <f>VLOOKUP(Tableau1346[[#This Row],[Product_Ref]],[1]Table_Correspondance!$H:$N,5,TRUE)</f>
        <v>43405</v>
      </c>
      <c r="I311" t="s">
        <v>57</v>
      </c>
      <c r="J311" s="5">
        <v>3405.34</v>
      </c>
      <c r="K311" t="str">
        <f>VLOOKUP(Tableau1346[[#This Row],[Product_Ref]],[1]Table_Correspondance!$H:$N,2,TRUE)</f>
        <v>Sweatshirt</v>
      </c>
      <c r="L311" t="str">
        <f>VLOOKUP(Tableau1346[[#This Row],[Product_Ref]],[1]Table_Correspondance!$H:$N,4,TRUE)</f>
        <v>vert</v>
      </c>
      <c r="M311" s="5">
        <f>VLOOKUP(Tableau1346[[#This Row],[Product_Ref]],[1]Table_Correspondance!$H:$N,7,TRUE)</f>
        <v>12</v>
      </c>
      <c r="N311" s="3">
        <f>Tableau1346[[#This Row],[Sales]]/Tableau1346[[#This Row],[Prix de vente ]]</f>
        <v>283.77833333333336</v>
      </c>
      <c r="O311" s="16">
        <f ca="1">(_xlfn.DAYS(TODAY(),Tableau1346[[#This Row],[Date de création produit]]))</f>
        <v>1491</v>
      </c>
    </row>
    <row r="312" spans="1:15" x14ac:dyDescent="0.25">
      <c r="A312" t="s">
        <v>6</v>
      </c>
      <c r="B312" t="str">
        <f>VLOOKUP(Tableau1346[[#This Row],[Sub_Region_Cod]],[1]Table_Correspondance!$B:$F,4,TRUE)</f>
        <v>Europe de l'Est</v>
      </c>
      <c r="C312" t="s">
        <v>34</v>
      </c>
      <c r="D312" t="str">
        <f>VLOOKUP(C312,[1]Table_Correspondance!$B:$F,2,FALSE)</f>
        <v>Pologne</v>
      </c>
      <c r="E312" t="s">
        <v>11</v>
      </c>
      <c r="F312" s="1">
        <v>43891</v>
      </c>
      <c r="G312" t="s">
        <v>405</v>
      </c>
      <c r="H312" s="12">
        <f>VLOOKUP(Tableau1346[[#This Row],[Product_Ref]],[1]Table_Correspondance!$H:$N,5,TRUE)</f>
        <v>43221</v>
      </c>
      <c r="I312" t="s">
        <v>207</v>
      </c>
      <c r="J312" s="5">
        <v>4262.24</v>
      </c>
      <c r="K312" t="str">
        <f>VLOOKUP(Tableau1346[[#This Row],[Product_Ref]],[1]Table_Correspondance!$H:$N,2,TRUE)</f>
        <v>Soutien gorge</v>
      </c>
      <c r="L312" t="str">
        <f>VLOOKUP(Tableau1346[[#This Row],[Product_Ref]],[1]Table_Correspondance!$H:$N,4,TRUE)</f>
        <v>rouge</v>
      </c>
      <c r="M312" s="5">
        <f>VLOOKUP(Tableau1346[[#This Row],[Product_Ref]],[1]Table_Correspondance!$H:$N,7,TRUE)</f>
        <v>15</v>
      </c>
      <c r="N312" s="3">
        <f>Tableau1346[[#This Row],[Sales]]/Tableau1346[[#This Row],[Prix de vente ]]</f>
        <v>284.14933333333335</v>
      </c>
      <c r="O312" s="16">
        <f ca="1">(_xlfn.DAYS(TODAY(),Tableau1346[[#This Row],[Date de création produit]]))</f>
        <v>1675</v>
      </c>
    </row>
    <row r="313" spans="1:15" x14ac:dyDescent="0.25">
      <c r="A313" t="s">
        <v>6</v>
      </c>
      <c r="B313" t="str">
        <f>VLOOKUP(Tableau1346[[#This Row],[Sub_Region_Cod]],[1]Table_Correspondance!$B:$F,4,TRUE)</f>
        <v>Europe de l'Est</v>
      </c>
      <c r="C313" t="s">
        <v>43</v>
      </c>
      <c r="D313" t="str">
        <f>VLOOKUP(C313,[1]Table_Correspondance!$B:$F,2,FALSE)</f>
        <v>République Tchèque</v>
      </c>
      <c r="E313" t="s">
        <v>16</v>
      </c>
      <c r="F313" s="1">
        <v>44105</v>
      </c>
      <c r="G313" t="s">
        <v>409</v>
      </c>
      <c r="H313" s="12">
        <f>VLOOKUP(Tableau1346[[#This Row],[Product_Ref]],[1]Table_Correspondance!$H:$N,5,TRUE)</f>
        <v>43040</v>
      </c>
      <c r="I313" t="s">
        <v>197</v>
      </c>
      <c r="J313" s="5">
        <v>4270.22</v>
      </c>
      <c r="K313" t="str">
        <f>VLOOKUP(Tableau1346[[#This Row],[Product_Ref]],[1]Table_Correspondance!$H:$N,2,TRUE)</f>
        <v>Pantacourt</v>
      </c>
      <c r="L313" t="str">
        <f>VLOOKUP(Tableau1346[[#This Row],[Product_Ref]],[1]Table_Correspondance!$H:$N,4,TRUE)</f>
        <v>blanc</v>
      </c>
      <c r="M313" s="5">
        <f>VLOOKUP(Tableau1346[[#This Row],[Product_Ref]],[1]Table_Correspondance!$H:$N,7,TRUE)</f>
        <v>15</v>
      </c>
      <c r="N313" s="3">
        <f>Tableau1346[[#This Row],[Sales]]/Tableau1346[[#This Row],[Prix de vente ]]</f>
        <v>284.68133333333333</v>
      </c>
      <c r="O313" s="16">
        <f ca="1">(_xlfn.DAYS(TODAY(),Tableau1346[[#This Row],[Date de création produit]]))</f>
        <v>1856</v>
      </c>
    </row>
    <row r="314" spans="1:15" x14ac:dyDescent="0.25">
      <c r="A314" t="s">
        <v>6</v>
      </c>
      <c r="B314" t="str">
        <f>VLOOKUP(Tableau1346[[#This Row],[Sub_Region_Cod]],[1]Table_Correspondance!$B:$F,4,TRUE)</f>
        <v>Europe de l'Est</v>
      </c>
      <c r="C314" t="s">
        <v>29</v>
      </c>
      <c r="D314" t="str">
        <f>VLOOKUP(C314,[1]Table_Correspondance!$B:$F,2,FALSE)</f>
        <v>Hongrie</v>
      </c>
      <c r="E314" t="s">
        <v>16</v>
      </c>
      <c r="F314" s="1">
        <v>44287</v>
      </c>
      <c r="G314" t="s">
        <v>404</v>
      </c>
      <c r="H314" s="12">
        <f>VLOOKUP(Tableau1346[[#This Row],[Product_Ref]],[1]Table_Correspondance!$H:$N,5,TRUE)</f>
        <v>42948</v>
      </c>
      <c r="I314" t="s">
        <v>278</v>
      </c>
      <c r="J314" s="5">
        <v>3140.85</v>
      </c>
      <c r="K314" t="str">
        <f>VLOOKUP(Tableau1346[[#This Row],[Product_Ref]],[1]Table_Correspondance!$H:$N,2,TRUE)</f>
        <v>Culotte</v>
      </c>
      <c r="L314" t="str">
        <f>VLOOKUP(Tableau1346[[#This Row],[Product_Ref]],[1]Table_Correspondance!$H:$N,4,TRUE)</f>
        <v>noir</v>
      </c>
      <c r="M314" s="5">
        <f>VLOOKUP(Tableau1346[[#This Row],[Product_Ref]],[1]Table_Correspondance!$H:$N,7,TRUE)</f>
        <v>11</v>
      </c>
      <c r="N314" s="3">
        <f>Tableau1346[[#This Row],[Sales]]/Tableau1346[[#This Row],[Prix de vente ]]</f>
        <v>285.53181818181815</v>
      </c>
      <c r="O314" s="16">
        <f ca="1">(_xlfn.DAYS(TODAY(),Tableau1346[[#This Row],[Date de création produit]]))</f>
        <v>1948</v>
      </c>
    </row>
    <row r="315" spans="1:15" x14ac:dyDescent="0.25">
      <c r="A315" t="s">
        <v>6</v>
      </c>
      <c r="B315" t="str">
        <f>VLOOKUP(Tableau1346[[#This Row],[Sub_Region_Cod]],[1]Table_Correspondance!$B:$F,4,TRUE)</f>
        <v>Europe de l'Est</v>
      </c>
      <c r="C315" t="s">
        <v>15</v>
      </c>
      <c r="D315" t="str">
        <f>VLOOKUP(C315,[1]Table_Correspondance!$B:$F,2,FALSE)</f>
        <v>République de Moldavie</v>
      </c>
      <c r="E315" t="s">
        <v>8</v>
      </c>
      <c r="F315" s="1">
        <v>43862</v>
      </c>
      <c r="G315" t="s">
        <v>405</v>
      </c>
      <c r="H315" s="12">
        <f>VLOOKUP(Tableau1346[[#This Row],[Product_Ref]],[1]Table_Correspondance!$H:$N,5,TRUE)</f>
        <v>43040</v>
      </c>
      <c r="I315" t="s">
        <v>210</v>
      </c>
      <c r="J315" s="5">
        <v>2572.2800000000002</v>
      </c>
      <c r="K315" t="str">
        <f>VLOOKUP(Tableau1346[[#This Row],[Product_Ref]],[1]Table_Correspondance!$H:$N,2,TRUE)</f>
        <v>Robe</v>
      </c>
      <c r="L315" t="str">
        <f>VLOOKUP(Tableau1346[[#This Row],[Product_Ref]],[1]Table_Correspondance!$H:$N,4,TRUE)</f>
        <v>bleu</v>
      </c>
      <c r="M315" s="5">
        <f>VLOOKUP(Tableau1346[[#This Row],[Product_Ref]],[1]Table_Correspondance!$H:$N,7,TRUE)</f>
        <v>9</v>
      </c>
      <c r="N315" s="3">
        <f>Tableau1346[[#This Row],[Sales]]/Tableau1346[[#This Row],[Prix de vente ]]</f>
        <v>285.80888888888893</v>
      </c>
      <c r="O315" s="16">
        <f ca="1">(_xlfn.DAYS(TODAY(),Tableau1346[[#This Row],[Date de création produit]]))</f>
        <v>1856</v>
      </c>
    </row>
    <row r="316" spans="1:15" x14ac:dyDescent="0.25">
      <c r="A316" t="s">
        <v>6</v>
      </c>
      <c r="B316" t="str">
        <f>VLOOKUP(Tableau1346[[#This Row],[Sub_Region_Cod]],[1]Table_Correspondance!$B:$F,4,TRUE)</f>
        <v>Europe de l'Est</v>
      </c>
      <c r="C316" t="s">
        <v>32</v>
      </c>
      <c r="D316" t="str">
        <f>VLOOKUP(C316,[1]Table_Correspondance!$B:$F,2,FALSE)</f>
        <v>Arménie</v>
      </c>
      <c r="E316" t="s">
        <v>11</v>
      </c>
      <c r="F316" s="1">
        <v>43922</v>
      </c>
      <c r="G316" t="s">
        <v>405</v>
      </c>
      <c r="H316" s="12">
        <f>VLOOKUP(Tableau1346[[#This Row],[Product_Ref]],[1]Table_Correspondance!$H:$N,5,TRUE)</f>
        <v>43070</v>
      </c>
      <c r="I316" t="s">
        <v>350</v>
      </c>
      <c r="J316" s="5">
        <v>4016.97</v>
      </c>
      <c r="K316" t="str">
        <f>VLOOKUP(Tableau1346[[#This Row],[Product_Ref]],[1]Table_Correspondance!$H:$N,2,TRUE)</f>
        <v>Sweatshirt</v>
      </c>
      <c r="L316" t="str">
        <f>VLOOKUP(Tableau1346[[#This Row],[Product_Ref]],[1]Table_Correspondance!$H:$N,4,TRUE)</f>
        <v>taupe</v>
      </c>
      <c r="M316" s="5">
        <f>VLOOKUP(Tableau1346[[#This Row],[Product_Ref]],[1]Table_Correspondance!$H:$N,7,TRUE)</f>
        <v>14</v>
      </c>
      <c r="N316" s="3">
        <f>Tableau1346[[#This Row],[Sales]]/Tableau1346[[#This Row],[Prix de vente ]]</f>
        <v>286.92642857142857</v>
      </c>
      <c r="O316" s="16">
        <f ca="1">(_xlfn.DAYS(TODAY(),Tableau1346[[#This Row],[Date de création produit]]))</f>
        <v>1826</v>
      </c>
    </row>
    <row r="317" spans="1:15" x14ac:dyDescent="0.25">
      <c r="A317" t="s">
        <v>6</v>
      </c>
      <c r="B317" t="str">
        <f>VLOOKUP(Tableau1346[[#This Row],[Sub_Region_Cod]],[1]Table_Correspondance!$B:$F,4,TRUE)</f>
        <v>Europe de l'Est</v>
      </c>
      <c r="C317" t="s">
        <v>43</v>
      </c>
      <c r="D317" t="str">
        <f>VLOOKUP(C317,[1]Table_Correspondance!$B:$F,2,FALSE)</f>
        <v>République Tchèque</v>
      </c>
      <c r="E317" t="s">
        <v>11</v>
      </c>
      <c r="F317" s="1">
        <v>43831</v>
      </c>
      <c r="G317" t="s">
        <v>413</v>
      </c>
      <c r="H317" s="12">
        <f>VLOOKUP(Tableau1346[[#This Row],[Product_Ref]],[1]Table_Correspondance!$H:$N,5,TRUE)</f>
        <v>42856</v>
      </c>
      <c r="I317" t="s">
        <v>185</v>
      </c>
      <c r="J317" s="5">
        <v>4317.6899999999996</v>
      </c>
      <c r="K317" t="str">
        <f>VLOOKUP(Tableau1346[[#This Row],[Product_Ref]],[1]Table_Correspondance!$H:$N,2,TRUE)</f>
        <v>Soutien gorge</v>
      </c>
      <c r="L317" t="str">
        <f>VLOOKUP(Tableau1346[[#This Row],[Product_Ref]],[1]Table_Correspondance!$H:$N,4,TRUE)</f>
        <v>rose</v>
      </c>
      <c r="M317" s="5">
        <f>VLOOKUP(Tableau1346[[#This Row],[Product_Ref]],[1]Table_Correspondance!$H:$N,7,TRUE)</f>
        <v>15</v>
      </c>
      <c r="N317" s="3">
        <f>Tableau1346[[#This Row],[Sales]]/Tableau1346[[#This Row],[Prix de vente ]]</f>
        <v>287.84599999999995</v>
      </c>
      <c r="O317" s="16">
        <f ca="1">(_xlfn.DAYS(TODAY(),Tableau1346[[#This Row],[Date de création produit]]))</f>
        <v>2040</v>
      </c>
    </row>
    <row r="318" spans="1:15" x14ac:dyDescent="0.25">
      <c r="A318" t="s">
        <v>6</v>
      </c>
      <c r="B318" t="str">
        <f>VLOOKUP(Tableau1346[[#This Row],[Sub_Region_Cod]],[1]Table_Correspondance!$B:$F,4,TRUE)</f>
        <v>Europe de l'Est</v>
      </c>
      <c r="C318" t="s">
        <v>34</v>
      </c>
      <c r="D318" t="str">
        <f>VLOOKUP(C318,[1]Table_Correspondance!$B:$F,2,FALSE)</f>
        <v>Pologne</v>
      </c>
      <c r="E318" t="s">
        <v>8</v>
      </c>
      <c r="F318" s="1">
        <v>43922</v>
      </c>
      <c r="G318" t="s">
        <v>405</v>
      </c>
      <c r="H318" s="12">
        <f>VLOOKUP(Tableau1346[[#This Row],[Product_Ref]],[1]Table_Correspondance!$H:$N,5,TRUE)</f>
        <v>42856</v>
      </c>
      <c r="I318" t="s">
        <v>330</v>
      </c>
      <c r="J318" s="5">
        <v>4326.78</v>
      </c>
      <c r="K318" t="str">
        <f>VLOOKUP(Tableau1346[[#This Row],[Product_Ref]],[1]Table_Correspondance!$H:$N,2,TRUE)</f>
        <v>Robe</v>
      </c>
      <c r="L318" t="str">
        <f>VLOOKUP(Tableau1346[[#This Row],[Product_Ref]],[1]Table_Correspondance!$H:$N,4,TRUE)</f>
        <v>blanc</v>
      </c>
      <c r="M318" s="5">
        <f>VLOOKUP(Tableau1346[[#This Row],[Product_Ref]],[1]Table_Correspondance!$H:$N,7,TRUE)</f>
        <v>15</v>
      </c>
      <c r="N318" s="3">
        <f>Tableau1346[[#This Row],[Sales]]/Tableau1346[[#This Row],[Prix de vente ]]</f>
        <v>288.452</v>
      </c>
      <c r="O318" s="16">
        <f ca="1">(_xlfn.DAYS(TODAY(),Tableau1346[[#This Row],[Date de création produit]]))</f>
        <v>2040</v>
      </c>
    </row>
    <row r="319" spans="1:15" x14ac:dyDescent="0.25">
      <c r="A319" t="s">
        <v>6</v>
      </c>
      <c r="B319" t="str">
        <f>VLOOKUP(Tableau1346[[#This Row],[Sub_Region_Cod]],[1]Table_Correspondance!$B:$F,4,TRUE)</f>
        <v>Europe de l'Est</v>
      </c>
      <c r="C319" t="s">
        <v>22</v>
      </c>
      <c r="D319" t="str">
        <f>VLOOKUP(C319,[1]Table_Correspondance!$B:$F,2,FALSE)</f>
        <v>Ukraine</v>
      </c>
      <c r="E319" t="s">
        <v>11</v>
      </c>
      <c r="F319" s="1">
        <v>43922</v>
      </c>
      <c r="G319" t="s">
        <v>405</v>
      </c>
      <c r="H319" s="12">
        <f>VLOOKUP(Tableau1346[[#This Row],[Product_Ref]],[1]Table_Correspondance!$H:$N,5,TRUE)</f>
        <v>42917</v>
      </c>
      <c r="I319" t="s">
        <v>328</v>
      </c>
      <c r="J319" s="5">
        <v>2888.97</v>
      </c>
      <c r="K319" t="str">
        <f>VLOOKUP(Tableau1346[[#This Row],[Product_Ref]],[1]Table_Correspondance!$H:$N,2,TRUE)</f>
        <v>Soutien gorge</v>
      </c>
      <c r="L319" t="str">
        <f>VLOOKUP(Tableau1346[[#This Row],[Product_Ref]],[1]Table_Correspondance!$H:$N,4,TRUE)</f>
        <v>marron</v>
      </c>
      <c r="M319" s="5">
        <f>VLOOKUP(Tableau1346[[#This Row],[Product_Ref]],[1]Table_Correspondance!$H:$N,7,TRUE)</f>
        <v>10</v>
      </c>
      <c r="N319" s="3">
        <f>Tableau1346[[#This Row],[Sales]]/Tableau1346[[#This Row],[Prix de vente ]]</f>
        <v>288.89699999999999</v>
      </c>
      <c r="O319" s="16">
        <f ca="1">(_xlfn.DAYS(TODAY(),Tableau1346[[#This Row],[Date de création produit]]))</f>
        <v>1979</v>
      </c>
    </row>
    <row r="320" spans="1:15" x14ac:dyDescent="0.25">
      <c r="A320" t="s">
        <v>6</v>
      </c>
      <c r="B320" t="str">
        <f>VLOOKUP(Tableau1346[[#This Row],[Sub_Region_Cod]],[1]Table_Correspondance!$B:$F,4,TRUE)</f>
        <v>Europe de l'Est</v>
      </c>
      <c r="C320" t="s">
        <v>15</v>
      </c>
      <c r="D320" t="str">
        <f>VLOOKUP(C320,[1]Table_Correspondance!$B:$F,2,FALSE)</f>
        <v>République de Moldavie</v>
      </c>
      <c r="E320" t="s">
        <v>11</v>
      </c>
      <c r="F320" s="1">
        <v>44256</v>
      </c>
      <c r="G320" t="s">
        <v>404</v>
      </c>
      <c r="H320" s="12">
        <f>VLOOKUP(Tableau1346[[#This Row],[Product_Ref]],[1]Table_Correspondance!$H:$N,5,TRUE)</f>
        <v>42736</v>
      </c>
      <c r="I320" t="s">
        <v>297</v>
      </c>
      <c r="J320" s="5">
        <v>2889.62</v>
      </c>
      <c r="K320" t="str">
        <f>VLOOKUP(Tableau1346[[#This Row],[Product_Ref]],[1]Table_Correspondance!$H:$N,2,TRUE)</f>
        <v>Sweatshirt</v>
      </c>
      <c r="L320" t="str">
        <f>VLOOKUP(Tableau1346[[#This Row],[Product_Ref]],[1]Table_Correspondance!$H:$N,4,TRUE)</f>
        <v>noir</v>
      </c>
      <c r="M320" s="5">
        <f>VLOOKUP(Tableau1346[[#This Row],[Product_Ref]],[1]Table_Correspondance!$H:$N,7,TRUE)</f>
        <v>10</v>
      </c>
      <c r="N320" s="3">
        <f>Tableau1346[[#This Row],[Sales]]/Tableau1346[[#This Row],[Prix de vente ]]</f>
        <v>288.96199999999999</v>
      </c>
      <c r="O320" s="16">
        <f ca="1">(_xlfn.DAYS(TODAY(),Tableau1346[[#This Row],[Date de création produit]]))</f>
        <v>2160</v>
      </c>
    </row>
    <row r="321" spans="1:15" x14ac:dyDescent="0.25">
      <c r="A321" t="s">
        <v>6</v>
      </c>
      <c r="B321" t="str">
        <f>VLOOKUP(Tableau1346[[#This Row],[Sub_Region_Cod]],[1]Table_Correspondance!$B:$F,4,TRUE)</f>
        <v>Europe de l'Est</v>
      </c>
      <c r="C321" t="s">
        <v>24</v>
      </c>
      <c r="D321" t="str">
        <f>VLOOKUP(C321,[1]Table_Correspondance!$B:$F,2,FALSE)</f>
        <v>Slovaquie</v>
      </c>
      <c r="E321" t="s">
        <v>16</v>
      </c>
      <c r="F321" s="1">
        <v>43922</v>
      </c>
      <c r="G321" t="s">
        <v>405</v>
      </c>
      <c r="H321" s="12">
        <f>VLOOKUP(Tableau1346[[#This Row],[Product_Ref]],[1]Table_Correspondance!$H:$N,5,TRUE)</f>
        <v>43191</v>
      </c>
      <c r="I321" t="s">
        <v>145</v>
      </c>
      <c r="J321" s="5">
        <v>3802.32</v>
      </c>
      <c r="K321" t="str">
        <f>VLOOKUP(Tableau1346[[#This Row],[Product_Ref]],[1]Table_Correspondance!$H:$N,2,TRUE)</f>
        <v>Pantalon</v>
      </c>
      <c r="L321" t="str">
        <f>VLOOKUP(Tableau1346[[#This Row],[Product_Ref]],[1]Table_Correspondance!$H:$N,4,TRUE)</f>
        <v>taupe</v>
      </c>
      <c r="M321" s="5">
        <f>VLOOKUP(Tableau1346[[#This Row],[Product_Ref]],[1]Table_Correspondance!$H:$N,7,TRUE)</f>
        <v>13</v>
      </c>
      <c r="N321" s="3">
        <f>Tableau1346[[#This Row],[Sales]]/Tableau1346[[#This Row],[Prix de vente ]]</f>
        <v>292.48615384615385</v>
      </c>
      <c r="O321" s="16">
        <f ca="1">(_xlfn.DAYS(TODAY(),Tableau1346[[#This Row],[Date de création produit]]))</f>
        <v>1705</v>
      </c>
    </row>
    <row r="322" spans="1:15" x14ac:dyDescent="0.25">
      <c r="A322" t="s">
        <v>6</v>
      </c>
      <c r="B322" t="str">
        <f>VLOOKUP(Tableau1346[[#This Row],[Sub_Region_Cod]],[1]Table_Correspondance!$B:$F,4,TRUE)</f>
        <v>Europe de l'Est</v>
      </c>
      <c r="C322" t="s">
        <v>32</v>
      </c>
      <c r="D322" t="str">
        <f>VLOOKUP(C322,[1]Table_Correspondance!$B:$F,2,FALSE)</f>
        <v>Arménie</v>
      </c>
      <c r="E322" t="s">
        <v>8</v>
      </c>
      <c r="F322" s="1">
        <v>43647</v>
      </c>
      <c r="G322" t="s">
        <v>410</v>
      </c>
      <c r="H322" s="12">
        <f>VLOOKUP(Tableau1346[[#This Row],[Product_Ref]],[1]Table_Correspondance!$H:$N,5,TRUE)</f>
        <v>43132</v>
      </c>
      <c r="I322" t="s">
        <v>269</v>
      </c>
      <c r="J322" s="5">
        <v>3219.36</v>
      </c>
      <c r="K322" t="str">
        <f>VLOOKUP(Tableau1346[[#This Row],[Product_Ref]],[1]Table_Correspondance!$H:$N,2,TRUE)</f>
        <v>Robe</v>
      </c>
      <c r="L322" t="str">
        <f>VLOOKUP(Tableau1346[[#This Row],[Product_Ref]],[1]Table_Correspondance!$H:$N,4,TRUE)</f>
        <v>blanc</v>
      </c>
      <c r="M322" s="5">
        <f>VLOOKUP(Tableau1346[[#This Row],[Product_Ref]],[1]Table_Correspondance!$H:$N,7,TRUE)</f>
        <v>11</v>
      </c>
      <c r="N322" s="3">
        <f>Tableau1346[[#This Row],[Sales]]/Tableau1346[[#This Row],[Prix de vente ]]</f>
        <v>292.66909090909093</v>
      </c>
      <c r="O322" s="16">
        <f ca="1">(_xlfn.DAYS(TODAY(),Tableau1346[[#This Row],[Date de création produit]]))</f>
        <v>1764</v>
      </c>
    </row>
    <row r="323" spans="1:15" x14ac:dyDescent="0.25">
      <c r="A323" t="s">
        <v>6</v>
      </c>
      <c r="B323" t="str">
        <f>VLOOKUP(Tableau1346[[#This Row],[Sub_Region_Cod]],[1]Table_Correspondance!$B:$F,4,TRUE)</f>
        <v>Europe de l'Est</v>
      </c>
      <c r="C323" t="s">
        <v>22</v>
      </c>
      <c r="D323" t="str">
        <f>VLOOKUP(C323,[1]Table_Correspondance!$B:$F,2,FALSE)</f>
        <v>Ukraine</v>
      </c>
      <c r="E323" t="s">
        <v>11</v>
      </c>
      <c r="F323" s="1">
        <v>43862</v>
      </c>
      <c r="G323" t="s">
        <v>405</v>
      </c>
      <c r="H323" s="12">
        <f>VLOOKUP(Tableau1346[[#This Row],[Product_Ref]],[1]Table_Correspondance!$H:$N,5,TRUE)</f>
        <v>43313</v>
      </c>
      <c r="I323" t="s">
        <v>120</v>
      </c>
      <c r="J323" s="5">
        <v>3524.19</v>
      </c>
      <c r="K323" t="str">
        <f>VLOOKUP(Tableau1346[[#This Row],[Product_Ref]],[1]Table_Correspondance!$H:$N,2,TRUE)</f>
        <v>T-shirt</v>
      </c>
      <c r="L323" t="str">
        <f>VLOOKUP(Tableau1346[[#This Row],[Product_Ref]],[1]Table_Correspondance!$H:$N,4,TRUE)</f>
        <v>marron</v>
      </c>
      <c r="M323" s="5">
        <f>VLOOKUP(Tableau1346[[#This Row],[Product_Ref]],[1]Table_Correspondance!$H:$N,7,TRUE)</f>
        <v>12</v>
      </c>
      <c r="N323" s="3">
        <f>Tableau1346[[#This Row],[Sales]]/Tableau1346[[#This Row],[Prix de vente ]]</f>
        <v>293.6825</v>
      </c>
      <c r="O323" s="16">
        <f ca="1">(_xlfn.DAYS(TODAY(),Tableau1346[[#This Row],[Date de création produit]]))</f>
        <v>1583</v>
      </c>
    </row>
    <row r="324" spans="1:15" x14ac:dyDescent="0.25">
      <c r="A324" t="s">
        <v>6</v>
      </c>
      <c r="B324" t="str">
        <f>VLOOKUP(Tableau1346[[#This Row],[Sub_Region_Cod]],[1]Table_Correspondance!$B:$F,4,TRUE)</f>
        <v>Europe de l'Est</v>
      </c>
      <c r="C324" t="s">
        <v>10</v>
      </c>
      <c r="D324" t="str">
        <f>VLOOKUP(C324,[1]Table_Correspondance!$B:$F,2,FALSE)</f>
        <v>Bélarus</v>
      </c>
      <c r="E324" t="s">
        <v>16</v>
      </c>
      <c r="F324" s="1">
        <v>44256</v>
      </c>
      <c r="G324" t="s">
        <v>404</v>
      </c>
      <c r="H324" s="12">
        <f>VLOOKUP(Tableau1346[[#This Row],[Product_Ref]],[1]Table_Correspondance!$H:$N,5,TRUE)</f>
        <v>42917</v>
      </c>
      <c r="I324" t="s">
        <v>291</v>
      </c>
      <c r="J324" s="5">
        <v>2352.73</v>
      </c>
      <c r="K324" t="str">
        <f>VLOOKUP(Tableau1346[[#This Row],[Product_Ref]],[1]Table_Correspondance!$H:$N,2,TRUE)</f>
        <v>Chaussette</v>
      </c>
      <c r="L324" t="str">
        <f>VLOOKUP(Tableau1346[[#This Row],[Product_Ref]],[1]Table_Correspondance!$H:$N,4,TRUE)</f>
        <v>rose</v>
      </c>
      <c r="M324" s="5">
        <f>VLOOKUP(Tableau1346[[#This Row],[Product_Ref]],[1]Table_Correspondance!$H:$N,7,TRUE)</f>
        <v>8</v>
      </c>
      <c r="N324" s="3">
        <f>Tableau1346[[#This Row],[Sales]]/Tableau1346[[#This Row],[Prix de vente ]]</f>
        <v>294.09125</v>
      </c>
      <c r="O324" s="16">
        <f ca="1">(_xlfn.DAYS(TODAY(),Tableau1346[[#This Row],[Date de création produit]]))</f>
        <v>1979</v>
      </c>
    </row>
    <row r="325" spans="1:15" x14ac:dyDescent="0.25">
      <c r="A325" t="s">
        <v>6</v>
      </c>
      <c r="B325" t="str">
        <f>VLOOKUP(Tableau1346[[#This Row],[Sub_Region_Cod]],[1]Table_Correspondance!$B:$F,4,TRUE)</f>
        <v>Europe de l'Est</v>
      </c>
      <c r="C325" t="s">
        <v>15</v>
      </c>
      <c r="D325" t="str">
        <f>VLOOKUP(C325,[1]Table_Correspondance!$B:$F,2,FALSE)</f>
        <v>République de Moldavie</v>
      </c>
      <c r="E325" t="s">
        <v>11</v>
      </c>
      <c r="F325" s="1">
        <v>43617</v>
      </c>
      <c r="G325" t="s">
        <v>410</v>
      </c>
      <c r="H325" s="12">
        <f>VLOOKUP(Tableau1346[[#This Row],[Product_Ref]],[1]Table_Correspondance!$H:$N,5,TRUE)</f>
        <v>43252</v>
      </c>
      <c r="I325" t="s">
        <v>373</v>
      </c>
      <c r="J325" s="5">
        <v>3838.76</v>
      </c>
      <c r="K325" t="str">
        <f>VLOOKUP(Tableau1346[[#This Row],[Product_Ref]],[1]Table_Correspondance!$H:$N,2,TRUE)</f>
        <v>Chemise</v>
      </c>
      <c r="L325" t="str">
        <f>VLOOKUP(Tableau1346[[#This Row],[Product_Ref]],[1]Table_Correspondance!$H:$N,4,TRUE)</f>
        <v>vert</v>
      </c>
      <c r="M325" s="5">
        <f>VLOOKUP(Tableau1346[[#This Row],[Product_Ref]],[1]Table_Correspondance!$H:$N,7,TRUE)</f>
        <v>13</v>
      </c>
      <c r="N325" s="3">
        <f>Tableau1346[[#This Row],[Sales]]/Tableau1346[[#This Row],[Prix de vente ]]</f>
        <v>295.28923076923081</v>
      </c>
      <c r="O325" s="16">
        <f ca="1">(_xlfn.DAYS(TODAY(),Tableau1346[[#This Row],[Date de création produit]]))</f>
        <v>1644</v>
      </c>
    </row>
    <row r="326" spans="1:15" x14ac:dyDescent="0.25">
      <c r="A326" t="s">
        <v>6</v>
      </c>
      <c r="B326" t="str">
        <f>VLOOKUP(Tableau1346[[#This Row],[Sub_Region_Cod]],[1]Table_Correspondance!$B:$F,4,TRUE)</f>
        <v>Europe de l'Est</v>
      </c>
      <c r="C326" t="s">
        <v>10</v>
      </c>
      <c r="D326" t="str">
        <f>VLOOKUP(C326,[1]Table_Correspondance!$B:$F,2,FALSE)</f>
        <v>Bélarus</v>
      </c>
      <c r="E326" t="s">
        <v>16</v>
      </c>
      <c r="F326" s="1">
        <v>43647</v>
      </c>
      <c r="G326" t="s">
        <v>410</v>
      </c>
      <c r="H326" s="12">
        <f>VLOOKUP(Tableau1346[[#This Row],[Product_Ref]],[1]Table_Correspondance!$H:$N,5,TRUE)</f>
        <v>43282</v>
      </c>
      <c r="I326" t="s">
        <v>48</v>
      </c>
      <c r="J326" s="5">
        <v>4431.1400000000003</v>
      </c>
      <c r="K326" t="str">
        <f>VLOOKUP(Tableau1346[[#This Row],[Product_Ref]],[1]Table_Correspondance!$H:$N,2,TRUE)</f>
        <v>Chaussette</v>
      </c>
      <c r="L326" t="str">
        <f>VLOOKUP(Tableau1346[[#This Row],[Product_Ref]],[1]Table_Correspondance!$H:$N,4,TRUE)</f>
        <v>vert</v>
      </c>
      <c r="M326" s="5">
        <f>VLOOKUP(Tableau1346[[#This Row],[Product_Ref]],[1]Table_Correspondance!$H:$N,7,TRUE)</f>
        <v>15</v>
      </c>
      <c r="N326" s="3">
        <f>Tableau1346[[#This Row],[Sales]]/Tableau1346[[#This Row],[Prix de vente ]]</f>
        <v>295.40933333333334</v>
      </c>
      <c r="O326" s="16">
        <f ca="1">(_xlfn.DAYS(TODAY(),Tableau1346[[#This Row],[Date de création produit]]))</f>
        <v>1614</v>
      </c>
    </row>
    <row r="327" spans="1:15" x14ac:dyDescent="0.25">
      <c r="A327" t="s">
        <v>6</v>
      </c>
      <c r="B327" t="str">
        <f>VLOOKUP(Tableau1346[[#This Row],[Sub_Region_Cod]],[1]Table_Correspondance!$B:$F,4,TRUE)</f>
        <v>Europe de l'Est</v>
      </c>
      <c r="C327" t="s">
        <v>24</v>
      </c>
      <c r="D327" t="str">
        <f>VLOOKUP(C327,[1]Table_Correspondance!$B:$F,2,FALSE)</f>
        <v>Slovaquie</v>
      </c>
      <c r="E327" t="s">
        <v>8</v>
      </c>
      <c r="F327" s="1">
        <v>44228</v>
      </c>
      <c r="G327" t="s">
        <v>404</v>
      </c>
      <c r="H327" s="12">
        <f>VLOOKUP(Tableau1346[[#This Row],[Product_Ref]],[1]Table_Correspondance!$H:$N,5,TRUE)</f>
        <v>43070</v>
      </c>
      <c r="I327" t="s">
        <v>65</v>
      </c>
      <c r="J327" s="5">
        <v>4159.3599999999997</v>
      </c>
      <c r="K327" t="str">
        <f>VLOOKUP(Tableau1346[[#This Row],[Product_Ref]],[1]Table_Correspondance!$H:$N,2,TRUE)</f>
        <v>Robe</v>
      </c>
      <c r="L327" t="str">
        <f>VLOOKUP(Tableau1346[[#This Row],[Product_Ref]],[1]Table_Correspondance!$H:$N,4,TRUE)</f>
        <v>blanc</v>
      </c>
      <c r="M327" s="5">
        <f>VLOOKUP(Tableau1346[[#This Row],[Product_Ref]],[1]Table_Correspondance!$H:$N,7,TRUE)</f>
        <v>14</v>
      </c>
      <c r="N327" s="3">
        <f>Tableau1346[[#This Row],[Sales]]/Tableau1346[[#This Row],[Prix de vente ]]</f>
        <v>297.09714285714284</v>
      </c>
      <c r="O327" s="16">
        <f ca="1">(_xlfn.DAYS(TODAY(),Tableau1346[[#This Row],[Date de création produit]]))</f>
        <v>1826</v>
      </c>
    </row>
    <row r="328" spans="1:15" x14ac:dyDescent="0.25">
      <c r="A328" t="s">
        <v>6</v>
      </c>
      <c r="B328" t="str">
        <f>VLOOKUP(Tableau1346[[#This Row],[Sub_Region_Cod]],[1]Table_Correspondance!$B:$F,4,TRUE)</f>
        <v>Europe de l'Est</v>
      </c>
      <c r="C328" t="s">
        <v>26</v>
      </c>
      <c r="D328" t="str">
        <f>VLOOKUP(C328,[1]Table_Correspondance!$B:$F,2,FALSE)</f>
        <v>Bulgarie</v>
      </c>
      <c r="E328" t="s">
        <v>8</v>
      </c>
      <c r="F328" s="1">
        <v>43952</v>
      </c>
      <c r="G328" t="s">
        <v>408</v>
      </c>
      <c r="H328" s="12">
        <f>VLOOKUP(Tableau1346[[#This Row],[Product_Ref]],[1]Table_Correspondance!$H:$N,5,TRUE)</f>
        <v>43221</v>
      </c>
      <c r="I328" t="s">
        <v>113</v>
      </c>
      <c r="J328" s="5">
        <v>3565.32</v>
      </c>
      <c r="K328" t="str">
        <f>VLOOKUP(Tableau1346[[#This Row],[Product_Ref]],[1]Table_Correspondance!$H:$N,2,TRUE)</f>
        <v>Pyjama</v>
      </c>
      <c r="L328" t="str">
        <f>VLOOKUP(Tableau1346[[#This Row],[Product_Ref]],[1]Table_Correspondance!$H:$N,4,TRUE)</f>
        <v>taupe</v>
      </c>
      <c r="M328" s="5">
        <f>VLOOKUP(Tableau1346[[#This Row],[Product_Ref]],[1]Table_Correspondance!$H:$N,7,TRUE)</f>
        <v>12</v>
      </c>
      <c r="N328" s="3">
        <f>Tableau1346[[#This Row],[Sales]]/Tableau1346[[#This Row],[Prix de vente ]]</f>
        <v>297.11</v>
      </c>
      <c r="O328" s="16">
        <f ca="1">(_xlfn.DAYS(TODAY(),Tableau1346[[#This Row],[Date de création produit]]))</f>
        <v>1675</v>
      </c>
    </row>
    <row r="329" spans="1:15" x14ac:dyDescent="0.25">
      <c r="A329" t="s">
        <v>6</v>
      </c>
      <c r="B329" t="str">
        <f>VLOOKUP(Tableau1346[[#This Row],[Sub_Region_Cod]],[1]Table_Correspondance!$B:$F,4,TRUE)</f>
        <v>Europe de l'Est</v>
      </c>
      <c r="C329" t="s">
        <v>10</v>
      </c>
      <c r="D329" t="str">
        <f>VLOOKUP(C329,[1]Table_Correspondance!$B:$F,2,FALSE)</f>
        <v>Bélarus</v>
      </c>
      <c r="E329" t="s">
        <v>16</v>
      </c>
      <c r="F329" s="1">
        <v>43831</v>
      </c>
      <c r="G329" t="s">
        <v>413</v>
      </c>
      <c r="H329" s="12">
        <f>VLOOKUP(Tableau1346[[#This Row],[Product_Ref]],[1]Table_Correspondance!$H:$N,5,TRUE)</f>
        <v>43040</v>
      </c>
      <c r="I329" t="s">
        <v>273</v>
      </c>
      <c r="J329" s="5">
        <v>4459.41</v>
      </c>
      <c r="K329" t="str">
        <f>VLOOKUP(Tableau1346[[#This Row],[Product_Ref]],[1]Table_Correspondance!$H:$N,2,TRUE)</f>
        <v>Pantacourt</v>
      </c>
      <c r="L329" t="str">
        <f>VLOOKUP(Tableau1346[[#This Row],[Product_Ref]],[1]Table_Correspondance!$H:$N,4,TRUE)</f>
        <v>rose</v>
      </c>
      <c r="M329" s="5">
        <f>VLOOKUP(Tableau1346[[#This Row],[Product_Ref]],[1]Table_Correspondance!$H:$N,7,TRUE)</f>
        <v>15</v>
      </c>
      <c r="N329" s="3">
        <f>Tableau1346[[#This Row],[Sales]]/Tableau1346[[#This Row],[Prix de vente ]]</f>
        <v>297.29399999999998</v>
      </c>
      <c r="O329" s="16">
        <f ca="1">(_xlfn.DAYS(TODAY(),Tableau1346[[#This Row],[Date de création produit]]))</f>
        <v>1856</v>
      </c>
    </row>
    <row r="330" spans="1:15" x14ac:dyDescent="0.25">
      <c r="A330" t="s">
        <v>6</v>
      </c>
      <c r="B330" t="str">
        <f>VLOOKUP(Tableau1346[[#This Row],[Sub_Region_Cod]],[1]Table_Correspondance!$B:$F,4,TRUE)</f>
        <v>Europe de l'Est</v>
      </c>
      <c r="C330" t="s">
        <v>15</v>
      </c>
      <c r="D330" t="str">
        <f>VLOOKUP(C330,[1]Table_Correspondance!$B:$F,2,FALSE)</f>
        <v>République de Moldavie</v>
      </c>
      <c r="E330" t="s">
        <v>16</v>
      </c>
      <c r="F330" s="1">
        <v>44287</v>
      </c>
      <c r="G330" t="s">
        <v>404</v>
      </c>
      <c r="H330" s="12">
        <f>VLOOKUP(Tableau1346[[#This Row],[Product_Ref]],[1]Table_Correspondance!$H:$N,5,TRUE)</f>
        <v>42795</v>
      </c>
      <c r="I330" t="s">
        <v>224</v>
      </c>
      <c r="J330" s="5">
        <v>4168.87</v>
      </c>
      <c r="K330" t="str">
        <f>VLOOKUP(Tableau1346[[#This Row],[Product_Ref]],[1]Table_Correspondance!$H:$N,2,TRUE)</f>
        <v>Pantalon</v>
      </c>
      <c r="L330" t="str">
        <f>VLOOKUP(Tableau1346[[#This Row],[Product_Ref]],[1]Table_Correspondance!$H:$N,4,TRUE)</f>
        <v>vert</v>
      </c>
      <c r="M330" s="5">
        <f>VLOOKUP(Tableau1346[[#This Row],[Product_Ref]],[1]Table_Correspondance!$H:$N,7,TRUE)</f>
        <v>14</v>
      </c>
      <c r="N330" s="3">
        <f>Tableau1346[[#This Row],[Sales]]/Tableau1346[[#This Row],[Prix de vente ]]</f>
        <v>297.77642857142854</v>
      </c>
      <c r="O330" s="16">
        <f ca="1">(_xlfn.DAYS(TODAY(),Tableau1346[[#This Row],[Date de création produit]]))</f>
        <v>2101</v>
      </c>
    </row>
    <row r="331" spans="1:15" x14ac:dyDescent="0.25">
      <c r="A331" t="s">
        <v>6</v>
      </c>
      <c r="B331" t="str">
        <f>VLOOKUP(Tableau1346[[#This Row],[Sub_Region_Cod]],[1]Table_Correspondance!$B:$F,4,TRUE)</f>
        <v>Europe de l'Est</v>
      </c>
      <c r="C331" t="s">
        <v>7</v>
      </c>
      <c r="D331" t="str">
        <f>VLOOKUP(C331,[1]Table_Correspondance!$B:$F,2,FALSE)</f>
        <v>Fédération de Russie</v>
      </c>
      <c r="E331" t="s">
        <v>16</v>
      </c>
      <c r="F331" s="1">
        <v>44256</v>
      </c>
      <c r="G331" t="s">
        <v>404</v>
      </c>
      <c r="H331" s="12">
        <f>VLOOKUP(Tableau1346[[#This Row],[Product_Ref]],[1]Table_Correspondance!$H:$N,5,TRUE)</f>
        <v>43132</v>
      </c>
      <c r="I331" t="s">
        <v>133</v>
      </c>
      <c r="J331" s="5">
        <v>1489.35</v>
      </c>
      <c r="K331" t="str">
        <f>VLOOKUP(Tableau1346[[#This Row],[Product_Ref]],[1]Table_Correspondance!$H:$N,2,TRUE)</f>
        <v>Pantalon</v>
      </c>
      <c r="L331" t="str">
        <f>VLOOKUP(Tableau1346[[#This Row],[Product_Ref]],[1]Table_Correspondance!$H:$N,4,TRUE)</f>
        <v>rose</v>
      </c>
      <c r="M331" s="5">
        <f>VLOOKUP(Tableau1346[[#This Row],[Product_Ref]],[1]Table_Correspondance!$H:$N,7,TRUE)</f>
        <v>5</v>
      </c>
      <c r="N331" s="3">
        <f>Tableau1346[[#This Row],[Sales]]/Tableau1346[[#This Row],[Prix de vente ]]</f>
        <v>297.87</v>
      </c>
      <c r="O331" s="16">
        <f ca="1">(_xlfn.DAYS(TODAY(),Tableau1346[[#This Row],[Date de création produit]]))</f>
        <v>1764</v>
      </c>
    </row>
    <row r="332" spans="1:15" x14ac:dyDescent="0.25">
      <c r="A332" t="s">
        <v>6</v>
      </c>
      <c r="B332" t="str">
        <f>VLOOKUP(Tableau1346[[#This Row],[Sub_Region_Cod]],[1]Table_Correspondance!$B:$F,4,TRUE)</f>
        <v>Europe de l'Est</v>
      </c>
      <c r="C332" t="s">
        <v>15</v>
      </c>
      <c r="D332" t="str">
        <f>VLOOKUP(C332,[1]Table_Correspondance!$B:$F,2,FALSE)</f>
        <v>République de Moldavie</v>
      </c>
      <c r="E332" t="s">
        <v>16</v>
      </c>
      <c r="F332" s="1">
        <v>43800</v>
      </c>
      <c r="G332" t="s">
        <v>407</v>
      </c>
      <c r="H332" s="12">
        <f>VLOOKUP(Tableau1346[[#This Row],[Product_Ref]],[1]Table_Correspondance!$H:$N,5,TRUE)</f>
        <v>42917</v>
      </c>
      <c r="I332" t="s">
        <v>17</v>
      </c>
      <c r="J332" s="5">
        <v>3295.69</v>
      </c>
      <c r="K332" t="str">
        <f>VLOOKUP(Tableau1346[[#This Row],[Product_Ref]],[1]Table_Correspondance!$H:$N,2,TRUE)</f>
        <v>Culotte</v>
      </c>
      <c r="L332" t="str">
        <f>VLOOKUP(Tableau1346[[#This Row],[Product_Ref]],[1]Table_Correspondance!$H:$N,4,TRUE)</f>
        <v>taupe</v>
      </c>
      <c r="M332" s="5">
        <f>VLOOKUP(Tableau1346[[#This Row],[Product_Ref]],[1]Table_Correspondance!$H:$N,7,TRUE)</f>
        <v>11</v>
      </c>
      <c r="N332" s="3">
        <f>Tableau1346[[#This Row],[Sales]]/Tableau1346[[#This Row],[Prix de vente ]]</f>
        <v>299.60818181818183</v>
      </c>
      <c r="O332" s="16">
        <f ca="1">(_xlfn.DAYS(TODAY(),Tableau1346[[#This Row],[Date de création produit]]))</f>
        <v>1979</v>
      </c>
    </row>
    <row r="333" spans="1:15" x14ac:dyDescent="0.25">
      <c r="A333" t="s">
        <v>6</v>
      </c>
      <c r="B333" t="str">
        <f>VLOOKUP(Tableau1346[[#This Row],[Sub_Region_Cod]],[1]Table_Correspondance!$B:$F,4,TRUE)</f>
        <v>Europe de l'Est</v>
      </c>
      <c r="C333" t="s">
        <v>34</v>
      </c>
      <c r="D333" t="str">
        <f>VLOOKUP(C333,[1]Table_Correspondance!$B:$F,2,FALSE)</f>
        <v>Pologne</v>
      </c>
      <c r="E333" t="s">
        <v>16</v>
      </c>
      <c r="F333" s="1">
        <v>43862</v>
      </c>
      <c r="G333" t="s">
        <v>405</v>
      </c>
      <c r="H333" s="12">
        <f>VLOOKUP(Tableau1346[[#This Row],[Product_Ref]],[1]Table_Correspondance!$H:$N,5,TRUE)</f>
        <v>43435</v>
      </c>
      <c r="I333" t="s">
        <v>239</v>
      </c>
      <c r="J333" s="5">
        <v>4498.8100000000004</v>
      </c>
      <c r="K333" t="str">
        <f>VLOOKUP(Tableau1346[[#This Row],[Product_Ref]],[1]Table_Correspondance!$H:$N,2,TRUE)</f>
        <v>Chaussette</v>
      </c>
      <c r="L333" t="str">
        <f>VLOOKUP(Tableau1346[[#This Row],[Product_Ref]],[1]Table_Correspondance!$H:$N,4,TRUE)</f>
        <v>rouge</v>
      </c>
      <c r="M333" s="5">
        <f>VLOOKUP(Tableau1346[[#This Row],[Product_Ref]],[1]Table_Correspondance!$H:$N,7,TRUE)</f>
        <v>15</v>
      </c>
      <c r="N333" s="3">
        <f>Tableau1346[[#This Row],[Sales]]/Tableau1346[[#This Row],[Prix de vente ]]</f>
        <v>299.9206666666667</v>
      </c>
      <c r="O333" s="16">
        <f ca="1">(_xlfn.DAYS(TODAY(),Tableau1346[[#This Row],[Date de création produit]]))</f>
        <v>1461</v>
      </c>
    </row>
    <row r="334" spans="1:15" x14ac:dyDescent="0.25">
      <c r="A334" t="s">
        <v>6</v>
      </c>
      <c r="B334" t="str">
        <f>VLOOKUP(Tableau1346[[#This Row],[Sub_Region_Cod]],[1]Table_Correspondance!$B:$F,4,TRUE)</f>
        <v>Europe de l'Est</v>
      </c>
      <c r="C334" t="s">
        <v>10</v>
      </c>
      <c r="D334" t="str">
        <f>VLOOKUP(C334,[1]Table_Correspondance!$B:$F,2,FALSE)</f>
        <v>Bélarus</v>
      </c>
      <c r="E334" t="s">
        <v>16</v>
      </c>
      <c r="F334" s="1">
        <v>43739</v>
      </c>
      <c r="G334" t="s">
        <v>406</v>
      </c>
      <c r="H334" s="12">
        <f>VLOOKUP(Tableau1346[[#This Row],[Product_Ref]],[1]Table_Correspondance!$H:$N,5,TRUE)</f>
        <v>43252</v>
      </c>
      <c r="I334" t="s">
        <v>64</v>
      </c>
      <c r="J334" s="5">
        <v>4506.17</v>
      </c>
      <c r="K334" t="str">
        <f>VLOOKUP(Tableau1346[[#This Row],[Product_Ref]],[1]Table_Correspondance!$H:$N,2,TRUE)</f>
        <v>Culotte</v>
      </c>
      <c r="L334" t="str">
        <f>VLOOKUP(Tableau1346[[#This Row],[Product_Ref]],[1]Table_Correspondance!$H:$N,4,TRUE)</f>
        <v>taupe</v>
      </c>
      <c r="M334" s="5">
        <f>VLOOKUP(Tableau1346[[#This Row],[Product_Ref]],[1]Table_Correspondance!$H:$N,7,TRUE)</f>
        <v>15</v>
      </c>
      <c r="N334" s="3">
        <f>Tableau1346[[#This Row],[Sales]]/Tableau1346[[#This Row],[Prix de vente ]]</f>
        <v>300.41133333333335</v>
      </c>
      <c r="O334" s="16">
        <f ca="1">(_xlfn.DAYS(TODAY(),Tableau1346[[#This Row],[Date de création produit]]))</f>
        <v>1644</v>
      </c>
    </row>
    <row r="335" spans="1:15" x14ac:dyDescent="0.25">
      <c r="A335" t="s">
        <v>6</v>
      </c>
      <c r="B335" t="str">
        <f>VLOOKUP(Tableau1346[[#This Row],[Sub_Region_Cod]],[1]Table_Correspondance!$B:$F,4,TRUE)</f>
        <v>Europe de l'Est</v>
      </c>
      <c r="C335" t="s">
        <v>13</v>
      </c>
      <c r="D335" t="str">
        <f>VLOOKUP(C335,[1]Table_Correspondance!$B:$F,2,FALSE)</f>
        <v>Roumanie</v>
      </c>
      <c r="E335" t="s">
        <v>16</v>
      </c>
      <c r="F335" s="1">
        <v>44013</v>
      </c>
      <c r="G335" t="s">
        <v>408</v>
      </c>
      <c r="H335" s="12">
        <f>VLOOKUP(Tableau1346[[#This Row],[Product_Ref]],[1]Table_Correspondance!$H:$N,5,TRUE)</f>
        <v>43009</v>
      </c>
      <c r="I335" t="s">
        <v>118</v>
      </c>
      <c r="J335" s="5">
        <v>3916.27</v>
      </c>
      <c r="K335" t="str">
        <f>VLOOKUP(Tableau1346[[#This Row],[Product_Ref]],[1]Table_Correspondance!$H:$N,2,TRUE)</f>
        <v>Pantacourt</v>
      </c>
      <c r="L335" t="str">
        <f>VLOOKUP(Tableau1346[[#This Row],[Product_Ref]],[1]Table_Correspondance!$H:$N,4,TRUE)</f>
        <v>rouge</v>
      </c>
      <c r="M335" s="5">
        <f>VLOOKUP(Tableau1346[[#This Row],[Product_Ref]],[1]Table_Correspondance!$H:$N,7,TRUE)</f>
        <v>13</v>
      </c>
      <c r="N335" s="3">
        <f>Tableau1346[[#This Row],[Sales]]/Tableau1346[[#This Row],[Prix de vente ]]</f>
        <v>301.25153846153847</v>
      </c>
      <c r="O335" s="16">
        <f ca="1">(_xlfn.DAYS(TODAY(),Tableau1346[[#This Row],[Date de création produit]]))</f>
        <v>1887</v>
      </c>
    </row>
    <row r="336" spans="1:15" x14ac:dyDescent="0.25">
      <c r="A336" t="s">
        <v>6</v>
      </c>
      <c r="B336" t="str">
        <f>VLOOKUP(Tableau1346[[#This Row],[Sub_Region_Cod]],[1]Table_Correspondance!$B:$F,4,TRUE)</f>
        <v>Europe de l'Est</v>
      </c>
      <c r="C336" t="s">
        <v>26</v>
      </c>
      <c r="D336" t="str">
        <f>VLOOKUP(C336,[1]Table_Correspondance!$B:$F,2,FALSE)</f>
        <v>Bulgarie</v>
      </c>
      <c r="E336" t="s">
        <v>11</v>
      </c>
      <c r="F336" s="1">
        <v>43647</v>
      </c>
      <c r="G336" t="s">
        <v>410</v>
      </c>
      <c r="H336" s="12">
        <f>VLOOKUP(Tableau1346[[#This Row],[Product_Ref]],[1]Table_Correspondance!$H:$N,5,TRUE)</f>
        <v>43132</v>
      </c>
      <c r="I336" t="s">
        <v>144</v>
      </c>
      <c r="J336" s="5">
        <v>3038.87</v>
      </c>
      <c r="K336" t="str">
        <f>VLOOKUP(Tableau1346[[#This Row],[Product_Ref]],[1]Table_Correspondance!$H:$N,2,TRUE)</f>
        <v>T-shirt</v>
      </c>
      <c r="L336" t="str">
        <f>VLOOKUP(Tableau1346[[#This Row],[Product_Ref]],[1]Table_Correspondance!$H:$N,4,TRUE)</f>
        <v>rouge</v>
      </c>
      <c r="M336" s="5">
        <f>VLOOKUP(Tableau1346[[#This Row],[Product_Ref]],[1]Table_Correspondance!$H:$N,7,TRUE)</f>
        <v>10</v>
      </c>
      <c r="N336" s="3">
        <f>Tableau1346[[#This Row],[Sales]]/Tableau1346[[#This Row],[Prix de vente ]]</f>
        <v>303.887</v>
      </c>
      <c r="O336" s="16">
        <f ca="1">(_xlfn.DAYS(TODAY(),Tableau1346[[#This Row],[Date de création produit]]))</f>
        <v>1764</v>
      </c>
    </row>
    <row r="337" spans="1:15" x14ac:dyDescent="0.25">
      <c r="A337" t="s">
        <v>6</v>
      </c>
      <c r="B337" t="str">
        <f>VLOOKUP(Tableau1346[[#This Row],[Sub_Region_Cod]],[1]Table_Correspondance!$B:$F,4,TRUE)</f>
        <v>Europe de l'Est</v>
      </c>
      <c r="C337" t="s">
        <v>7</v>
      </c>
      <c r="D337" t="str">
        <f>VLOOKUP(C337,[1]Table_Correspondance!$B:$F,2,FALSE)</f>
        <v>Fédération de Russie</v>
      </c>
      <c r="E337" t="s">
        <v>16</v>
      </c>
      <c r="F337" s="1">
        <v>44136</v>
      </c>
      <c r="G337" t="s">
        <v>411</v>
      </c>
      <c r="H337" s="12">
        <f>VLOOKUP(Tableau1346[[#This Row],[Product_Ref]],[1]Table_Correspondance!$H:$N,5,TRUE)</f>
        <v>43435</v>
      </c>
      <c r="I337" t="s">
        <v>215</v>
      </c>
      <c r="J337" s="5">
        <v>3351.94</v>
      </c>
      <c r="K337" t="str">
        <f>VLOOKUP(Tableau1346[[#This Row],[Product_Ref]],[1]Table_Correspondance!$H:$N,2,TRUE)</f>
        <v>Jupe</v>
      </c>
      <c r="L337" t="str">
        <f>VLOOKUP(Tableau1346[[#This Row],[Product_Ref]],[1]Table_Correspondance!$H:$N,4,TRUE)</f>
        <v>blanc</v>
      </c>
      <c r="M337" s="5">
        <f>VLOOKUP(Tableau1346[[#This Row],[Product_Ref]],[1]Table_Correspondance!$H:$N,7,TRUE)</f>
        <v>11</v>
      </c>
      <c r="N337" s="3">
        <f>Tableau1346[[#This Row],[Sales]]/Tableau1346[[#This Row],[Prix de vente ]]</f>
        <v>304.72181818181821</v>
      </c>
      <c r="O337" s="16">
        <f ca="1">(_xlfn.DAYS(TODAY(),Tableau1346[[#This Row],[Date de création produit]]))</f>
        <v>1461</v>
      </c>
    </row>
    <row r="338" spans="1:15" x14ac:dyDescent="0.25">
      <c r="A338" t="s">
        <v>6</v>
      </c>
      <c r="B338" t="str">
        <f>VLOOKUP(Tableau1346[[#This Row],[Sub_Region_Cod]],[1]Table_Correspondance!$B:$F,4,TRUE)</f>
        <v>Europe de l'Est</v>
      </c>
      <c r="C338" t="s">
        <v>15</v>
      </c>
      <c r="D338" t="str">
        <f>VLOOKUP(C338,[1]Table_Correspondance!$B:$F,2,FALSE)</f>
        <v>République de Moldavie</v>
      </c>
      <c r="E338" t="s">
        <v>16</v>
      </c>
      <c r="F338" s="1">
        <v>43770</v>
      </c>
      <c r="G338" t="s">
        <v>407</v>
      </c>
      <c r="H338" s="12">
        <f>VLOOKUP(Tableau1346[[#This Row],[Product_Ref]],[1]Table_Correspondance!$H:$N,5,TRUE)</f>
        <v>43101</v>
      </c>
      <c r="I338" t="s">
        <v>377</v>
      </c>
      <c r="J338" s="5">
        <v>1536.43</v>
      </c>
      <c r="K338" t="str">
        <f>VLOOKUP(Tableau1346[[#This Row],[Product_Ref]],[1]Table_Correspondance!$H:$N,2,TRUE)</f>
        <v>Chaussette</v>
      </c>
      <c r="L338" t="str">
        <f>VLOOKUP(Tableau1346[[#This Row],[Product_Ref]],[1]Table_Correspondance!$H:$N,4,TRUE)</f>
        <v>orange</v>
      </c>
      <c r="M338" s="5">
        <f>VLOOKUP(Tableau1346[[#This Row],[Product_Ref]],[1]Table_Correspondance!$H:$N,7,TRUE)</f>
        <v>5</v>
      </c>
      <c r="N338" s="3">
        <f>Tableau1346[[#This Row],[Sales]]/Tableau1346[[#This Row],[Prix de vente ]]</f>
        <v>307.286</v>
      </c>
      <c r="O338" s="16">
        <f ca="1">(_xlfn.DAYS(TODAY(),Tableau1346[[#This Row],[Date de création produit]]))</f>
        <v>1795</v>
      </c>
    </row>
    <row r="339" spans="1:15" x14ac:dyDescent="0.25">
      <c r="A339" t="s">
        <v>6</v>
      </c>
      <c r="B339" t="str">
        <f>VLOOKUP(Tableau1346[[#This Row],[Sub_Region_Cod]],[1]Table_Correspondance!$B:$F,4,TRUE)</f>
        <v>Europe de l'Est</v>
      </c>
      <c r="C339" t="s">
        <v>15</v>
      </c>
      <c r="D339" t="str">
        <f>VLOOKUP(C339,[1]Table_Correspondance!$B:$F,2,FALSE)</f>
        <v>République de Moldavie</v>
      </c>
      <c r="E339" t="s">
        <v>16</v>
      </c>
      <c r="F339" s="1">
        <v>44228</v>
      </c>
      <c r="G339" t="s">
        <v>404</v>
      </c>
      <c r="H339" s="12">
        <f>VLOOKUP(Tableau1346[[#This Row],[Product_Ref]],[1]Table_Correspondance!$H:$N,5,TRUE)</f>
        <v>43191</v>
      </c>
      <c r="I339" t="s">
        <v>85</v>
      </c>
      <c r="J339" s="5">
        <v>2468.46</v>
      </c>
      <c r="K339" t="str">
        <f>VLOOKUP(Tableau1346[[#This Row],[Product_Ref]],[1]Table_Correspondance!$H:$N,2,TRUE)</f>
        <v>Jupe</v>
      </c>
      <c r="L339" t="str">
        <f>VLOOKUP(Tableau1346[[#This Row],[Product_Ref]],[1]Table_Correspondance!$H:$N,4,TRUE)</f>
        <v>marron</v>
      </c>
      <c r="M339" s="5">
        <f>VLOOKUP(Tableau1346[[#This Row],[Product_Ref]],[1]Table_Correspondance!$H:$N,7,TRUE)</f>
        <v>8</v>
      </c>
      <c r="N339" s="3">
        <f>Tableau1346[[#This Row],[Sales]]/Tableau1346[[#This Row],[Prix de vente ]]</f>
        <v>308.5575</v>
      </c>
      <c r="O339" s="16">
        <f ca="1">(_xlfn.DAYS(TODAY(),Tableau1346[[#This Row],[Date de création produit]]))</f>
        <v>1705</v>
      </c>
    </row>
    <row r="340" spans="1:15" x14ac:dyDescent="0.25">
      <c r="A340" t="s">
        <v>6</v>
      </c>
      <c r="B340" t="str">
        <f>VLOOKUP(Tableau1346[[#This Row],[Sub_Region_Cod]],[1]Table_Correspondance!$B:$F,4,TRUE)</f>
        <v>Europe de l'Est</v>
      </c>
      <c r="C340" t="s">
        <v>13</v>
      </c>
      <c r="D340" t="str">
        <f>VLOOKUP(C340,[1]Table_Correspondance!$B:$F,2,FALSE)</f>
        <v>Roumanie</v>
      </c>
      <c r="E340" t="s">
        <v>11</v>
      </c>
      <c r="F340" s="1">
        <v>44256</v>
      </c>
      <c r="G340" t="s">
        <v>404</v>
      </c>
      <c r="H340" s="12">
        <f>VLOOKUP(Tableau1346[[#This Row],[Product_Ref]],[1]Table_Correspondance!$H:$N,5,TRUE)</f>
        <v>42948</v>
      </c>
      <c r="I340" t="s">
        <v>208</v>
      </c>
      <c r="J340" s="5">
        <v>1859.35</v>
      </c>
      <c r="K340" t="str">
        <f>VLOOKUP(Tableau1346[[#This Row],[Product_Ref]],[1]Table_Correspondance!$H:$N,2,TRUE)</f>
        <v>Sweatshirt</v>
      </c>
      <c r="L340" t="str">
        <f>VLOOKUP(Tableau1346[[#This Row],[Product_Ref]],[1]Table_Correspondance!$H:$N,4,TRUE)</f>
        <v>orange</v>
      </c>
      <c r="M340" s="5">
        <f>VLOOKUP(Tableau1346[[#This Row],[Product_Ref]],[1]Table_Correspondance!$H:$N,7,TRUE)</f>
        <v>6</v>
      </c>
      <c r="N340" s="3">
        <f>Tableau1346[[#This Row],[Sales]]/Tableau1346[[#This Row],[Prix de vente ]]</f>
        <v>309.89166666666665</v>
      </c>
      <c r="O340" s="16">
        <f ca="1">(_xlfn.DAYS(TODAY(),Tableau1346[[#This Row],[Date de création produit]]))</f>
        <v>1948</v>
      </c>
    </row>
    <row r="341" spans="1:15" x14ac:dyDescent="0.25">
      <c r="A341" t="s">
        <v>6</v>
      </c>
      <c r="B341" t="str">
        <f>VLOOKUP(Tableau1346[[#This Row],[Sub_Region_Cod]],[1]Table_Correspondance!$B:$F,4,TRUE)</f>
        <v>Europe de l'Est</v>
      </c>
      <c r="C341" t="s">
        <v>43</v>
      </c>
      <c r="D341" t="str">
        <f>VLOOKUP(C341,[1]Table_Correspondance!$B:$F,2,FALSE)</f>
        <v>République Tchèque</v>
      </c>
      <c r="E341" t="s">
        <v>11</v>
      </c>
      <c r="F341" s="1">
        <v>43709</v>
      </c>
      <c r="G341" t="s">
        <v>406</v>
      </c>
      <c r="H341" s="12">
        <f>VLOOKUP(Tableau1346[[#This Row],[Product_Ref]],[1]Table_Correspondance!$H:$N,5,TRUE)</f>
        <v>43435</v>
      </c>
      <c r="I341" t="s">
        <v>164</v>
      </c>
      <c r="J341" s="5">
        <v>3098.93</v>
      </c>
      <c r="K341" t="str">
        <f>VLOOKUP(Tableau1346[[#This Row],[Product_Ref]],[1]Table_Correspondance!$H:$N,2,TRUE)</f>
        <v>Débardeur</v>
      </c>
      <c r="L341" t="str">
        <f>VLOOKUP(Tableau1346[[#This Row],[Product_Ref]],[1]Table_Correspondance!$H:$N,4,TRUE)</f>
        <v>orange</v>
      </c>
      <c r="M341" s="5">
        <f>VLOOKUP(Tableau1346[[#This Row],[Product_Ref]],[1]Table_Correspondance!$H:$N,7,TRUE)</f>
        <v>10</v>
      </c>
      <c r="N341" s="3">
        <f>Tableau1346[[#This Row],[Sales]]/Tableau1346[[#This Row],[Prix de vente ]]</f>
        <v>309.89299999999997</v>
      </c>
      <c r="O341" s="16">
        <f ca="1">(_xlfn.DAYS(TODAY(),Tableau1346[[#This Row],[Date de création produit]]))</f>
        <v>1461</v>
      </c>
    </row>
    <row r="342" spans="1:15" x14ac:dyDescent="0.25">
      <c r="A342" t="s">
        <v>6</v>
      </c>
      <c r="B342" t="str">
        <f>VLOOKUP(Tableau1346[[#This Row],[Sub_Region_Cod]],[1]Table_Correspondance!$B:$F,4,TRUE)</f>
        <v>Europe de l'Est</v>
      </c>
      <c r="C342" t="s">
        <v>22</v>
      </c>
      <c r="D342" t="str">
        <f>VLOOKUP(C342,[1]Table_Correspondance!$B:$F,2,FALSE)</f>
        <v>Ukraine</v>
      </c>
      <c r="E342" t="s">
        <v>16</v>
      </c>
      <c r="F342" s="1">
        <v>43983</v>
      </c>
      <c r="G342" t="s">
        <v>408</v>
      </c>
      <c r="H342" s="12">
        <f>VLOOKUP(Tableau1346[[#This Row],[Product_Ref]],[1]Table_Correspondance!$H:$N,5,TRUE)</f>
        <v>43132</v>
      </c>
      <c r="I342" t="s">
        <v>176</v>
      </c>
      <c r="J342" s="5">
        <v>4353.6099999999997</v>
      </c>
      <c r="K342" t="str">
        <f>VLOOKUP(Tableau1346[[#This Row],[Product_Ref]],[1]Table_Correspondance!$H:$N,2,TRUE)</f>
        <v>Collant</v>
      </c>
      <c r="L342" t="str">
        <f>VLOOKUP(Tableau1346[[#This Row],[Product_Ref]],[1]Table_Correspondance!$H:$N,4,TRUE)</f>
        <v>rose</v>
      </c>
      <c r="M342" s="5">
        <f>VLOOKUP(Tableau1346[[#This Row],[Product_Ref]],[1]Table_Correspondance!$H:$N,7,TRUE)</f>
        <v>14</v>
      </c>
      <c r="N342" s="3">
        <f>Tableau1346[[#This Row],[Sales]]/Tableau1346[[#This Row],[Prix de vente ]]</f>
        <v>310.97214285714284</v>
      </c>
      <c r="O342" s="16">
        <f ca="1">(_xlfn.DAYS(TODAY(),Tableau1346[[#This Row],[Date de création produit]]))</f>
        <v>1764</v>
      </c>
    </row>
    <row r="343" spans="1:15" x14ac:dyDescent="0.25">
      <c r="A343" t="s">
        <v>6</v>
      </c>
      <c r="B343" t="str">
        <f>VLOOKUP(Tableau1346[[#This Row],[Sub_Region_Cod]],[1]Table_Correspondance!$B:$F,4,TRUE)</f>
        <v>Europe de l'Est</v>
      </c>
      <c r="C343" t="s">
        <v>24</v>
      </c>
      <c r="D343" t="str">
        <f>VLOOKUP(C343,[1]Table_Correspondance!$B:$F,2,FALSE)</f>
        <v>Slovaquie</v>
      </c>
      <c r="E343" t="s">
        <v>16</v>
      </c>
      <c r="F343" s="1">
        <v>43983</v>
      </c>
      <c r="G343" t="s">
        <v>408</v>
      </c>
      <c r="H343" s="12">
        <f>VLOOKUP(Tableau1346[[#This Row],[Product_Ref]],[1]Table_Correspondance!$H:$N,5,TRUE)</f>
        <v>43252</v>
      </c>
      <c r="I343" t="s">
        <v>201</v>
      </c>
      <c r="J343" s="5">
        <v>4674.75</v>
      </c>
      <c r="K343" t="str">
        <f>VLOOKUP(Tableau1346[[#This Row],[Product_Ref]],[1]Table_Correspondance!$H:$N,2,TRUE)</f>
        <v>Culotte</v>
      </c>
      <c r="L343" t="str">
        <f>VLOOKUP(Tableau1346[[#This Row],[Product_Ref]],[1]Table_Correspondance!$H:$N,4,TRUE)</f>
        <v>noir</v>
      </c>
      <c r="M343" s="5">
        <f>VLOOKUP(Tableau1346[[#This Row],[Product_Ref]],[1]Table_Correspondance!$H:$N,7,TRUE)</f>
        <v>15</v>
      </c>
      <c r="N343" s="3">
        <f>Tableau1346[[#This Row],[Sales]]/Tableau1346[[#This Row],[Prix de vente ]]</f>
        <v>311.64999999999998</v>
      </c>
      <c r="O343" s="16">
        <f ca="1">(_xlfn.DAYS(TODAY(),Tableau1346[[#This Row],[Date de création produit]]))</f>
        <v>1644</v>
      </c>
    </row>
    <row r="344" spans="1:15" x14ac:dyDescent="0.25">
      <c r="A344" t="s">
        <v>6</v>
      </c>
      <c r="B344" t="str">
        <f>VLOOKUP(Tableau1346[[#This Row],[Sub_Region_Cod]],[1]Table_Correspondance!$B:$F,4,TRUE)</f>
        <v>Europe de l'Est</v>
      </c>
      <c r="C344" t="s">
        <v>24</v>
      </c>
      <c r="D344" t="str">
        <f>VLOOKUP(C344,[1]Table_Correspondance!$B:$F,2,FALSE)</f>
        <v>Slovaquie</v>
      </c>
      <c r="E344" t="s">
        <v>16</v>
      </c>
      <c r="F344" s="1">
        <v>43800</v>
      </c>
      <c r="G344" t="s">
        <v>407</v>
      </c>
      <c r="H344" s="12">
        <f>VLOOKUP(Tableau1346[[#This Row],[Product_Ref]],[1]Table_Correspondance!$H:$N,5,TRUE)</f>
        <v>43132</v>
      </c>
      <c r="I344" t="s">
        <v>163</v>
      </c>
      <c r="J344" s="5">
        <v>3439.83</v>
      </c>
      <c r="K344" t="str">
        <f>VLOOKUP(Tableau1346[[#This Row],[Product_Ref]],[1]Table_Correspondance!$H:$N,2,TRUE)</f>
        <v>Collant</v>
      </c>
      <c r="L344" t="str">
        <f>VLOOKUP(Tableau1346[[#This Row],[Product_Ref]],[1]Table_Correspondance!$H:$N,4,TRUE)</f>
        <v>noir</v>
      </c>
      <c r="M344" s="5">
        <f>VLOOKUP(Tableau1346[[#This Row],[Product_Ref]],[1]Table_Correspondance!$H:$N,7,TRUE)</f>
        <v>11</v>
      </c>
      <c r="N344" s="3">
        <f>Tableau1346[[#This Row],[Sales]]/Tableau1346[[#This Row],[Prix de vente ]]</f>
        <v>312.71181818181816</v>
      </c>
      <c r="O344" s="16">
        <f ca="1">(_xlfn.DAYS(TODAY(),Tableau1346[[#This Row],[Date de création produit]]))</f>
        <v>1764</v>
      </c>
    </row>
    <row r="345" spans="1:15" x14ac:dyDescent="0.25">
      <c r="A345" t="s">
        <v>6</v>
      </c>
      <c r="B345" t="str">
        <f>VLOOKUP(Tableau1346[[#This Row],[Sub_Region_Cod]],[1]Table_Correspondance!$B:$F,4,TRUE)</f>
        <v>Europe de l'Est</v>
      </c>
      <c r="C345" t="s">
        <v>29</v>
      </c>
      <c r="D345" t="str">
        <f>VLOOKUP(C345,[1]Table_Correspondance!$B:$F,2,FALSE)</f>
        <v>Hongrie</v>
      </c>
      <c r="E345" t="s">
        <v>16</v>
      </c>
      <c r="F345" s="1">
        <v>43922</v>
      </c>
      <c r="G345" t="s">
        <v>405</v>
      </c>
      <c r="H345" s="12">
        <f>VLOOKUP(Tableau1346[[#This Row],[Product_Ref]],[1]Table_Correspondance!$H:$N,5,TRUE)</f>
        <v>43221</v>
      </c>
      <c r="I345" t="s">
        <v>386</v>
      </c>
      <c r="J345" s="5">
        <v>4691.18</v>
      </c>
      <c r="K345" t="str">
        <f>VLOOKUP(Tableau1346[[#This Row],[Product_Ref]],[1]Table_Correspondance!$H:$N,2,TRUE)</f>
        <v>Chaussette</v>
      </c>
      <c r="L345" t="str">
        <f>VLOOKUP(Tableau1346[[#This Row],[Product_Ref]],[1]Table_Correspondance!$H:$N,4,TRUE)</f>
        <v>bleu</v>
      </c>
      <c r="M345" s="5">
        <f>VLOOKUP(Tableau1346[[#This Row],[Product_Ref]],[1]Table_Correspondance!$H:$N,7,TRUE)</f>
        <v>15</v>
      </c>
      <c r="N345" s="3">
        <f>Tableau1346[[#This Row],[Sales]]/Tableau1346[[#This Row],[Prix de vente ]]</f>
        <v>312.74533333333335</v>
      </c>
      <c r="O345" s="16">
        <f ca="1">(_xlfn.DAYS(TODAY(),Tableau1346[[#This Row],[Date de création produit]]))</f>
        <v>1675</v>
      </c>
    </row>
    <row r="346" spans="1:15" x14ac:dyDescent="0.25">
      <c r="A346" t="s">
        <v>6</v>
      </c>
      <c r="B346" t="str">
        <f>VLOOKUP(Tableau1346[[#This Row],[Sub_Region_Cod]],[1]Table_Correspondance!$B:$F,4,TRUE)</f>
        <v>Europe de l'Est</v>
      </c>
      <c r="C346" t="s">
        <v>29</v>
      </c>
      <c r="D346" t="str">
        <f>VLOOKUP(C346,[1]Table_Correspondance!$B:$F,2,FALSE)</f>
        <v>Hongrie</v>
      </c>
      <c r="E346" t="s">
        <v>11</v>
      </c>
      <c r="F346" s="1">
        <v>43739</v>
      </c>
      <c r="G346" t="s">
        <v>406</v>
      </c>
      <c r="H346" s="12">
        <f>VLOOKUP(Tableau1346[[#This Row],[Product_Ref]],[1]Table_Correspondance!$H:$N,5,TRUE)</f>
        <v>43252</v>
      </c>
      <c r="I346" t="s">
        <v>76</v>
      </c>
      <c r="J346" s="5">
        <v>4696.8</v>
      </c>
      <c r="K346" t="str">
        <f>VLOOKUP(Tableau1346[[#This Row],[Product_Ref]],[1]Table_Correspondance!$H:$N,2,TRUE)</f>
        <v>Soutien gorge</v>
      </c>
      <c r="L346" t="str">
        <f>VLOOKUP(Tableau1346[[#This Row],[Product_Ref]],[1]Table_Correspondance!$H:$N,4,TRUE)</f>
        <v>rouge</v>
      </c>
      <c r="M346" s="5">
        <f>VLOOKUP(Tableau1346[[#This Row],[Product_Ref]],[1]Table_Correspondance!$H:$N,7,TRUE)</f>
        <v>15</v>
      </c>
      <c r="N346" s="3">
        <f>Tableau1346[[#This Row],[Sales]]/Tableau1346[[#This Row],[Prix de vente ]]</f>
        <v>313.12</v>
      </c>
      <c r="O346" s="16">
        <f ca="1">(_xlfn.DAYS(TODAY(),Tableau1346[[#This Row],[Date de création produit]]))</f>
        <v>1644</v>
      </c>
    </row>
    <row r="347" spans="1:15" x14ac:dyDescent="0.25">
      <c r="A347" t="s">
        <v>6</v>
      </c>
      <c r="B347" t="str">
        <f>VLOOKUP(Tableau1346[[#This Row],[Sub_Region_Cod]],[1]Table_Correspondance!$B:$F,4,TRUE)</f>
        <v>Europe de l'Est</v>
      </c>
      <c r="C347" t="s">
        <v>22</v>
      </c>
      <c r="D347" t="str">
        <f>VLOOKUP(C347,[1]Table_Correspondance!$B:$F,2,FALSE)</f>
        <v>Ukraine</v>
      </c>
      <c r="E347" t="s">
        <v>16</v>
      </c>
      <c r="F347" s="1">
        <v>43739</v>
      </c>
      <c r="G347" t="s">
        <v>406</v>
      </c>
      <c r="H347" s="12">
        <f>VLOOKUP(Tableau1346[[#This Row],[Product_Ref]],[1]Table_Correspondance!$H:$N,5,TRUE)</f>
        <v>43252</v>
      </c>
      <c r="I347" t="s">
        <v>93</v>
      </c>
      <c r="J347" s="5">
        <v>3449.63</v>
      </c>
      <c r="K347" t="str">
        <f>VLOOKUP(Tableau1346[[#This Row],[Product_Ref]],[1]Table_Correspondance!$H:$N,2,TRUE)</f>
        <v>Pantacourt</v>
      </c>
      <c r="L347" t="str">
        <f>VLOOKUP(Tableau1346[[#This Row],[Product_Ref]],[1]Table_Correspondance!$H:$N,4,TRUE)</f>
        <v>bleu</v>
      </c>
      <c r="M347" s="5">
        <f>VLOOKUP(Tableau1346[[#This Row],[Product_Ref]],[1]Table_Correspondance!$H:$N,7,TRUE)</f>
        <v>11</v>
      </c>
      <c r="N347" s="3">
        <f>Tableau1346[[#This Row],[Sales]]/Tableau1346[[#This Row],[Prix de vente ]]</f>
        <v>313.60272727272729</v>
      </c>
      <c r="O347" s="16">
        <f ca="1">(_xlfn.DAYS(TODAY(),Tableau1346[[#This Row],[Date de création produit]]))</f>
        <v>1644</v>
      </c>
    </row>
    <row r="348" spans="1:15" x14ac:dyDescent="0.25">
      <c r="A348" t="s">
        <v>6</v>
      </c>
      <c r="B348" t="str">
        <f>VLOOKUP(Tableau1346[[#This Row],[Sub_Region_Cod]],[1]Table_Correspondance!$B:$F,4,TRUE)</f>
        <v>Europe de l'Est</v>
      </c>
      <c r="C348" t="s">
        <v>10</v>
      </c>
      <c r="D348" t="str">
        <f>VLOOKUP(C348,[1]Table_Correspondance!$B:$F,2,FALSE)</f>
        <v>Bélarus</v>
      </c>
      <c r="E348" t="s">
        <v>16</v>
      </c>
      <c r="F348" s="1">
        <v>44197</v>
      </c>
      <c r="G348" t="s">
        <v>412</v>
      </c>
      <c r="H348" s="12">
        <f>VLOOKUP(Tableau1346[[#This Row],[Product_Ref]],[1]Table_Correspondance!$H:$N,5,TRUE)</f>
        <v>42856</v>
      </c>
      <c r="I348" t="s">
        <v>151</v>
      </c>
      <c r="J348" s="5">
        <v>3450.57</v>
      </c>
      <c r="K348" t="str">
        <f>VLOOKUP(Tableau1346[[#This Row],[Product_Ref]],[1]Table_Correspondance!$H:$N,2,TRUE)</f>
        <v>Culotte</v>
      </c>
      <c r="L348" t="str">
        <f>VLOOKUP(Tableau1346[[#This Row],[Product_Ref]],[1]Table_Correspondance!$H:$N,4,TRUE)</f>
        <v>vert</v>
      </c>
      <c r="M348" s="5">
        <f>VLOOKUP(Tableau1346[[#This Row],[Product_Ref]],[1]Table_Correspondance!$H:$N,7,TRUE)</f>
        <v>11</v>
      </c>
      <c r="N348" s="3">
        <f>Tableau1346[[#This Row],[Sales]]/Tableau1346[[#This Row],[Prix de vente ]]</f>
        <v>313.68818181818182</v>
      </c>
      <c r="O348" s="16">
        <f ca="1">(_xlfn.DAYS(TODAY(),Tableau1346[[#This Row],[Date de création produit]]))</f>
        <v>2040</v>
      </c>
    </row>
    <row r="349" spans="1:15" x14ac:dyDescent="0.25">
      <c r="A349" t="s">
        <v>6</v>
      </c>
      <c r="B349" t="str">
        <f>VLOOKUP(Tableau1346[[#This Row],[Sub_Region_Cod]],[1]Table_Correspondance!$B:$F,4,TRUE)</f>
        <v>Europe de l'Est</v>
      </c>
      <c r="C349" t="s">
        <v>24</v>
      </c>
      <c r="D349" t="str">
        <f>VLOOKUP(C349,[1]Table_Correspondance!$B:$F,2,FALSE)</f>
        <v>Slovaquie</v>
      </c>
      <c r="E349" t="s">
        <v>16</v>
      </c>
      <c r="F349" s="1">
        <v>44075</v>
      </c>
      <c r="G349" t="s">
        <v>409</v>
      </c>
      <c r="H349" s="12">
        <f>VLOOKUP(Tableau1346[[#This Row],[Product_Ref]],[1]Table_Correspondance!$H:$N,5,TRUE)</f>
        <v>42979</v>
      </c>
      <c r="I349" t="s">
        <v>310</v>
      </c>
      <c r="J349" s="5">
        <v>4078.68</v>
      </c>
      <c r="K349" t="str">
        <f>VLOOKUP(Tableau1346[[#This Row],[Product_Ref]],[1]Table_Correspondance!$H:$N,2,TRUE)</f>
        <v>Chaussette</v>
      </c>
      <c r="L349" t="str">
        <f>VLOOKUP(Tableau1346[[#This Row],[Product_Ref]],[1]Table_Correspondance!$H:$N,4,TRUE)</f>
        <v>rose</v>
      </c>
      <c r="M349" s="5">
        <f>VLOOKUP(Tableau1346[[#This Row],[Product_Ref]],[1]Table_Correspondance!$H:$N,7,TRUE)</f>
        <v>13</v>
      </c>
      <c r="N349" s="3">
        <f>Tableau1346[[#This Row],[Sales]]/Tableau1346[[#This Row],[Prix de vente ]]</f>
        <v>313.74461538461537</v>
      </c>
      <c r="O349" s="16">
        <f ca="1">(_xlfn.DAYS(TODAY(),Tableau1346[[#This Row],[Date de création produit]]))</f>
        <v>1917</v>
      </c>
    </row>
    <row r="350" spans="1:15" x14ac:dyDescent="0.25">
      <c r="A350" t="s">
        <v>6</v>
      </c>
      <c r="B350" t="str">
        <f>VLOOKUP(Tableau1346[[#This Row],[Sub_Region_Cod]],[1]Table_Correspondance!$B:$F,4,TRUE)</f>
        <v>Europe de l'Est</v>
      </c>
      <c r="C350" t="s">
        <v>10</v>
      </c>
      <c r="D350" t="str">
        <f>VLOOKUP(C350,[1]Table_Correspondance!$B:$F,2,FALSE)</f>
        <v>Bélarus</v>
      </c>
      <c r="E350" t="s">
        <v>16</v>
      </c>
      <c r="F350" s="1">
        <v>43709</v>
      </c>
      <c r="G350" t="s">
        <v>406</v>
      </c>
      <c r="H350" s="12">
        <f>VLOOKUP(Tableau1346[[#This Row],[Product_Ref]],[1]Table_Correspondance!$H:$N,5,TRUE)</f>
        <v>43160</v>
      </c>
      <c r="I350" t="s">
        <v>30</v>
      </c>
      <c r="J350" s="5">
        <v>3142.35</v>
      </c>
      <c r="K350" t="str">
        <f>VLOOKUP(Tableau1346[[#This Row],[Product_Ref]],[1]Table_Correspondance!$H:$N,2,TRUE)</f>
        <v>Culotte</v>
      </c>
      <c r="L350" t="str">
        <f>VLOOKUP(Tableau1346[[#This Row],[Product_Ref]],[1]Table_Correspondance!$H:$N,4,TRUE)</f>
        <v>vert</v>
      </c>
      <c r="M350" s="5">
        <f>VLOOKUP(Tableau1346[[#This Row],[Product_Ref]],[1]Table_Correspondance!$H:$N,7,TRUE)</f>
        <v>10</v>
      </c>
      <c r="N350" s="3">
        <f>Tableau1346[[#This Row],[Sales]]/Tableau1346[[#This Row],[Prix de vente ]]</f>
        <v>314.23500000000001</v>
      </c>
      <c r="O350" s="16">
        <f ca="1">(_xlfn.DAYS(TODAY(),Tableau1346[[#This Row],[Date de création produit]]))</f>
        <v>1736</v>
      </c>
    </row>
    <row r="351" spans="1:15" x14ac:dyDescent="0.25">
      <c r="A351" t="s">
        <v>6</v>
      </c>
      <c r="B351" t="str">
        <f>VLOOKUP(Tableau1346[[#This Row],[Sub_Region_Cod]],[1]Table_Correspondance!$B:$F,4,TRUE)</f>
        <v>Europe de l'Est</v>
      </c>
      <c r="C351" t="s">
        <v>29</v>
      </c>
      <c r="D351" t="str">
        <f>VLOOKUP(C351,[1]Table_Correspondance!$B:$F,2,FALSE)</f>
        <v>Hongrie</v>
      </c>
      <c r="E351" t="s">
        <v>11</v>
      </c>
      <c r="F351" s="1">
        <v>43770</v>
      </c>
      <c r="G351" t="s">
        <v>407</v>
      </c>
      <c r="H351" s="12">
        <f>VLOOKUP(Tableau1346[[#This Row],[Product_Ref]],[1]Table_Correspondance!$H:$N,5,TRUE)</f>
        <v>42856</v>
      </c>
      <c r="I351" t="s">
        <v>54</v>
      </c>
      <c r="J351" s="5">
        <v>2828.16</v>
      </c>
      <c r="K351" t="str">
        <f>VLOOKUP(Tableau1346[[#This Row],[Product_Ref]],[1]Table_Correspondance!$H:$N,2,TRUE)</f>
        <v>Débardeur</v>
      </c>
      <c r="L351" t="str">
        <f>VLOOKUP(Tableau1346[[#This Row],[Product_Ref]],[1]Table_Correspondance!$H:$N,4,TRUE)</f>
        <v>blanc</v>
      </c>
      <c r="M351" s="5">
        <f>VLOOKUP(Tableau1346[[#This Row],[Product_Ref]],[1]Table_Correspondance!$H:$N,7,TRUE)</f>
        <v>9</v>
      </c>
      <c r="N351" s="3">
        <f>Tableau1346[[#This Row],[Sales]]/Tableau1346[[#This Row],[Prix de vente ]]</f>
        <v>314.24</v>
      </c>
      <c r="O351" s="16">
        <f ca="1">(_xlfn.DAYS(TODAY(),Tableau1346[[#This Row],[Date de création produit]]))</f>
        <v>2040</v>
      </c>
    </row>
    <row r="352" spans="1:15" x14ac:dyDescent="0.25">
      <c r="A352" t="s">
        <v>6</v>
      </c>
      <c r="B352" t="str">
        <f>VLOOKUP(Tableau1346[[#This Row],[Sub_Region_Cod]],[1]Table_Correspondance!$B:$F,4,TRUE)</f>
        <v>Europe de l'Est</v>
      </c>
      <c r="C352" t="s">
        <v>15</v>
      </c>
      <c r="D352" t="str">
        <f>VLOOKUP(C352,[1]Table_Correspondance!$B:$F,2,FALSE)</f>
        <v>République de Moldavie</v>
      </c>
      <c r="E352" t="s">
        <v>8</v>
      </c>
      <c r="F352" s="1">
        <v>44105</v>
      </c>
      <c r="G352" t="s">
        <v>409</v>
      </c>
      <c r="H352" s="12">
        <f>VLOOKUP(Tableau1346[[#This Row],[Product_Ref]],[1]Table_Correspondance!$H:$N,5,TRUE)</f>
        <v>43009</v>
      </c>
      <c r="I352" t="s">
        <v>199</v>
      </c>
      <c r="J352" s="5">
        <v>2207.9499999999998</v>
      </c>
      <c r="K352" t="str">
        <f>VLOOKUP(Tableau1346[[#This Row],[Product_Ref]],[1]Table_Correspondance!$H:$N,2,TRUE)</f>
        <v>Robe</v>
      </c>
      <c r="L352" t="str">
        <f>VLOOKUP(Tableau1346[[#This Row],[Product_Ref]],[1]Table_Correspondance!$H:$N,4,TRUE)</f>
        <v>bleu</v>
      </c>
      <c r="M352" s="5">
        <f>VLOOKUP(Tableau1346[[#This Row],[Product_Ref]],[1]Table_Correspondance!$H:$N,7,TRUE)</f>
        <v>7</v>
      </c>
      <c r="N352" s="3">
        <f>Tableau1346[[#This Row],[Sales]]/Tableau1346[[#This Row],[Prix de vente ]]</f>
        <v>315.42142857142852</v>
      </c>
      <c r="O352" s="16">
        <f ca="1">(_xlfn.DAYS(TODAY(),Tableau1346[[#This Row],[Date de création produit]]))</f>
        <v>1887</v>
      </c>
    </row>
    <row r="353" spans="1:15" x14ac:dyDescent="0.25">
      <c r="A353" t="s">
        <v>6</v>
      </c>
      <c r="B353" t="str">
        <f>VLOOKUP(Tableau1346[[#This Row],[Sub_Region_Cod]],[1]Table_Correspondance!$B:$F,4,TRUE)</f>
        <v>Europe de l'Est</v>
      </c>
      <c r="C353" t="s">
        <v>26</v>
      </c>
      <c r="D353" t="str">
        <f>VLOOKUP(C353,[1]Table_Correspondance!$B:$F,2,FALSE)</f>
        <v>Bulgarie</v>
      </c>
      <c r="E353" t="s">
        <v>16</v>
      </c>
      <c r="F353" s="1">
        <v>44105</v>
      </c>
      <c r="G353" t="s">
        <v>409</v>
      </c>
      <c r="H353" s="12">
        <f>VLOOKUP(Tableau1346[[#This Row],[Product_Ref]],[1]Table_Correspondance!$H:$N,5,TRUE)</f>
        <v>43040</v>
      </c>
      <c r="I353" t="s">
        <v>197</v>
      </c>
      <c r="J353" s="5">
        <v>4739.6000000000004</v>
      </c>
      <c r="K353" t="str">
        <f>VLOOKUP(Tableau1346[[#This Row],[Product_Ref]],[1]Table_Correspondance!$H:$N,2,TRUE)</f>
        <v>Pantacourt</v>
      </c>
      <c r="L353" t="str">
        <f>VLOOKUP(Tableau1346[[#This Row],[Product_Ref]],[1]Table_Correspondance!$H:$N,4,TRUE)</f>
        <v>blanc</v>
      </c>
      <c r="M353" s="5">
        <f>VLOOKUP(Tableau1346[[#This Row],[Product_Ref]],[1]Table_Correspondance!$H:$N,7,TRUE)</f>
        <v>15</v>
      </c>
      <c r="N353" s="3">
        <f>Tableau1346[[#This Row],[Sales]]/Tableau1346[[#This Row],[Prix de vente ]]</f>
        <v>315.97333333333336</v>
      </c>
      <c r="O353" s="16">
        <f ca="1">(_xlfn.DAYS(TODAY(),Tableau1346[[#This Row],[Date de création produit]]))</f>
        <v>1856</v>
      </c>
    </row>
    <row r="354" spans="1:15" x14ac:dyDescent="0.25">
      <c r="A354" t="s">
        <v>6</v>
      </c>
      <c r="B354" t="str">
        <f>VLOOKUP(Tableau1346[[#This Row],[Sub_Region_Cod]],[1]Table_Correspondance!$B:$F,4,TRUE)</f>
        <v>Europe de l'Est</v>
      </c>
      <c r="C354" t="s">
        <v>15</v>
      </c>
      <c r="D354" t="str">
        <f>VLOOKUP(C354,[1]Table_Correspondance!$B:$F,2,FALSE)</f>
        <v>République de Moldavie</v>
      </c>
      <c r="E354" t="s">
        <v>11</v>
      </c>
      <c r="F354" s="1">
        <v>43983</v>
      </c>
      <c r="G354" t="s">
        <v>408</v>
      </c>
      <c r="H354" s="12">
        <f>VLOOKUP(Tableau1346[[#This Row],[Product_Ref]],[1]Table_Correspondance!$H:$N,5,TRUE)</f>
        <v>43435</v>
      </c>
      <c r="I354" t="s">
        <v>59</v>
      </c>
      <c r="J354" s="5">
        <v>3161.45</v>
      </c>
      <c r="K354" t="str">
        <f>VLOOKUP(Tableau1346[[#This Row],[Product_Ref]],[1]Table_Correspondance!$H:$N,2,TRUE)</f>
        <v>T-shirt</v>
      </c>
      <c r="L354" t="str">
        <f>VLOOKUP(Tableau1346[[#This Row],[Product_Ref]],[1]Table_Correspondance!$H:$N,4,TRUE)</f>
        <v>rose</v>
      </c>
      <c r="M354" s="5">
        <f>VLOOKUP(Tableau1346[[#This Row],[Product_Ref]],[1]Table_Correspondance!$H:$N,7,TRUE)</f>
        <v>10</v>
      </c>
      <c r="N354" s="3">
        <f>Tableau1346[[#This Row],[Sales]]/Tableau1346[[#This Row],[Prix de vente ]]</f>
        <v>316.14499999999998</v>
      </c>
      <c r="O354" s="16">
        <f ca="1">(_xlfn.DAYS(TODAY(),Tableau1346[[#This Row],[Date de création produit]]))</f>
        <v>1461</v>
      </c>
    </row>
    <row r="355" spans="1:15" x14ac:dyDescent="0.25">
      <c r="A355" t="s">
        <v>6</v>
      </c>
      <c r="B355" t="str">
        <f>VLOOKUP(Tableau1346[[#This Row],[Sub_Region_Cod]],[1]Table_Correspondance!$B:$F,4,TRUE)</f>
        <v>Europe de l'Est</v>
      </c>
      <c r="C355" t="s">
        <v>7</v>
      </c>
      <c r="D355" t="str">
        <f>VLOOKUP(C355,[1]Table_Correspondance!$B:$F,2,FALSE)</f>
        <v>Fédération de Russie</v>
      </c>
      <c r="E355" t="s">
        <v>16</v>
      </c>
      <c r="F355" s="1">
        <v>44166</v>
      </c>
      <c r="G355" t="s">
        <v>411</v>
      </c>
      <c r="H355" s="12">
        <f>VLOOKUP(Tableau1346[[#This Row],[Product_Ref]],[1]Table_Correspondance!$H:$N,5,TRUE)</f>
        <v>42795</v>
      </c>
      <c r="I355" t="s">
        <v>364</v>
      </c>
      <c r="J355" s="5">
        <v>4770.41</v>
      </c>
      <c r="K355" t="str">
        <f>VLOOKUP(Tableau1346[[#This Row],[Product_Ref]],[1]Table_Correspondance!$H:$N,2,TRUE)</f>
        <v>Pantacourt</v>
      </c>
      <c r="L355" t="str">
        <f>VLOOKUP(Tableau1346[[#This Row],[Product_Ref]],[1]Table_Correspondance!$H:$N,4,TRUE)</f>
        <v>marron</v>
      </c>
      <c r="M355" s="5">
        <f>VLOOKUP(Tableau1346[[#This Row],[Product_Ref]],[1]Table_Correspondance!$H:$N,7,TRUE)</f>
        <v>15</v>
      </c>
      <c r="N355" s="3">
        <f>Tableau1346[[#This Row],[Sales]]/Tableau1346[[#This Row],[Prix de vente ]]</f>
        <v>318.02733333333333</v>
      </c>
      <c r="O355" s="16">
        <f ca="1">(_xlfn.DAYS(TODAY(),Tableau1346[[#This Row],[Date de création produit]]))</f>
        <v>2101</v>
      </c>
    </row>
    <row r="356" spans="1:15" x14ac:dyDescent="0.25">
      <c r="A356" t="s">
        <v>6</v>
      </c>
      <c r="B356" t="str">
        <f>VLOOKUP(Tableau1346[[#This Row],[Sub_Region_Cod]],[1]Table_Correspondance!$B:$F,4,TRUE)</f>
        <v>Europe de l'Est</v>
      </c>
      <c r="C356" t="s">
        <v>26</v>
      </c>
      <c r="D356" t="str">
        <f>VLOOKUP(C356,[1]Table_Correspondance!$B:$F,2,FALSE)</f>
        <v>Bulgarie</v>
      </c>
      <c r="E356" t="s">
        <v>16</v>
      </c>
      <c r="F356" s="1">
        <v>44256</v>
      </c>
      <c r="G356" t="s">
        <v>404</v>
      </c>
      <c r="H356" s="12">
        <f>VLOOKUP(Tableau1346[[#This Row],[Product_Ref]],[1]Table_Correspondance!$H:$N,5,TRUE)</f>
        <v>42736</v>
      </c>
      <c r="I356" t="s">
        <v>274</v>
      </c>
      <c r="J356" s="5">
        <v>4795.38</v>
      </c>
      <c r="K356" t="str">
        <f>VLOOKUP(Tableau1346[[#This Row],[Product_Ref]],[1]Table_Correspondance!$H:$N,2,TRUE)</f>
        <v>Chaussette</v>
      </c>
      <c r="L356" t="str">
        <f>VLOOKUP(Tableau1346[[#This Row],[Product_Ref]],[1]Table_Correspondance!$H:$N,4,TRUE)</f>
        <v>vert</v>
      </c>
      <c r="M356" s="5">
        <f>VLOOKUP(Tableau1346[[#This Row],[Product_Ref]],[1]Table_Correspondance!$H:$N,7,TRUE)</f>
        <v>15</v>
      </c>
      <c r="N356" s="3">
        <f>Tableau1346[[#This Row],[Sales]]/Tableau1346[[#This Row],[Prix de vente ]]</f>
        <v>319.69200000000001</v>
      </c>
      <c r="O356" s="16">
        <f ca="1">(_xlfn.DAYS(TODAY(),Tableau1346[[#This Row],[Date de création produit]]))</f>
        <v>2160</v>
      </c>
    </row>
    <row r="357" spans="1:15" x14ac:dyDescent="0.25">
      <c r="A357" t="s">
        <v>6</v>
      </c>
      <c r="B357" t="str">
        <f>VLOOKUP(Tableau1346[[#This Row],[Sub_Region_Cod]],[1]Table_Correspondance!$B:$F,4,TRUE)</f>
        <v>Europe de l'Est</v>
      </c>
      <c r="C357" t="s">
        <v>32</v>
      </c>
      <c r="D357" t="str">
        <f>VLOOKUP(C357,[1]Table_Correspondance!$B:$F,2,FALSE)</f>
        <v>Arménie</v>
      </c>
      <c r="E357" t="s">
        <v>11</v>
      </c>
      <c r="F357" s="1">
        <v>43891</v>
      </c>
      <c r="G357" t="s">
        <v>405</v>
      </c>
      <c r="H357" s="12">
        <f>VLOOKUP(Tableau1346[[#This Row],[Product_Ref]],[1]Table_Correspondance!$H:$N,5,TRUE)</f>
        <v>43040</v>
      </c>
      <c r="I357" t="s">
        <v>321</v>
      </c>
      <c r="J357" s="5">
        <v>4498.29</v>
      </c>
      <c r="K357" t="str">
        <f>VLOOKUP(Tableau1346[[#This Row],[Product_Ref]],[1]Table_Correspondance!$H:$N,2,TRUE)</f>
        <v>Chemise</v>
      </c>
      <c r="L357" t="str">
        <f>VLOOKUP(Tableau1346[[#This Row],[Product_Ref]],[1]Table_Correspondance!$H:$N,4,TRUE)</f>
        <v>bleu</v>
      </c>
      <c r="M357" s="5">
        <f>VLOOKUP(Tableau1346[[#This Row],[Product_Ref]],[1]Table_Correspondance!$H:$N,7,TRUE)</f>
        <v>14</v>
      </c>
      <c r="N357" s="3">
        <f>Tableau1346[[#This Row],[Sales]]/Tableau1346[[#This Row],[Prix de vente ]]</f>
        <v>321.30642857142857</v>
      </c>
      <c r="O357" s="16">
        <f ca="1">(_xlfn.DAYS(TODAY(),Tableau1346[[#This Row],[Date de création produit]]))</f>
        <v>1856</v>
      </c>
    </row>
    <row r="358" spans="1:15" x14ac:dyDescent="0.25">
      <c r="A358" t="s">
        <v>6</v>
      </c>
      <c r="B358" t="str">
        <f>VLOOKUP(Tableau1346[[#This Row],[Sub_Region_Cod]],[1]Table_Correspondance!$B:$F,4,TRUE)</f>
        <v>Europe de l'Est</v>
      </c>
      <c r="C358" t="s">
        <v>24</v>
      </c>
      <c r="D358" t="str">
        <f>VLOOKUP(C358,[1]Table_Correspondance!$B:$F,2,FALSE)</f>
        <v>Slovaquie</v>
      </c>
      <c r="E358" t="s">
        <v>16</v>
      </c>
      <c r="F358" s="1">
        <v>43800</v>
      </c>
      <c r="G358" t="s">
        <v>407</v>
      </c>
      <c r="H358" s="12">
        <f>VLOOKUP(Tableau1346[[#This Row],[Product_Ref]],[1]Table_Correspondance!$H:$N,5,TRUE)</f>
        <v>43435</v>
      </c>
      <c r="I358" t="s">
        <v>138</v>
      </c>
      <c r="J358" s="5">
        <v>3862.15</v>
      </c>
      <c r="K358" t="str">
        <f>VLOOKUP(Tableau1346[[#This Row],[Product_Ref]],[1]Table_Correspondance!$H:$N,2,TRUE)</f>
        <v>Pantacourt</v>
      </c>
      <c r="L358" t="str">
        <f>VLOOKUP(Tableau1346[[#This Row],[Product_Ref]],[1]Table_Correspondance!$H:$N,4,TRUE)</f>
        <v>noir</v>
      </c>
      <c r="M358" s="5">
        <f>VLOOKUP(Tableau1346[[#This Row],[Product_Ref]],[1]Table_Correspondance!$H:$N,7,TRUE)</f>
        <v>12</v>
      </c>
      <c r="N358" s="3">
        <f>Tableau1346[[#This Row],[Sales]]/Tableau1346[[#This Row],[Prix de vente ]]</f>
        <v>321.84583333333336</v>
      </c>
      <c r="O358" s="16">
        <f ca="1">(_xlfn.DAYS(TODAY(),Tableau1346[[#This Row],[Date de création produit]]))</f>
        <v>1461</v>
      </c>
    </row>
    <row r="359" spans="1:15" x14ac:dyDescent="0.25">
      <c r="A359" t="s">
        <v>6</v>
      </c>
      <c r="B359" t="str">
        <f>VLOOKUP(Tableau1346[[#This Row],[Sub_Region_Cod]],[1]Table_Correspondance!$B:$F,4,TRUE)</f>
        <v>Europe de l'Est</v>
      </c>
      <c r="C359" t="s">
        <v>24</v>
      </c>
      <c r="D359" t="str">
        <f>VLOOKUP(C359,[1]Table_Correspondance!$B:$F,2,FALSE)</f>
        <v>Slovaquie</v>
      </c>
      <c r="E359" t="s">
        <v>11</v>
      </c>
      <c r="F359" s="1">
        <v>44044</v>
      </c>
      <c r="G359" t="s">
        <v>409</v>
      </c>
      <c r="H359" s="12">
        <f>VLOOKUP(Tableau1346[[#This Row],[Product_Ref]],[1]Table_Correspondance!$H:$N,5,TRUE)</f>
        <v>42767</v>
      </c>
      <c r="I359" t="s">
        <v>283</v>
      </c>
      <c r="J359" s="5">
        <v>4513.58</v>
      </c>
      <c r="K359" t="str">
        <f>VLOOKUP(Tableau1346[[#This Row],[Product_Ref]],[1]Table_Correspondance!$H:$N,2,TRUE)</f>
        <v>Soutien gorge</v>
      </c>
      <c r="L359" t="str">
        <f>VLOOKUP(Tableau1346[[#This Row],[Product_Ref]],[1]Table_Correspondance!$H:$N,4,TRUE)</f>
        <v>bleu</v>
      </c>
      <c r="M359" s="5">
        <f>VLOOKUP(Tableau1346[[#This Row],[Product_Ref]],[1]Table_Correspondance!$H:$N,7,TRUE)</f>
        <v>14</v>
      </c>
      <c r="N359" s="3">
        <f>Tableau1346[[#This Row],[Sales]]/Tableau1346[[#This Row],[Prix de vente ]]</f>
        <v>322.39857142857142</v>
      </c>
      <c r="O359" s="16">
        <f ca="1">(_xlfn.DAYS(TODAY(),Tableau1346[[#This Row],[Date de création produit]]))</f>
        <v>2129</v>
      </c>
    </row>
    <row r="360" spans="1:15" x14ac:dyDescent="0.25">
      <c r="A360" t="s">
        <v>6</v>
      </c>
      <c r="B360" t="str">
        <f>VLOOKUP(Tableau1346[[#This Row],[Sub_Region_Cod]],[1]Table_Correspondance!$B:$F,4,TRUE)</f>
        <v>Europe de l'Est</v>
      </c>
      <c r="C360" t="s">
        <v>43</v>
      </c>
      <c r="D360" t="str">
        <f>VLOOKUP(C360,[1]Table_Correspondance!$B:$F,2,FALSE)</f>
        <v>République Tchèque</v>
      </c>
      <c r="E360" t="s">
        <v>16</v>
      </c>
      <c r="F360" s="1">
        <v>43952</v>
      </c>
      <c r="G360" t="s">
        <v>408</v>
      </c>
      <c r="H360" s="12">
        <f>VLOOKUP(Tableau1346[[#This Row],[Product_Ref]],[1]Table_Correspondance!$H:$N,5,TRUE)</f>
        <v>43252</v>
      </c>
      <c r="I360" t="s">
        <v>182</v>
      </c>
      <c r="J360" s="5">
        <v>3245.19</v>
      </c>
      <c r="K360" t="str">
        <f>VLOOKUP(Tableau1346[[#This Row],[Product_Ref]],[1]Table_Correspondance!$H:$N,2,TRUE)</f>
        <v>Pantacourt</v>
      </c>
      <c r="L360" t="str">
        <f>VLOOKUP(Tableau1346[[#This Row],[Product_Ref]],[1]Table_Correspondance!$H:$N,4,TRUE)</f>
        <v>rose</v>
      </c>
      <c r="M360" s="5">
        <f>VLOOKUP(Tableau1346[[#This Row],[Product_Ref]],[1]Table_Correspondance!$H:$N,7,TRUE)</f>
        <v>10</v>
      </c>
      <c r="N360" s="3">
        <f>Tableau1346[[#This Row],[Sales]]/Tableau1346[[#This Row],[Prix de vente ]]</f>
        <v>324.51900000000001</v>
      </c>
      <c r="O360" s="16">
        <f ca="1">(_xlfn.DAYS(TODAY(),Tableau1346[[#This Row],[Date de création produit]]))</f>
        <v>1644</v>
      </c>
    </row>
    <row r="361" spans="1:15" x14ac:dyDescent="0.25">
      <c r="A361" t="s">
        <v>6</v>
      </c>
      <c r="B361" t="str">
        <f>VLOOKUP(Tableau1346[[#This Row],[Sub_Region_Cod]],[1]Table_Correspondance!$B:$F,4,TRUE)</f>
        <v>Europe de l'Est</v>
      </c>
      <c r="C361" t="s">
        <v>13</v>
      </c>
      <c r="D361" t="str">
        <f>VLOOKUP(C361,[1]Table_Correspondance!$B:$F,2,FALSE)</f>
        <v>Roumanie</v>
      </c>
      <c r="E361" t="s">
        <v>8</v>
      </c>
      <c r="F361" s="1">
        <v>44044</v>
      </c>
      <c r="G361" t="s">
        <v>409</v>
      </c>
      <c r="H361" s="12">
        <f>VLOOKUP(Tableau1346[[#This Row],[Product_Ref]],[1]Table_Correspondance!$H:$N,5,TRUE)</f>
        <v>43160</v>
      </c>
      <c r="I361" t="s">
        <v>79</v>
      </c>
      <c r="J361" s="5">
        <v>1623.38</v>
      </c>
      <c r="K361" t="str">
        <f>VLOOKUP(Tableau1346[[#This Row],[Product_Ref]],[1]Table_Correspondance!$H:$N,2,TRUE)</f>
        <v>Robe</v>
      </c>
      <c r="L361" t="str">
        <f>VLOOKUP(Tableau1346[[#This Row],[Product_Ref]],[1]Table_Correspondance!$H:$N,4,TRUE)</f>
        <v>orange</v>
      </c>
      <c r="M361" s="5">
        <f>VLOOKUP(Tableau1346[[#This Row],[Product_Ref]],[1]Table_Correspondance!$H:$N,7,TRUE)</f>
        <v>5</v>
      </c>
      <c r="N361" s="3">
        <f>Tableau1346[[#This Row],[Sales]]/Tableau1346[[#This Row],[Prix de vente ]]</f>
        <v>324.67600000000004</v>
      </c>
      <c r="O361" s="16">
        <f ca="1">(_xlfn.DAYS(TODAY(),Tableau1346[[#This Row],[Date de création produit]]))</f>
        <v>1736</v>
      </c>
    </row>
    <row r="362" spans="1:15" x14ac:dyDescent="0.25">
      <c r="A362" t="s">
        <v>6</v>
      </c>
      <c r="B362" t="str">
        <f>VLOOKUP(Tableau1346[[#This Row],[Sub_Region_Cod]],[1]Table_Correspondance!$B:$F,4,TRUE)</f>
        <v>Europe de l'Est</v>
      </c>
      <c r="C362" t="s">
        <v>26</v>
      </c>
      <c r="D362" t="str">
        <f>VLOOKUP(C362,[1]Table_Correspondance!$B:$F,2,FALSE)</f>
        <v>Bulgarie</v>
      </c>
      <c r="E362" t="s">
        <v>16</v>
      </c>
      <c r="F362" s="1">
        <v>44136</v>
      </c>
      <c r="G362" t="s">
        <v>411</v>
      </c>
      <c r="H362" s="12">
        <f>VLOOKUP(Tableau1346[[#This Row],[Product_Ref]],[1]Table_Correspondance!$H:$N,5,TRUE)</f>
        <v>43070</v>
      </c>
      <c r="I362" t="s">
        <v>392</v>
      </c>
      <c r="J362" s="5">
        <v>4222.51</v>
      </c>
      <c r="K362" t="str">
        <f>VLOOKUP(Tableau1346[[#This Row],[Product_Ref]],[1]Table_Correspondance!$H:$N,2,TRUE)</f>
        <v>Jupe</v>
      </c>
      <c r="L362" t="str">
        <f>VLOOKUP(Tableau1346[[#This Row],[Product_Ref]],[1]Table_Correspondance!$H:$N,4,TRUE)</f>
        <v>orange</v>
      </c>
      <c r="M362" s="5">
        <f>VLOOKUP(Tableau1346[[#This Row],[Product_Ref]],[1]Table_Correspondance!$H:$N,7,TRUE)</f>
        <v>13</v>
      </c>
      <c r="N362" s="3">
        <f>Tableau1346[[#This Row],[Sales]]/Tableau1346[[#This Row],[Prix de vente ]]</f>
        <v>324.80846153846153</v>
      </c>
      <c r="O362" s="16">
        <f ca="1">(_xlfn.DAYS(TODAY(),Tableau1346[[#This Row],[Date de création produit]]))</f>
        <v>1826</v>
      </c>
    </row>
    <row r="363" spans="1:15" x14ac:dyDescent="0.25">
      <c r="A363" t="s">
        <v>6</v>
      </c>
      <c r="B363" t="str">
        <f>VLOOKUP(Tableau1346[[#This Row],[Sub_Region_Cod]],[1]Table_Correspondance!$B:$F,4,TRUE)</f>
        <v>Europe de l'Est</v>
      </c>
      <c r="C363" t="s">
        <v>43</v>
      </c>
      <c r="D363" t="str">
        <f>VLOOKUP(C363,[1]Table_Correspondance!$B:$F,2,FALSE)</f>
        <v>République Tchèque</v>
      </c>
      <c r="E363" t="s">
        <v>16</v>
      </c>
      <c r="F363" s="1">
        <v>44105</v>
      </c>
      <c r="G363" t="s">
        <v>409</v>
      </c>
      <c r="H363" s="12">
        <f>VLOOKUP(Tableau1346[[#This Row],[Product_Ref]],[1]Table_Correspondance!$H:$N,5,TRUE)</f>
        <v>43191</v>
      </c>
      <c r="I363" t="s">
        <v>145</v>
      </c>
      <c r="J363" s="5">
        <v>4231.87</v>
      </c>
      <c r="K363" t="str">
        <f>VLOOKUP(Tableau1346[[#This Row],[Product_Ref]],[1]Table_Correspondance!$H:$N,2,TRUE)</f>
        <v>Pantalon</v>
      </c>
      <c r="L363" t="str">
        <f>VLOOKUP(Tableau1346[[#This Row],[Product_Ref]],[1]Table_Correspondance!$H:$N,4,TRUE)</f>
        <v>taupe</v>
      </c>
      <c r="M363" s="5">
        <f>VLOOKUP(Tableau1346[[#This Row],[Product_Ref]],[1]Table_Correspondance!$H:$N,7,TRUE)</f>
        <v>13</v>
      </c>
      <c r="N363" s="3">
        <f>Tableau1346[[#This Row],[Sales]]/Tableau1346[[#This Row],[Prix de vente ]]</f>
        <v>325.52846153846156</v>
      </c>
      <c r="O363" s="16">
        <f ca="1">(_xlfn.DAYS(TODAY(),Tableau1346[[#This Row],[Date de création produit]]))</f>
        <v>1705</v>
      </c>
    </row>
    <row r="364" spans="1:15" x14ac:dyDescent="0.25">
      <c r="A364" t="s">
        <v>6</v>
      </c>
      <c r="B364" t="str">
        <f>VLOOKUP(Tableau1346[[#This Row],[Sub_Region_Cod]],[1]Table_Correspondance!$B:$F,4,TRUE)</f>
        <v>Europe de l'Est</v>
      </c>
      <c r="C364" t="s">
        <v>26</v>
      </c>
      <c r="D364" t="str">
        <f>VLOOKUP(C364,[1]Table_Correspondance!$B:$F,2,FALSE)</f>
        <v>Bulgarie</v>
      </c>
      <c r="E364" t="s">
        <v>11</v>
      </c>
      <c r="F364" s="1">
        <v>43983</v>
      </c>
      <c r="G364" t="s">
        <v>408</v>
      </c>
      <c r="H364" s="12">
        <f>VLOOKUP(Tableau1346[[#This Row],[Product_Ref]],[1]Table_Correspondance!$H:$N,5,TRUE)</f>
        <v>42948</v>
      </c>
      <c r="I364" t="s">
        <v>209</v>
      </c>
      <c r="J364" s="5">
        <v>2943.74</v>
      </c>
      <c r="K364" t="str">
        <f>VLOOKUP(Tableau1346[[#This Row],[Product_Ref]],[1]Table_Correspondance!$H:$N,2,TRUE)</f>
        <v>Soutien gorge</v>
      </c>
      <c r="L364" t="str">
        <f>VLOOKUP(Tableau1346[[#This Row],[Product_Ref]],[1]Table_Correspondance!$H:$N,4,TRUE)</f>
        <v>marron</v>
      </c>
      <c r="M364" s="5">
        <f>VLOOKUP(Tableau1346[[#This Row],[Product_Ref]],[1]Table_Correspondance!$H:$N,7,TRUE)</f>
        <v>9</v>
      </c>
      <c r="N364" s="3">
        <f>Tableau1346[[#This Row],[Sales]]/Tableau1346[[#This Row],[Prix de vente ]]</f>
        <v>327.08222222222219</v>
      </c>
      <c r="O364" s="16">
        <f ca="1">(_xlfn.DAYS(TODAY(),Tableau1346[[#This Row],[Date de création produit]]))</f>
        <v>1948</v>
      </c>
    </row>
    <row r="365" spans="1:15" x14ac:dyDescent="0.25">
      <c r="A365" t="s">
        <v>6</v>
      </c>
      <c r="B365" t="str">
        <f>VLOOKUP(Tableau1346[[#This Row],[Sub_Region_Cod]],[1]Table_Correspondance!$B:$F,4,TRUE)</f>
        <v>Europe de l'Est</v>
      </c>
      <c r="C365" t="s">
        <v>15</v>
      </c>
      <c r="D365" t="str">
        <f>VLOOKUP(C365,[1]Table_Correspondance!$B:$F,2,FALSE)</f>
        <v>République de Moldavie</v>
      </c>
      <c r="E365" t="s">
        <v>16</v>
      </c>
      <c r="F365" s="1">
        <v>44013</v>
      </c>
      <c r="G365" t="s">
        <v>408</v>
      </c>
      <c r="H365" s="12">
        <f>VLOOKUP(Tableau1346[[#This Row],[Product_Ref]],[1]Table_Correspondance!$H:$N,5,TRUE)</f>
        <v>43221</v>
      </c>
      <c r="I365" t="s">
        <v>72</v>
      </c>
      <c r="J365" s="5">
        <v>2622.42</v>
      </c>
      <c r="K365" t="str">
        <f>VLOOKUP(Tableau1346[[#This Row],[Product_Ref]],[1]Table_Correspondance!$H:$N,2,TRUE)</f>
        <v>Culotte</v>
      </c>
      <c r="L365" t="str">
        <f>VLOOKUP(Tableau1346[[#This Row],[Product_Ref]],[1]Table_Correspondance!$H:$N,4,TRUE)</f>
        <v>taupe</v>
      </c>
      <c r="M365" s="5">
        <f>VLOOKUP(Tableau1346[[#This Row],[Product_Ref]],[1]Table_Correspondance!$H:$N,7,TRUE)</f>
        <v>8</v>
      </c>
      <c r="N365" s="3">
        <f>Tableau1346[[#This Row],[Sales]]/Tableau1346[[#This Row],[Prix de vente ]]</f>
        <v>327.80250000000001</v>
      </c>
      <c r="O365" s="16">
        <f ca="1">(_xlfn.DAYS(TODAY(),Tableau1346[[#This Row],[Date de création produit]]))</f>
        <v>1675</v>
      </c>
    </row>
    <row r="366" spans="1:15" x14ac:dyDescent="0.25">
      <c r="A366" t="s">
        <v>6</v>
      </c>
      <c r="B366" t="str">
        <f>VLOOKUP(Tableau1346[[#This Row],[Sub_Region_Cod]],[1]Table_Correspondance!$B:$F,4,TRUE)</f>
        <v>Europe de l'Est</v>
      </c>
      <c r="C366" t="s">
        <v>43</v>
      </c>
      <c r="D366" t="str">
        <f>VLOOKUP(C366,[1]Table_Correspondance!$B:$F,2,FALSE)</f>
        <v>République Tchèque</v>
      </c>
      <c r="E366" t="s">
        <v>11</v>
      </c>
      <c r="F366" s="1">
        <v>44197</v>
      </c>
      <c r="G366" t="s">
        <v>412</v>
      </c>
      <c r="H366" s="12">
        <f>VLOOKUP(Tableau1346[[#This Row],[Product_Ref]],[1]Table_Correspondance!$H:$N,5,TRUE)</f>
        <v>43132</v>
      </c>
      <c r="I366" t="s">
        <v>220</v>
      </c>
      <c r="J366" s="5">
        <v>1640.94</v>
      </c>
      <c r="K366" t="str">
        <f>VLOOKUP(Tableau1346[[#This Row],[Product_Ref]],[1]Table_Correspondance!$H:$N,2,TRUE)</f>
        <v>Chemisier</v>
      </c>
      <c r="L366" t="str">
        <f>VLOOKUP(Tableau1346[[#This Row],[Product_Ref]],[1]Table_Correspondance!$H:$N,4,TRUE)</f>
        <v>vert</v>
      </c>
      <c r="M366" s="5">
        <f>VLOOKUP(Tableau1346[[#This Row],[Product_Ref]],[1]Table_Correspondance!$H:$N,7,TRUE)</f>
        <v>5</v>
      </c>
      <c r="N366" s="3">
        <f>Tableau1346[[#This Row],[Sales]]/Tableau1346[[#This Row],[Prix de vente ]]</f>
        <v>328.18799999999999</v>
      </c>
      <c r="O366" s="16">
        <f ca="1">(_xlfn.DAYS(TODAY(),Tableau1346[[#This Row],[Date de création produit]]))</f>
        <v>1764</v>
      </c>
    </row>
    <row r="367" spans="1:15" x14ac:dyDescent="0.25">
      <c r="A367" t="s">
        <v>6</v>
      </c>
      <c r="B367" t="str">
        <f>VLOOKUP(Tableau1346[[#This Row],[Sub_Region_Cod]],[1]Table_Correspondance!$B:$F,4,TRUE)</f>
        <v>Europe de l'Est</v>
      </c>
      <c r="C367" t="s">
        <v>13</v>
      </c>
      <c r="D367" t="str">
        <f>VLOOKUP(C367,[1]Table_Correspondance!$B:$F,2,FALSE)</f>
        <v>Roumanie</v>
      </c>
      <c r="E367" t="s">
        <v>11</v>
      </c>
      <c r="F367" s="1">
        <v>44136</v>
      </c>
      <c r="G367" t="s">
        <v>411</v>
      </c>
      <c r="H367" s="12">
        <f>VLOOKUP(Tableau1346[[#This Row],[Product_Ref]],[1]Table_Correspondance!$H:$N,5,TRUE)</f>
        <v>43040</v>
      </c>
      <c r="I367" t="s">
        <v>35</v>
      </c>
      <c r="J367" s="5">
        <v>3610.38</v>
      </c>
      <c r="K367" t="str">
        <f>VLOOKUP(Tableau1346[[#This Row],[Product_Ref]],[1]Table_Correspondance!$H:$N,2,TRUE)</f>
        <v>T-shirt</v>
      </c>
      <c r="L367" t="str">
        <f>VLOOKUP(Tableau1346[[#This Row],[Product_Ref]],[1]Table_Correspondance!$H:$N,4,TRUE)</f>
        <v>marron</v>
      </c>
      <c r="M367" s="5">
        <f>VLOOKUP(Tableau1346[[#This Row],[Product_Ref]],[1]Table_Correspondance!$H:$N,7,TRUE)</f>
        <v>11</v>
      </c>
      <c r="N367" s="3">
        <f>Tableau1346[[#This Row],[Sales]]/Tableau1346[[#This Row],[Prix de vente ]]</f>
        <v>328.21636363636367</v>
      </c>
      <c r="O367" s="16">
        <f ca="1">(_xlfn.DAYS(TODAY(),Tableau1346[[#This Row],[Date de création produit]]))</f>
        <v>1856</v>
      </c>
    </row>
    <row r="368" spans="1:15" x14ac:dyDescent="0.25">
      <c r="A368" t="s">
        <v>6</v>
      </c>
      <c r="B368" t="str">
        <f>VLOOKUP(Tableau1346[[#This Row],[Sub_Region_Cod]],[1]Table_Correspondance!$B:$F,4,TRUE)</f>
        <v>Europe de l'Est</v>
      </c>
      <c r="C368" t="s">
        <v>7</v>
      </c>
      <c r="D368" t="str">
        <f>VLOOKUP(C368,[1]Table_Correspondance!$B:$F,2,FALSE)</f>
        <v>Fédération de Russie</v>
      </c>
      <c r="E368" t="s">
        <v>16</v>
      </c>
      <c r="F368" s="1">
        <v>43862</v>
      </c>
      <c r="G368" t="s">
        <v>405</v>
      </c>
      <c r="H368" s="12">
        <f>VLOOKUP(Tableau1346[[#This Row],[Product_Ref]],[1]Table_Correspondance!$H:$N,5,TRUE)</f>
        <v>43009</v>
      </c>
      <c r="I368" t="s">
        <v>118</v>
      </c>
      <c r="J368" s="5">
        <v>4289.92</v>
      </c>
      <c r="K368" t="str">
        <f>VLOOKUP(Tableau1346[[#This Row],[Product_Ref]],[1]Table_Correspondance!$H:$N,2,TRUE)</f>
        <v>Pantacourt</v>
      </c>
      <c r="L368" t="str">
        <f>VLOOKUP(Tableau1346[[#This Row],[Product_Ref]],[1]Table_Correspondance!$H:$N,4,TRUE)</f>
        <v>rouge</v>
      </c>
      <c r="M368" s="5">
        <f>VLOOKUP(Tableau1346[[#This Row],[Product_Ref]],[1]Table_Correspondance!$H:$N,7,TRUE)</f>
        <v>13</v>
      </c>
      <c r="N368" s="3">
        <f>Tableau1346[[#This Row],[Sales]]/Tableau1346[[#This Row],[Prix de vente ]]</f>
        <v>329.99384615384616</v>
      </c>
      <c r="O368" s="16">
        <f ca="1">(_xlfn.DAYS(TODAY(),Tableau1346[[#This Row],[Date de création produit]]))</f>
        <v>1887</v>
      </c>
    </row>
    <row r="369" spans="1:15" x14ac:dyDescent="0.25">
      <c r="A369" t="s">
        <v>6</v>
      </c>
      <c r="B369" t="str">
        <f>VLOOKUP(Tableau1346[[#This Row],[Sub_Region_Cod]],[1]Table_Correspondance!$B:$F,4,TRUE)</f>
        <v>Europe de l'Est</v>
      </c>
      <c r="C369" t="s">
        <v>15</v>
      </c>
      <c r="D369" t="str">
        <f>VLOOKUP(C369,[1]Table_Correspondance!$B:$F,2,FALSE)</f>
        <v>République de Moldavie</v>
      </c>
      <c r="E369" t="s">
        <v>11</v>
      </c>
      <c r="F369" s="1">
        <v>44228</v>
      </c>
      <c r="G369" t="s">
        <v>404</v>
      </c>
      <c r="H369" s="12">
        <f>VLOOKUP(Tableau1346[[#This Row],[Product_Ref]],[1]Table_Correspondance!$H:$N,5,TRUE)</f>
        <v>42795</v>
      </c>
      <c r="I369" t="s">
        <v>374</v>
      </c>
      <c r="J369" s="5">
        <v>4964.4799999999996</v>
      </c>
      <c r="K369" t="str">
        <f>VLOOKUP(Tableau1346[[#This Row],[Product_Ref]],[1]Table_Correspondance!$H:$N,2,TRUE)</f>
        <v>Chemise</v>
      </c>
      <c r="L369" t="str">
        <f>VLOOKUP(Tableau1346[[#This Row],[Product_Ref]],[1]Table_Correspondance!$H:$N,4,TRUE)</f>
        <v>rouge</v>
      </c>
      <c r="M369" s="5">
        <f>VLOOKUP(Tableau1346[[#This Row],[Product_Ref]],[1]Table_Correspondance!$H:$N,7,TRUE)</f>
        <v>15</v>
      </c>
      <c r="N369" s="3">
        <f>Tableau1346[[#This Row],[Sales]]/Tableau1346[[#This Row],[Prix de vente ]]</f>
        <v>330.96533333333332</v>
      </c>
      <c r="O369" s="16">
        <f ca="1">(_xlfn.DAYS(TODAY(),Tableau1346[[#This Row],[Date de création produit]]))</f>
        <v>2101</v>
      </c>
    </row>
    <row r="370" spans="1:15" x14ac:dyDescent="0.25">
      <c r="A370" t="s">
        <v>6</v>
      </c>
      <c r="B370" t="str">
        <f>VLOOKUP(Tableau1346[[#This Row],[Sub_Region_Cod]],[1]Table_Correspondance!$B:$F,4,TRUE)</f>
        <v>Europe de l'Est</v>
      </c>
      <c r="C370" t="s">
        <v>15</v>
      </c>
      <c r="D370" t="str">
        <f>VLOOKUP(C370,[1]Table_Correspondance!$B:$F,2,FALSE)</f>
        <v>République de Moldavie</v>
      </c>
      <c r="E370" t="s">
        <v>11</v>
      </c>
      <c r="F370" s="1">
        <v>44044</v>
      </c>
      <c r="G370" t="s">
        <v>409</v>
      </c>
      <c r="H370" s="12">
        <f>VLOOKUP(Tableau1346[[#This Row],[Product_Ref]],[1]Table_Correspondance!$H:$N,5,TRUE)</f>
        <v>42917</v>
      </c>
      <c r="I370" t="s">
        <v>203</v>
      </c>
      <c r="J370" s="5">
        <v>4641.7299999999996</v>
      </c>
      <c r="K370" t="str">
        <f>VLOOKUP(Tableau1346[[#This Row],[Product_Ref]],[1]Table_Correspondance!$H:$N,2,TRUE)</f>
        <v>Débardeur</v>
      </c>
      <c r="L370" t="str">
        <f>VLOOKUP(Tableau1346[[#This Row],[Product_Ref]],[1]Table_Correspondance!$H:$N,4,TRUE)</f>
        <v>bleu</v>
      </c>
      <c r="M370" s="5">
        <f>VLOOKUP(Tableau1346[[#This Row],[Product_Ref]],[1]Table_Correspondance!$H:$N,7,TRUE)</f>
        <v>14</v>
      </c>
      <c r="N370" s="3">
        <f>Tableau1346[[#This Row],[Sales]]/Tableau1346[[#This Row],[Prix de vente ]]</f>
        <v>331.55214285714283</v>
      </c>
      <c r="O370" s="16">
        <f ca="1">(_xlfn.DAYS(TODAY(),Tableau1346[[#This Row],[Date de création produit]]))</f>
        <v>1979</v>
      </c>
    </row>
    <row r="371" spans="1:15" x14ac:dyDescent="0.25">
      <c r="A371" t="s">
        <v>6</v>
      </c>
      <c r="B371" t="str">
        <f>VLOOKUP(Tableau1346[[#This Row],[Sub_Region_Cod]],[1]Table_Correspondance!$B:$F,4,TRUE)</f>
        <v>Europe de l'Est</v>
      </c>
      <c r="C371" t="s">
        <v>15</v>
      </c>
      <c r="D371" t="str">
        <f>VLOOKUP(C371,[1]Table_Correspondance!$B:$F,2,FALSE)</f>
        <v>République de Moldavie</v>
      </c>
      <c r="E371" t="s">
        <v>11</v>
      </c>
      <c r="F371" s="1">
        <v>44256</v>
      </c>
      <c r="G371" t="s">
        <v>404</v>
      </c>
      <c r="H371" s="12">
        <f>VLOOKUP(Tableau1346[[#This Row],[Product_Ref]],[1]Table_Correspondance!$H:$N,5,TRUE)</f>
        <v>43070</v>
      </c>
      <c r="I371" t="s">
        <v>345</v>
      </c>
      <c r="J371" s="5">
        <v>3981.88</v>
      </c>
      <c r="K371" t="str">
        <f>VLOOKUP(Tableau1346[[#This Row],[Product_Ref]],[1]Table_Correspondance!$H:$N,2,TRUE)</f>
        <v>Sweatshirt</v>
      </c>
      <c r="L371" t="str">
        <f>VLOOKUP(Tableau1346[[#This Row],[Product_Ref]],[1]Table_Correspondance!$H:$N,4,TRUE)</f>
        <v>orange</v>
      </c>
      <c r="M371" s="5">
        <f>VLOOKUP(Tableau1346[[#This Row],[Product_Ref]],[1]Table_Correspondance!$H:$N,7,TRUE)</f>
        <v>12</v>
      </c>
      <c r="N371" s="3">
        <f>Tableau1346[[#This Row],[Sales]]/Tableau1346[[#This Row],[Prix de vente ]]</f>
        <v>331.82333333333332</v>
      </c>
      <c r="O371" s="16">
        <f ca="1">(_xlfn.DAYS(TODAY(),Tableau1346[[#This Row],[Date de création produit]]))</f>
        <v>1826</v>
      </c>
    </row>
    <row r="372" spans="1:15" x14ac:dyDescent="0.25">
      <c r="A372" t="s">
        <v>6</v>
      </c>
      <c r="B372" t="str">
        <f>VLOOKUP(Tableau1346[[#This Row],[Sub_Region_Cod]],[1]Table_Correspondance!$B:$F,4,TRUE)</f>
        <v>Europe de l'Est</v>
      </c>
      <c r="C372" t="s">
        <v>10</v>
      </c>
      <c r="D372" t="str">
        <f>VLOOKUP(C372,[1]Table_Correspondance!$B:$F,2,FALSE)</f>
        <v>Bélarus</v>
      </c>
      <c r="E372" t="s">
        <v>16</v>
      </c>
      <c r="F372" s="1">
        <v>44287</v>
      </c>
      <c r="G372" t="s">
        <v>404</v>
      </c>
      <c r="H372" s="12">
        <f>VLOOKUP(Tableau1346[[#This Row],[Product_Ref]],[1]Table_Correspondance!$H:$N,5,TRUE)</f>
        <v>43191</v>
      </c>
      <c r="I372" t="s">
        <v>85</v>
      </c>
      <c r="J372" s="5">
        <v>2657.65</v>
      </c>
      <c r="K372" t="str">
        <f>VLOOKUP(Tableau1346[[#This Row],[Product_Ref]],[1]Table_Correspondance!$H:$N,2,TRUE)</f>
        <v>Jupe</v>
      </c>
      <c r="L372" t="str">
        <f>VLOOKUP(Tableau1346[[#This Row],[Product_Ref]],[1]Table_Correspondance!$H:$N,4,TRUE)</f>
        <v>marron</v>
      </c>
      <c r="M372" s="5">
        <f>VLOOKUP(Tableau1346[[#This Row],[Product_Ref]],[1]Table_Correspondance!$H:$N,7,TRUE)</f>
        <v>8</v>
      </c>
      <c r="N372" s="3">
        <f>Tableau1346[[#This Row],[Sales]]/Tableau1346[[#This Row],[Prix de vente ]]</f>
        <v>332.20625000000001</v>
      </c>
      <c r="O372" s="16">
        <f ca="1">(_xlfn.DAYS(TODAY(),Tableau1346[[#This Row],[Date de création produit]]))</f>
        <v>1705</v>
      </c>
    </row>
    <row r="373" spans="1:15" x14ac:dyDescent="0.25">
      <c r="A373" t="s">
        <v>6</v>
      </c>
      <c r="B373" t="str">
        <f>VLOOKUP(Tableau1346[[#This Row],[Sub_Region_Cod]],[1]Table_Correspondance!$B:$F,4,TRUE)</f>
        <v>Europe de l'Est</v>
      </c>
      <c r="C373" t="s">
        <v>24</v>
      </c>
      <c r="D373" t="str">
        <f>VLOOKUP(C373,[1]Table_Correspondance!$B:$F,2,FALSE)</f>
        <v>Slovaquie</v>
      </c>
      <c r="E373" t="s">
        <v>11</v>
      </c>
      <c r="F373" s="1">
        <v>44197</v>
      </c>
      <c r="G373" t="s">
        <v>412</v>
      </c>
      <c r="H373" s="12">
        <f>VLOOKUP(Tableau1346[[#This Row],[Product_Ref]],[1]Table_Correspondance!$H:$N,5,TRUE)</f>
        <v>42795</v>
      </c>
      <c r="I373" t="s">
        <v>349</v>
      </c>
      <c r="J373" s="5">
        <v>1668.4</v>
      </c>
      <c r="K373" t="str">
        <f>VLOOKUP(Tableau1346[[#This Row],[Product_Ref]],[1]Table_Correspondance!$H:$N,2,TRUE)</f>
        <v>Pull</v>
      </c>
      <c r="L373" t="str">
        <f>VLOOKUP(Tableau1346[[#This Row],[Product_Ref]],[1]Table_Correspondance!$H:$N,4,TRUE)</f>
        <v>noir</v>
      </c>
      <c r="M373" s="5">
        <f>VLOOKUP(Tableau1346[[#This Row],[Product_Ref]],[1]Table_Correspondance!$H:$N,7,TRUE)</f>
        <v>5</v>
      </c>
      <c r="N373" s="3">
        <f>Tableau1346[[#This Row],[Sales]]/Tableau1346[[#This Row],[Prix de vente ]]</f>
        <v>333.68</v>
      </c>
      <c r="O373" s="16">
        <f ca="1">(_xlfn.DAYS(TODAY(),Tableau1346[[#This Row],[Date de création produit]]))</f>
        <v>2101</v>
      </c>
    </row>
    <row r="374" spans="1:15" x14ac:dyDescent="0.25">
      <c r="A374" t="s">
        <v>6</v>
      </c>
      <c r="B374" t="str">
        <f>VLOOKUP(Tableau1346[[#This Row],[Sub_Region_Cod]],[1]Table_Correspondance!$B:$F,4,TRUE)</f>
        <v>Europe de l'Est</v>
      </c>
      <c r="C374" t="s">
        <v>13</v>
      </c>
      <c r="D374" t="str">
        <f>VLOOKUP(C374,[1]Table_Correspondance!$B:$F,2,FALSE)</f>
        <v>Roumanie</v>
      </c>
      <c r="E374" t="s">
        <v>11</v>
      </c>
      <c r="F374" s="1">
        <v>44166</v>
      </c>
      <c r="G374" t="s">
        <v>411</v>
      </c>
      <c r="H374" s="12">
        <f>VLOOKUP(Tableau1346[[#This Row],[Product_Ref]],[1]Table_Correspondance!$H:$N,5,TRUE)</f>
        <v>42948</v>
      </c>
      <c r="I374" t="s">
        <v>208</v>
      </c>
      <c r="J374" s="5">
        <v>2003.16</v>
      </c>
      <c r="K374" t="str">
        <f>VLOOKUP(Tableau1346[[#This Row],[Product_Ref]],[1]Table_Correspondance!$H:$N,2,TRUE)</f>
        <v>Sweatshirt</v>
      </c>
      <c r="L374" t="str">
        <f>VLOOKUP(Tableau1346[[#This Row],[Product_Ref]],[1]Table_Correspondance!$H:$N,4,TRUE)</f>
        <v>orange</v>
      </c>
      <c r="M374" s="5">
        <f>VLOOKUP(Tableau1346[[#This Row],[Product_Ref]],[1]Table_Correspondance!$H:$N,7,TRUE)</f>
        <v>6</v>
      </c>
      <c r="N374" s="3">
        <f>Tableau1346[[#This Row],[Sales]]/Tableau1346[[#This Row],[Prix de vente ]]</f>
        <v>333.86</v>
      </c>
      <c r="O374" s="16">
        <f ca="1">(_xlfn.DAYS(TODAY(),Tableau1346[[#This Row],[Date de création produit]]))</f>
        <v>1948</v>
      </c>
    </row>
    <row r="375" spans="1:15" x14ac:dyDescent="0.25">
      <c r="A375" t="s">
        <v>6</v>
      </c>
      <c r="B375" t="str">
        <f>VLOOKUP(Tableau1346[[#This Row],[Sub_Region_Cod]],[1]Table_Correspondance!$B:$F,4,TRUE)</f>
        <v>Europe de l'Est</v>
      </c>
      <c r="C375" t="s">
        <v>26</v>
      </c>
      <c r="D375" t="str">
        <f>VLOOKUP(C375,[1]Table_Correspondance!$B:$F,2,FALSE)</f>
        <v>Bulgarie</v>
      </c>
      <c r="E375" t="s">
        <v>11</v>
      </c>
      <c r="F375" s="1">
        <v>44136</v>
      </c>
      <c r="G375" t="s">
        <v>411</v>
      </c>
      <c r="H375" s="12">
        <f>VLOOKUP(Tableau1346[[#This Row],[Product_Ref]],[1]Table_Correspondance!$H:$N,5,TRUE)</f>
        <v>42917</v>
      </c>
      <c r="I375" t="s">
        <v>153</v>
      </c>
      <c r="J375" s="5">
        <v>1680.15</v>
      </c>
      <c r="K375" t="str">
        <f>VLOOKUP(Tableau1346[[#This Row],[Product_Ref]],[1]Table_Correspondance!$H:$N,2,TRUE)</f>
        <v>Débardeur</v>
      </c>
      <c r="L375" t="str">
        <f>VLOOKUP(Tableau1346[[#This Row],[Product_Ref]],[1]Table_Correspondance!$H:$N,4,TRUE)</f>
        <v>vert</v>
      </c>
      <c r="M375" s="5">
        <f>VLOOKUP(Tableau1346[[#This Row],[Product_Ref]],[1]Table_Correspondance!$H:$N,7,TRUE)</f>
        <v>5</v>
      </c>
      <c r="N375" s="3">
        <f>Tableau1346[[#This Row],[Sales]]/Tableau1346[[#This Row],[Prix de vente ]]</f>
        <v>336.03000000000003</v>
      </c>
      <c r="O375" s="16">
        <f ca="1">(_xlfn.DAYS(TODAY(),Tableau1346[[#This Row],[Date de création produit]]))</f>
        <v>1979</v>
      </c>
    </row>
    <row r="376" spans="1:15" x14ac:dyDescent="0.25">
      <c r="A376" t="s">
        <v>6</v>
      </c>
      <c r="B376" t="str">
        <f>VLOOKUP(Tableau1346[[#This Row],[Sub_Region_Cod]],[1]Table_Correspondance!$B:$F,4,TRUE)</f>
        <v>Europe de l'Est</v>
      </c>
      <c r="C376" t="s">
        <v>15</v>
      </c>
      <c r="D376" t="str">
        <f>VLOOKUP(C376,[1]Table_Correspondance!$B:$F,2,FALSE)</f>
        <v>République de Moldavie</v>
      </c>
      <c r="E376" t="s">
        <v>11</v>
      </c>
      <c r="F376" s="1">
        <v>43709</v>
      </c>
      <c r="G376" t="s">
        <v>406</v>
      </c>
      <c r="H376" s="12">
        <f>VLOOKUP(Tableau1346[[#This Row],[Product_Ref]],[1]Table_Correspondance!$H:$N,5,TRUE)</f>
        <v>43374</v>
      </c>
      <c r="I376" t="s">
        <v>52</v>
      </c>
      <c r="J376" s="5">
        <v>4385.6099999999997</v>
      </c>
      <c r="K376" t="str">
        <f>VLOOKUP(Tableau1346[[#This Row],[Product_Ref]],[1]Table_Correspondance!$H:$N,2,TRUE)</f>
        <v>Pull</v>
      </c>
      <c r="L376" t="str">
        <f>VLOOKUP(Tableau1346[[#This Row],[Product_Ref]],[1]Table_Correspondance!$H:$N,4,TRUE)</f>
        <v>vert</v>
      </c>
      <c r="M376" s="5">
        <f>VLOOKUP(Tableau1346[[#This Row],[Product_Ref]],[1]Table_Correspondance!$H:$N,7,TRUE)</f>
        <v>13</v>
      </c>
      <c r="N376" s="3">
        <f>Tableau1346[[#This Row],[Sales]]/Tableau1346[[#This Row],[Prix de vente ]]</f>
        <v>337.35461538461539</v>
      </c>
      <c r="O376" s="16">
        <f ca="1">(_xlfn.DAYS(TODAY(),Tableau1346[[#This Row],[Date de création produit]]))</f>
        <v>1522</v>
      </c>
    </row>
    <row r="377" spans="1:15" x14ac:dyDescent="0.25">
      <c r="A377" t="s">
        <v>6</v>
      </c>
      <c r="B377" t="str">
        <f>VLOOKUP(Tableau1346[[#This Row],[Sub_Region_Cod]],[1]Table_Correspondance!$B:$F,4,TRUE)</f>
        <v>Europe de l'Est</v>
      </c>
      <c r="C377" t="s">
        <v>43</v>
      </c>
      <c r="D377" t="str">
        <f>VLOOKUP(C377,[1]Table_Correspondance!$B:$F,2,FALSE)</f>
        <v>République Tchèque</v>
      </c>
      <c r="E377" t="s">
        <v>11</v>
      </c>
      <c r="F377" s="1">
        <v>43770</v>
      </c>
      <c r="G377" t="s">
        <v>407</v>
      </c>
      <c r="H377" s="12">
        <f>VLOOKUP(Tableau1346[[#This Row],[Product_Ref]],[1]Table_Correspondance!$H:$N,5,TRUE)</f>
        <v>42736</v>
      </c>
      <c r="I377" t="s">
        <v>297</v>
      </c>
      <c r="J377" s="5">
        <v>3381.93</v>
      </c>
      <c r="K377" t="str">
        <f>VLOOKUP(Tableau1346[[#This Row],[Product_Ref]],[1]Table_Correspondance!$H:$N,2,TRUE)</f>
        <v>Sweatshirt</v>
      </c>
      <c r="L377" t="str">
        <f>VLOOKUP(Tableau1346[[#This Row],[Product_Ref]],[1]Table_Correspondance!$H:$N,4,TRUE)</f>
        <v>noir</v>
      </c>
      <c r="M377" s="5">
        <f>VLOOKUP(Tableau1346[[#This Row],[Product_Ref]],[1]Table_Correspondance!$H:$N,7,TRUE)</f>
        <v>10</v>
      </c>
      <c r="N377" s="3">
        <f>Tableau1346[[#This Row],[Sales]]/Tableau1346[[#This Row],[Prix de vente ]]</f>
        <v>338.19299999999998</v>
      </c>
      <c r="O377" s="16">
        <f ca="1">(_xlfn.DAYS(TODAY(),Tableau1346[[#This Row],[Date de création produit]]))</f>
        <v>2160</v>
      </c>
    </row>
    <row r="378" spans="1:15" x14ac:dyDescent="0.25">
      <c r="A378" t="s">
        <v>6</v>
      </c>
      <c r="B378" t="str">
        <f>VLOOKUP(Tableau1346[[#This Row],[Sub_Region_Cod]],[1]Table_Correspondance!$B:$F,4,TRUE)</f>
        <v>Europe de l'Est</v>
      </c>
      <c r="C378" t="s">
        <v>10</v>
      </c>
      <c r="D378" t="str">
        <f>VLOOKUP(C378,[1]Table_Correspondance!$B:$F,2,FALSE)</f>
        <v>Bélarus</v>
      </c>
      <c r="E378" t="s">
        <v>16</v>
      </c>
      <c r="F378" s="1">
        <v>43770</v>
      </c>
      <c r="G378" t="s">
        <v>407</v>
      </c>
      <c r="H378" s="12">
        <f>VLOOKUP(Tableau1346[[#This Row],[Product_Ref]],[1]Table_Correspondance!$H:$N,5,TRUE)</f>
        <v>43009</v>
      </c>
      <c r="I378" t="s">
        <v>159</v>
      </c>
      <c r="J378" s="5">
        <v>4407.3900000000003</v>
      </c>
      <c r="K378" t="str">
        <f>VLOOKUP(Tableau1346[[#This Row],[Product_Ref]],[1]Table_Correspondance!$H:$N,2,TRUE)</f>
        <v>Culotte</v>
      </c>
      <c r="L378" t="str">
        <f>VLOOKUP(Tableau1346[[#This Row],[Product_Ref]],[1]Table_Correspondance!$H:$N,4,TRUE)</f>
        <v>noir</v>
      </c>
      <c r="M378" s="5">
        <f>VLOOKUP(Tableau1346[[#This Row],[Product_Ref]],[1]Table_Correspondance!$H:$N,7,TRUE)</f>
        <v>13</v>
      </c>
      <c r="N378" s="3">
        <f>Tableau1346[[#This Row],[Sales]]/Tableau1346[[#This Row],[Prix de vente ]]</f>
        <v>339.03000000000003</v>
      </c>
      <c r="O378" s="16">
        <f ca="1">(_xlfn.DAYS(TODAY(),Tableau1346[[#This Row],[Date de création produit]]))</f>
        <v>1887</v>
      </c>
    </row>
    <row r="379" spans="1:15" x14ac:dyDescent="0.25">
      <c r="A379" t="s">
        <v>6</v>
      </c>
      <c r="B379" t="str">
        <f>VLOOKUP(Tableau1346[[#This Row],[Sub_Region_Cod]],[1]Table_Correspondance!$B:$F,4,TRUE)</f>
        <v>Europe de l'Est</v>
      </c>
      <c r="C379" t="s">
        <v>7</v>
      </c>
      <c r="D379" t="str">
        <f>VLOOKUP(C379,[1]Table_Correspondance!$B:$F,2,FALSE)</f>
        <v>Fédération de Russie</v>
      </c>
      <c r="E379" t="s">
        <v>16</v>
      </c>
      <c r="F379" s="1">
        <v>44256</v>
      </c>
      <c r="G379" t="s">
        <v>404</v>
      </c>
      <c r="H379" s="12">
        <f>VLOOKUP(Tableau1346[[#This Row],[Product_Ref]],[1]Table_Correspondance!$H:$N,5,TRUE)</f>
        <v>43132</v>
      </c>
      <c r="I379" t="s">
        <v>202</v>
      </c>
      <c r="J379" s="5">
        <v>4074.38</v>
      </c>
      <c r="K379" t="str">
        <f>VLOOKUP(Tableau1346[[#This Row],[Product_Ref]],[1]Table_Correspondance!$H:$N,2,TRUE)</f>
        <v>Chaussette</v>
      </c>
      <c r="L379" t="str">
        <f>VLOOKUP(Tableau1346[[#This Row],[Product_Ref]],[1]Table_Correspondance!$H:$N,4,TRUE)</f>
        <v>bleu</v>
      </c>
      <c r="M379" s="5">
        <f>VLOOKUP(Tableau1346[[#This Row],[Product_Ref]],[1]Table_Correspondance!$H:$N,7,TRUE)</f>
        <v>12</v>
      </c>
      <c r="N379" s="3">
        <f>Tableau1346[[#This Row],[Sales]]/Tableau1346[[#This Row],[Prix de vente ]]</f>
        <v>339.53166666666669</v>
      </c>
      <c r="O379" s="16">
        <f ca="1">(_xlfn.DAYS(TODAY(),Tableau1346[[#This Row],[Date de création produit]]))</f>
        <v>1764</v>
      </c>
    </row>
    <row r="380" spans="1:15" x14ac:dyDescent="0.25">
      <c r="A380" t="s">
        <v>6</v>
      </c>
      <c r="B380" t="str">
        <f>VLOOKUP(Tableau1346[[#This Row],[Sub_Region_Cod]],[1]Table_Correspondance!$B:$F,4,TRUE)</f>
        <v>Europe de l'Est</v>
      </c>
      <c r="C380" t="s">
        <v>22</v>
      </c>
      <c r="D380" t="str">
        <f>VLOOKUP(C380,[1]Table_Correspondance!$B:$F,2,FALSE)</f>
        <v>Ukraine</v>
      </c>
      <c r="E380" t="s">
        <v>11</v>
      </c>
      <c r="F380" s="1">
        <v>43983</v>
      </c>
      <c r="G380" t="s">
        <v>408</v>
      </c>
      <c r="H380" s="12">
        <f>VLOOKUP(Tableau1346[[#This Row],[Product_Ref]],[1]Table_Correspondance!$H:$N,5,TRUE)</f>
        <v>43160</v>
      </c>
      <c r="I380" t="s">
        <v>217</v>
      </c>
      <c r="J380" s="5">
        <v>5094.79</v>
      </c>
      <c r="K380" t="str">
        <f>VLOOKUP(Tableau1346[[#This Row],[Product_Ref]],[1]Table_Correspondance!$H:$N,2,TRUE)</f>
        <v>Pull</v>
      </c>
      <c r="L380" t="str">
        <f>VLOOKUP(Tableau1346[[#This Row],[Product_Ref]],[1]Table_Correspondance!$H:$N,4,TRUE)</f>
        <v>marron</v>
      </c>
      <c r="M380" s="5">
        <f>VLOOKUP(Tableau1346[[#This Row],[Product_Ref]],[1]Table_Correspondance!$H:$N,7,TRUE)</f>
        <v>15</v>
      </c>
      <c r="N380" s="3">
        <f>Tableau1346[[#This Row],[Sales]]/Tableau1346[[#This Row],[Prix de vente ]]</f>
        <v>339.65266666666668</v>
      </c>
      <c r="O380" s="16">
        <f ca="1">(_xlfn.DAYS(TODAY(),Tableau1346[[#This Row],[Date de création produit]]))</f>
        <v>1736</v>
      </c>
    </row>
    <row r="381" spans="1:15" x14ac:dyDescent="0.25">
      <c r="A381" t="s">
        <v>6</v>
      </c>
      <c r="B381" t="str">
        <f>VLOOKUP(Tableau1346[[#This Row],[Sub_Region_Cod]],[1]Table_Correspondance!$B:$F,4,TRUE)</f>
        <v>Europe de l'Est</v>
      </c>
      <c r="C381" t="s">
        <v>24</v>
      </c>
      <c r="D381" t="str">
        <f>VLOOKUP(C381,[1]Table_Correspondance!$B:$F,2,FALSE)</f>
        <v>Slovaquie</v>
      </c>
      <c r="E381" t="s">
        <v>11</v>
      </c>
      <c r="F381" s="1">
        <v>43647</v>
      </c>
      <c r="G381" t="s">
        <v>410</v>
      </c>
      <c r="H381" s="12">
        <f>VLOOKUP(Tableau1346[[#This Row],[Product_Ref]],[1]Table_Correspondance!$H:$N,5,TRUE)</f>
        <v>42917</v>
      </c>
      <c r="I381" t="s">
        <v>328</v>
      </c>
      <c r="J381" s="5">
        <v>3408.27</v>
      </c>
      <c r="K381" t="str">
        <f>VLOOKUP(Tableau1346[[#This Row],[Product_Ref]],[1]Table_Correspondance!$H:$N,2,TRUE)</f>
        <v>Soutien gorge</v>
      </c>
      <c r="L381" t="str">
        <f>VLOOKUP(Tableau1346[[#This Row],[Product_Ref]],[1]Table_Correspondance!$H:$N,4,TRUE)</f>
        <v>marron</v>
      </c>
      <c r="M381" s="5">
        <f>VLOOKUP(Tableau1346[[#This Row],[Product_Ref]],[1]Table_Correspondance!$H:$N,7,TRUE)</f>
        <v>10</v>
      </c>
      <c r="N381" s="3">
        <f>Tableau1346[[#This Row],[Sales]]/Tableau1346[[#This Row],[Prix de vente ]]</f>
        <v>340.827</v>
      </c>
      <c r="O381" s="16">
        <f ca="1">(_xlfn.DAYS(TODAY(),Tableau1346[[#This Row],[Date de création produit]]))</f>
        <v>1979</v>
      </c>
    </row>
    <row r="382" spans="1:15" x14ac:dyDescent="0.25">
      <c r="A382" t="s">
        <v>6</v>
      </c>
      <c r="B382" t="str">
        <f>VLOOKUP(Tableau1346[[#This Row],[Sub_Region_Cod]],[1]Table_Correspondance!$B:$F,4,TRUE)</f>
        <v>Europe de l'Est</v>
      </c>
      <c r="C382" t="s">
        <v>26</v>
      </c>
      <c r="D382" t="str">
        <f>VLOOKUP(C382,[1]Table_Correspondance!$B:$F,2,FALSE)</f>
        <v>Bulgarie</v>
      </c>
      <c r="E382" t="s">
        <v>8</v>
      </c>
      <c r="F382" s="1">
        <v>43862</v>
      </c>
      <c r="G382" t="s">
        <v>405</v>
      </c>
      <c r="H382" s="12">
        <f>VLOOKUP(Tableau1346[[#This Row],[Product_Ref]],[1]Table_Correspondance!$H:$N,5,TRUE)</f>
        <v>43435</v>
      </c>
      <c r="I382" t="s">
        <v>398</v>
      </c>
      <c r="J382" s="5">
        <v>2388.8000000000002</v>
      </c>
      <c r="K382" t="str">
        <f>VLOOKUP(Tableau1346[[#This Row],[Product_Ref]],[1]Table_Correspondance!$H:$N,2,TRUE)</f>
        <v>Robe</v>
      </c>
      <c r="L382" t="str">
        <f>VLOOKUP(Tableau1346[[#This Row],[Product_Ref]],[1]Table_Correspondance!$H:$N,4,TRUE)</f>
        <v>noir</v>
      </c>
      <c r="M382" s="5">
        <f>VLOOKUP(Tableau1346[[#This Row],[Product_Ref]],[1]Table_Correspondance!$H:$N,7,TRUE)</f>
        <v>7</v>
      </c>
      <c r="N382" s="3">
        <f>Tableau1346[[#This Row],[Sales]]/Tableau1346[[#This Row],[Prix de vente ]]</f>
        <v>341.25714285714287</v>
      </c>
      <c r="O382" s="16">
        <f ca="1">(_xlfn.DAYS(TODAY(),Tableau1346[[#This Row],[Date de création produit]]))</f>
        <v>1461</v>
      </c>
    </row>
    <row r="383" spans="1:15" x14ac:dyDescent="0.25">
      <c r="A383" t="s">
        <v>6</v>
      </c>
      <c r="B383" t="str">
        <f>VLOOKUP(Tableau1346[[#This Row],[Sub_Region_Cod]],[1]Table_Correspondance!$B:$F,4,TRUE)</f>
        <v>Europe de l'Est</v>
      </c>
      <c r="C383" t="s">
        <v>43</v>
      </c>
      <c r="D383" t="str">
        <f>VLOOKUP(C383,[1]Table_Correspondance!$B:$F,2,FALSE)</f>
        <v>République Tchèque</v>
      </c>
      <c r="E383" t="s">
        <v>16</v>
      </c>
      <c r="F383" s="1">
        <v>44075</v>
      </c>
      <c r="G383" t="s">
        <v>409</v>
      </c>
      <c r="H383" s="12">
        <f>VLOOKUP(Tableau1346[[#This Row],[Product_Ref]],[1]Table_Correspondance!$H:$N,5,TRUE)</f>
        <v>43070</v>
      </c>
      <c r="I383" t="s">
        <v>204</v>
      </c>
      <c r="J383" s="5">
        <v>3757.89</v>
      </c>
      <c r="K383" t="str">
        <f>VLOOKUP(Tableau1346[[#This Row],[Product_Ref]],[1]Table_Correspondance!$H:$N,2,TRUE)</f>
        <v>Culotte</v>
      </c>
      <c r="L383" t="str">
        <f>VLOOKUP(Tableau1346[[#This Row],[Product_Ref]],[1]Table_Correspondance!$H:$N,4,TRUE)</f>
        <v>orange</v>
      </c>
      <c r="M383" s="5">
        <f>VLOOKUP(Tableau1346[[#This Row],[Product_Ref]],[1]Table_Correspondance!$H:$N,7,TRUE)</f>
        <v>11</v>
      </c>
      <c r="N383" s="3">
        <f>Tableau1346[[#This Row],[Sales]]/Tableau1346[[#This Row],[Prix de vente ]]</f>
        <v>341.62636363636364</v>
      </c>
      <c r="O383" s="16">
        <f ca="1">(_xlfn.DAYS(TODAY(),Tableau1346[[#This Row],[Date de création produit]]))</f>
        <v>1826</v>
      </c>
    </row>
    <row r="384" spans="1:15" x14ac:dyDescent="0.25">
      <c r="A384" t="s">
        <v>6</v>
      </c>
      <c r="B384" t="str">
        <f>VLOOKUP(Tableau1346[[#This Row],[Sub_Region_Cod]],[1]Table_Correspondance!$B:$F,4,TRUE)</f>
        <v>Europe de l'Est</v>
      </c>
      <c r="C384" t="s">
        <v>26</v>
      </c>
      <c r="D384" t="str">
        <f>VLOOKUP(C384,[1]Table_Correspondance!$B:$F,2,FALSE)</f>
        <v>Bulgarie</v>
      </c>
      <c r="E384" t="s">
        <v>11</v>
      </c>
      <c r="F384" s="1">
        <v>43831</v>
      </c>
      <c r="G384" t="s">
        <v>413</v>
      </c>
      <c r="H384" s="12">
        <f>VLOOKUP(Tableau1346[[#This Row],[Product_Ref]],[1]Table_Correspondance!$H:$N,5,TRUE)</f>
        <v>43344</v>
      </c>
      <c r="I384" t="s">
        <v>122</v>
      </c>
      <c r="J384" s="5">
        <v>3098.95</v>
      </c>
      <c r="K384" t="str">
        <f>VLOOKUP(Tableau1346[[#This Row],[Product_Ref]],[1]Table_Correspondance!$H:$N,2,TRUE)</f>
        <v>Soutien gorge</v>
      </c>
      <c r="L384" t="str">
        <f>VLOOKUP(Tableau1346[[#This Row],[Product_Ref]],[1]Table_Correspondance!$H:$N,4,TRUE)</f>
        <v>orange</v>
      </c>
      <c r="M384" s="5">
        <f>VLOOKUP(Tableau1346[[#This Row],[Product_Ref]],[1]Table_Correspondance!$H:$N,7,TRUE)</f>
        <v>9</v>
      </c>
      <c r="N384" s="3">
        <f>Tableau1346[[#This Row],[Sales]]/Tableau1346[[#This Row],[Prix de vente ]]</f>
        <v>344.32777777777778</v>
      </c>
      <c r="O384" s="16">
        <f ca="1">(_xlfn.DAYS(TODAY(),Tableau1346[[#This Row],[Date de création produit]]))</f>
        <v>1552</v>
      </c>
    </row>
    <row r="385" spans="1:15" x14ac:dyDescent="0.25">
      <c r="A385" t="s">
        <v>6</v>
      </c>
      <c r="B385" t="str">
        <f>VLOOKUP(Tableau1346[[#This Row],[Sub_Region_Cod]],[1]Table_Correspondance!$B:$F,4,TRUE)</f>
        <v>Europe de l'Est</v>
      </c>
      <c r="C385" t="s">
        <v>43</v>
      </c>
      <c r="D385" t="str">
        <f>VLOOKUP(C385,[1]Table_Correspondance!$B:$F,2,FALSE)</f>
        <v>République Tchèque</v>
      </c>
      <c r="E385" t="s">
        <v>11</v>
      </c>
      <c r="F385" s="1">
        <v>43952</v>
      </c>
      <c r="G385" t="s">
        <v>408</v>
      </c>
      <c r="H385" s="12">
        <f>VLOOKUP(Tableau1346[[#This Row],[Product_Ref]],[1]Table_Correspondance!$H:$N,5,TRUE)</f>
        <v>43070</v>
      </c>
      <c r="I385" t="s">
        <v>303</v>
      </c>
      <c r="J385" s="5">
        <v>3458.31</v>
      </c>
      <c r="K385" t="str">
        <f>VLOOKUP(Tableau1346[[#This Row],[Product_Ref]],[1]Table_Correspondance!$H:$N,2,TRUE)</f>
        <v>Sweatshirt</v>
      </c>
      <c r="L385" t="str">
        <f>VLOOKUP(Tableau1346[[#This Row],[Product_Ref]],[1]Table_Correspondance!$H:$N,4,TRUE)</f>
        <v>marron</v>
      </c>
      <c r="M385" s="5">
        <f>VLOOKUP(Tableau1346[[#This Row],[Product_Ref]],[1]Table_Correspondance!$H:$N,7,TRUE)</f>
        <v>10</v>
      </c>
      <c r="N385" s="3">
        <f>Tableau1346[[#This Row],[Sales]]/Tableau1346[[#This Row],[Prix de vente ]]</f>
        <v>345.83100000000002</v>
      </c>
      <c r="O385" s="16">
        <f ca="1">(_xlfn.DAYS(TODAY(),Tableau1346[[#This Row],[Date de création produit]]))</f>
        <v>1826</v>
      </c>
    </row>
    <row r="386" spans="1:15" x14ac:dyDescent="0.25">
      <c r="A386" t="s">
        <v>6</v>
      </c>
      <c r="B386" t="str">
        <f>VLOOKUP(Tableau1346[[#This Row],[Sub_Region_Cod]],[1]Table_Correspondance!$B:$F,4,TRUE)</f>
        <v>Europe de l'Est</v>
      </c>
      <c r="C386" t="s">
        <v>29</v>
      </c>
      <c r="D386" t="str">
        <f>VLOOKUP(C386,[1]Table_Correspondance!$B:$F,2,FALSE)</f>
        <v>Hongrie</v>
      </c>
      <c r="E386" t="s">
        <v>11</v>
      </c>
      <c r="F386" s="1">
        <v>44197</v>
      </c>
      <c r="G386" t="s">
        <v>412</v>
      </c>
      <c r="H386" s="12">
        <f>VLOOKUP(Tableau1346[[#This Row],[Product_Ref]],[1]Table_Correspondance!$H:$N,5,TRUE)</f>
        <v>42767</v>
      </c>
      <c r="I386" t="s">
        <v>211</v>
      </c>
      <c r="J386" s="5">
        <v>2790.54</v>
      </c>
      <c r="K386" t="str">
        <f>VLOOKUP(Tableau1346[[#This Row],[Product_Ref]],[1]Table_Correspondance!$H:$N,2,TRUE)</f>
        <v>Pull</v>
      </c>
      <c r="L386" t="str">
        <f>VLOOKUP(Tableau1346[[#This Row],[Product_Ref]],[1]Table_Correspondance!$H:$N,4,TRUE)</f>
        <v>marron</v>
      </c>
      <c r="M386" s="5">
        <f>VLOOKUP(Tableau1346[[#This Row],[Product_Ref]],[1]Table_Correspondance!$H:$N,7,TRUE)</f>
        <v>8</v>
      </c>
      <c r="N386" s="3">
        <f>Tableau1346[[#This Row],[Sales]]/Tableau1346[[#This Row],[Prix de vente ]]</f>
        <v>348.8175</v>
      </c>
      <c r="O386" s="16">
        <f ca="1">(_xlfn.DAYS(TODAY(),Tableau1346[[#This Row],[Date de création produit]]))</f>
        <v>2129</v>
      </c>
    </row>
    <row r="387" spans="1:15" x14ac:dyDescent="0.25">
      <c r="A387" t="s">
        <v>6</v>
      </c>
      <c r="B387" t="str">
        <f>VLOOKUP(Tableau1346[[#This Row],[Sub_Region_Cod]],[1]Table_Correspondance!$B:$F,4,TRUE)</f>
        <v>Europe de l'Est</v>
      </c>
      <c r="C387" t="s">
        <v>13</v>
      </c>
      <c r="D387" t="str">
        <f>VLOOKUP(C387,[1]Table_Correspondance!$B:$F,2,FALSE)</f>
        <v>Roumanie</v>
      </c>
      <c r="E387" t="s">
        <v>16</v>
      </c>
      <c r="F387" s="1">
        <v>44075</v>
      </c>
      <c r="G387" t="s">
        <v>409</v>
      </c>
      <c r="H387" s="12">
        <f>VLOOKUP(Tableau1346[[#This Row],[Product_Ref]],[1]Table_Correspondance!$H:$N,5,TRUE)</f>
        <v>42887</v>
      </c>
      <c r="I387" t="s">
        <v>333</v>
      </c>
      <c r="J387" s="5">
        <v>3154.1</v>
      </c>
      <c r="K387" t="str">
        <f>VLOOKUP(Tableau1346[[#This Row],[Product_Ref]],[1]Table_Correspondance!$H:$N,2,TRUE)</f>
        <v>Pantalon</v>
      </c>
      <c r="L387" t="str">
        <f>VLOOKUP(Tableau1346[[#This Row],[Product_Ref]],[1]Table_Correspondance!$H:$N,4,TRUE)</f>
        <v>blanc</v>
      </c>
      <c r="M387" s="5">
        <f>VLOOKUP(Tableau1346[[#This Row],[Product_Ref]],[1]Table_Correspondance!$H:$N,7,TRUE)</f>
        <v>9</v>
      </c>
      <c r="N387" s="3">
        <f>Tableau1346[[#This Row],[Sales]]/Tableau1346[[#This Row],[Prix de vente ]]</f>
        <v>350.45555555555552</v>
      </c>
      <c r="O387" s="16">
        <f ca="1">(_xlfn.DAYS(TODAY(),Tableau1346[[#This Row],[Date de création produit]]))</f>
        <v>2009</v>
      </c>
    </row>
    <row r="388" spans="1:15" x14ac:dyDescent="0.25">
      <c r="A388" t="s">
        <v>6</v>
      </c>
      <c r="B388" t="str">
        <f>VLOOKUP(Tableau1346[[#This Row],[Sub_Region_Cod]],[1]Table_Correspondance!$B:$F,4,TRUE)</f>
        <v>Europe de l'Est</v>
      </c>
      <c r="C388" t="s">
        <v>15</v>
      </c>
      <c r="D388" t="str">
        <f>VLOOKUP(C388,[1]Table_Correspondance!$B:$F,2,FALSE)</f>
        <v>République de Moldavie</v>
      </c>
      <c r="E388" t="s">
        <v>16</v>
      </c>
      <c r="F388" s="1">
        <v>43586</v>
      </c>
      <c r="G388" t="s">
        <v>410</v>
      </c>
      <c r="H388" s="12">
        <f>VLOOKUP(Tableau1346[[#This Row],[Product_Ref]],[1]Table_Correspondance!$H:$N,5,TRUE)</f>
        <v>42979</v>
      </c>
      <c r="I388" t="s">
        <v>365</v>
      </c>
      <c r="J388" s="5">
        <v>1756.54</v>
      </c>
      <c r="K388" t="str">
        <f>VLOOKUP(Tableau1346[[#This Row],[Product_Ref]],[1]Table_Correspondance!$H:$N,2,TRUE)</f>
        <v>Jupe</v>
      </c>
      <c r="L388" t="str">
        <f>VLOOKUP(Tableau1346[[#This Row],[Product_Ref]],[1]Table_Correspondance!$H:$N,4,TRUE)</f>
        <v>marron</v>
      </c>
      <c r="M388" s="5">
        <f>VLOOKUP(Tableau1346[[#This Row],[Product_Ref]],[1]Table_Correspondance!$H:$N,7,TRUE)</f>
        <v>5</v>
      </c>
      <c r="N388" s="3">
        <f>Tableau1346[[#This Row],[Sales]]/Tableau1346[[#This Row],[Prix de vente ]]</f>
        <v>351.30799999999999</v>
      </c>
      <c r="O388" s="16">
        <f ca="1">(_xlfn.DAYS(TODAY(),Tableau1346[[#This Row],[Date de création produit]]))</f>
        <v>1917</v>
      </c>
    </row>
    <row r="389" spans="1:15" x14ac:dyDescent="0.25">
      <c r="A389" t="s">
        <v>6</v>
      </c>
      <c r="B389" t="str">
        <f>VLOOKUP(Tableau1346[[#This Row],[Sub_Region_Cod]],[1]Table_Correspondance!$B:$F,4,TRUE)</f>
        <v>Europe de l'Est</v>
      </c>
      <c r="C389" t="s">
        <v>10</v>
      </c>
      <c r="D389" t="str">
        <f>VLOOKUP(C389,[1]Table_Correspondance!$B:$F,2,FALSE)</f>
        <v>Bélarus</v>
      </c>
      <c r="E389" t="s">
        <v>11</v>
      </c>
      <c r="F389" s="1">
        <v>43800</v>
      </c>
      <c r="G389" t="s">
        <v>407</v>
      </c>
      <c r="H389" s="12">
        <f>VLOOKUP(Tableau1346[[#This Row],[Product_Ref]],[1]Table_Correspondance!$H:$N,5,TRUE)</f>
        <v>43313</v>
      </c>
      <c r="I389" t="s">
        <v>292</v>
      </c>
      <c r="J389" s="5">
        <v>2465.11</v>
      </c>
      <c r="K389" t="str">
        <f>VLOOKUP(Tableau1346[[#This Row],[Product_Ref]],[1]Table_Correspondance!$H:$N,2,TRUE)</f>
        <v>T-shirt</v>
      </c>
      <c r="L389" t="str">
        <f>VLOOKUP(Tableau1346[[#This Row],[Product_Ref]],[1]Table_Correspondance!$H:$N,4,TRUE)</f>
        <v>bleu</v>
      </c>
      <c r="M389" s="5">
        <f>VLOOKUP(Tableau1346[[#This Row],[Product_Ref]],[1]Table_Correspondance!$H:$N,7,TRUE)</f>
        <v>7</v>
      </c>
      <c r="N389" s="3">
        <f>Tableau1346[[#This Row],[Sales]]/Tableau1346[[#This Row],[Prix de vente ]]</f>
        <v>352.15857142857146</v>
      </c>
      <c r="O389" s="16">
        <f ca="1">(_xlfn.DAYS(TODAY(),Tableau1346[[#This Row],[Date de création produit]]))</f>
        <v>1583</v>
      </c>
    </row>
    <row r="390" spans="1:15" x14ac:dyDescent="0.25">
      <c r="A390" t="s">
        <v>6</v>
      </c>
      <c r="B390" t="str">
        <f>VLOOKUP(Tableau1346[[#This Row],[Sub_Region_Cod]],[1]Table_Correspondance!$B:$F,4,TRUE)</f>
        <v>Europe de l'Est</v>
      </c>
      <c r="C390" t="s">
        <v>24</v>
      </c>
      <c r="D390" t="str">
        <f>VLOOKUP(C390,[1]Table_Correspondance!$B:$F,2,FALSE)</f>
        <v>Slovaquie</v>
      </c>
      <c r="E390" t="s">
        <v>11</v>
      </c>
      <c r="F390" s="1">
        <v>44197</v>
      </c>
      <c r="G390" t="s">
        <v>412</v>
      </c>
      <c r="H390" s="12">
        <f>VLOOKUP(Tableau1346[[#This Row],[Product_Ref]],[1]Table_Correspondance!$H:$N,5,TRUE)</f>
        <v>43344</v>
      </c>
      <c r="I390" t="s">
        <v>362</v>
      </c>
      <c r="J390" s="5">
        <v>4931.84</v>
      </c>
      <c r="K390" t="str">
        <f>VLOOKUP(Tableau1346[[#This Row],[Product_Ref]],[1]Table_Correspondance!$H:$N,2,TRUE)</f>
        <v>Chemise</v>
      </c>
      <c r="L390" t="str">
        <f>VLOOKUP(Tableau1346[[#This Row],[Product_Ref]],[1]Table_Correspondance!$H:$N,4,TRUE)</f>
        <v>rose</v>
      </c>
      <c r="M390" s="5">
        <f>VLOOKUP(Tableau1346[[#This Row],[Product_Ref]],[1]Table_Correspondance!$H:$N,7,TRUE)</f>
        <v>14</v>
      </c>
      <c r="N390" s="3">
        <f>Tableau1346[[#This Row],[Sales]]/Tableau1346[[#This Row],[Prix de vente ]]</f>
        <v>352.27428571428572</v>
      </c>
      <c r="O390" s="16">
        <f ca="1">(_xlfn.DAYS(TODAY(),Tableau1346[[#This Row],[Date de création produit]]))</f>
        <v>1552</v>
      </c>
    </row>
    <row r="391" spans="1:15" x14ac:dyDescent="0.25">
      <c r="A391" t="s">
        <v>6</v>
      </c>
      <c r="B391" t="str">
        <f>VLOOKUP(Tableau1346[[#This Row],[Sub_Region_Cod]],[1]Table_Correspondance!$B:$F,4,TRUE)</f>
        <v>Europe de l'Est</v>
      </c>
      <c r="C391" t="s">
        <v>13</v>
      </c>
      <c r="D391" t="str">
        <f>VLOOKUP(C391,[1]Table_Correspondance!$B:$F,2,FALSE)</f>
        <v>Roumanie</v>
      </c>
      <c r="E391" t="s">
        <v>8</v>
      </c>
      <c r="F391" s="1">
        <v>43678</v>
      </c>
      <c r="G391" t="s">
        <v>406</v>
      </c>
      <c r="H391" s="12">
        <f>VLOOKUP(Tableau1346[[#This Row],[Product_Ref]],[1]Table_Correspondance!$H:$N,5,TRUE)</f>
        <v>43009</v>
      </c>
      <c r="I391" t="s">
        <v>148</v>
      </c>
      <c r="J391" s="5">
        <v>2819.5</v>
      </c>
      <c r="K391" t="str">
        <f>VLOOKUP(Tableau1346[[#This Row],[Product_Ref]],[1]Table_Correspondance!$H:$N,2,TRUE)</f>
        <v>Robe</v>
      </c>
      <c r="L391" t="str">
        <f>VLOOKUP(Tableau1346[[#This Row],[Product_Ref]],[1]Table_Correspondance!$H:$N,4,TRUE)</f>
        <v>vert</v>
      </c>
      <c r="M391" s="5">
        <f>VLOOKUP(Tableau1346[[#This Row],[Product_Ref]],[1]Table_Correspondance!$H:$N,7,TRUE)</f>
        <v>8</v>
      </c>
      <c r="N391" s="3">
        <f>Tableau1346[[#This Row],[Sales]]/Tableau1346[[#This Row],[Prix de vente ]]</f>
        <v>352.4375</v>
      </c>
      <c r="O391" s="16">
        <f ca="1">(_xlfn.DAYS(TODAY(),Tableau1346[[#This Row],[Date de création produit]]))</f>
        <v>1887</v>
      </c>
    </row>
    <row r="392" spans="1:15" x14ac:dyDescent="0.25">
      <c r="A392" t="s">
        <v>6</v>
      </c>
      <c r="B392" t="str">
        <f>VLOOKUP(Tableau1346[[#This Row],[Sub_Region_Cod]],[1]Table_Correspondance!$B:$F,4,TRUE)</f>
        <v>Europe de l'Est</v>
      </c>
      <c r="C392" t="s">
        <v>13</v>
      </c>
      <c r="D392" t="str">
        <f>VLOOKUP(C392,[1]Table_Correspondance!$B:$F,2,FALSE)</f>
        <v>Roumanie</v>
      </c>
      <c r="E392" t="s">
        <v>11</v>
      </c>
      <c r="F392" s="1">
        <v>43617</v>
      </c>
      <c r="G392" t="s">
        <v>410</v>
      </c>
      <c r="H392" s="12">
        <f>VLOOKUP(Tableau1346[[#This Row],[Product_Ref]],[1]Table_Correspondance!$H:$N,5,TRUE)</f>
        <v>43252</v>
      </c>
      <c r="I392" t="s">
        <v>368</v>
      </c>
      <c r="J392" s="5">
        <v>4596.38</v>
      </c>
      <c r="K392" t="str">
        <f>VLOOKUP(Tableau1346[[#This Row],[Product_Ref]],[1]Table_Correspondance!$H:$N,2,TRUE)</f>
        <v>Soutien gorge</v>
      </c>
      <c r="L392" t="str">
        <f>VLOOKUP(Tableau1346[[#This Row],[Product_Ref]],[1]Table_Correspondance!$H:$N,4,TRUE)</f>
        <v>bleu</v>
      </c>
      <c r="M392" s="5">
        <f>VLOOKUP(Tableau1346[[#This Row],[Product_Ref]],[1]Table_Correspondance!$H:$N,7,TRUE)</f>
        <v>13</v>
      </c>
      <c r="N392" s="3">
        <f>Tableau1346[[#This Row],[Sales]]/Tableau1346[[#This Row],[Prix de vente ]]</f>
        <v>353.56769230769231</v>
      </c>
      <c r="O392" s="16">
        <f ca="1">(_xlfn.DAYS(TODAY(),Tableau1346[[#This Row],[Date de création produit]]))</f>
        <v>1644</v>
      </c>
    </row>
    <row r="393" spans="1:15" x14ac:dyDescent="0.25">
      <c r="A393" t="s">
        <v>6</v>
      </c>
      <c r="B393" t="str">
        <f>VLOOKUP(Tableau1346[[#This Row],[Sub_Region_Cod]],[1]Table_Correspondance!$B:$F,4,TRUE)</f>
        <v>Europe de l'Est</v>
      </c>
      <c r="C393" t="s">
        <v>22</v>
      </c>
      <c r="D393" t="str">
        <f>VLOOKUP(C393,[1]Table_Correspondance!$B:$F,2,FALSE)</f>
        <v>Ukraine</v>
      </c>
      <c r="E393" t="s">
        <v>8</v>
      </c>
      <c r="F393" s="1">
        <v>43800</v>
      </c>
      <c r="G393" t="s">
        <v>407</v>
      </c>
      <c r="H393" s="12">
        <f>VLOOKUP(Tableau1346[[#This Row],[Product_Ref]],[1]Table_Correspondance!$H:$N,5,TRUE)</f>
        <v>43132</v>
      </c>
      <c r="I393" t="s">
        <v>269</v>
      </c>
      <c r="J393" s="5">
        <v>3891.66</v>
      </c>
      <c r="K393" t="str">
        <f>VLOOKUP(Tableau1346[[#This Row],[Product_Ref]],[1]Table_Correspondance!$H:$N,2,TRUE)</f>
        <v>Robe</v>
      </c>
      <c r="L393" t="str">
        <f>VLOOKUP(Tableau1346[[#This Row],[Product_Ref]],[1]Table_Correspondance!$H:$N,4,TRUE)</f>
        <v>blanc</v>
      </c>
      <c r="M393" s="5">
        <f>VLOOKUP(Tableau1346[[#This Row],[Product_Ref]],[1]Table_Correspondance!$H:$N,7,TRUE)</f>
        <v>11</v>
      </c>
      <c r="N393" s="3">
        <f>Tableau1346[[#This Row],[Sales]]/Tableau1346[[#This Row],[Prix de vente ]]</f>
        <v>353.78727272727269</v>
      </c>
      <c r="O393" s="16">
        <f ca="1">(_xlfn.DAYS(TODAY(),Tableau1346[[#This Row],[Date de création produit]]))</f>
        <v>1764</v>
      </c>
    </row>
    <row r="394" spans="1:15" x14ac:dyDescent="0.25">
      <c r="A394" t="s">
        <v>6</v>
      </c>
      <c r="B394" t="str">
        <f>VLOOKUP(Tableau1346[[#This Row],[Sub_Region_Cod]],[1]Table_Correspondance!$B:$F,4,TRUE)</f>
        <v>Europe de l'Est</v>
      </c>
      <c r="C394" t="s">
        <v>22</v>
      </c>
      <c r="D394" t="str">
        <f>VLOOKUP(C394,[1]Table_Correspondance!$B:$F,2,FALSE)</f>
        <v>Ukraine</v>
      </c>
      <c r="E394" t="s">
        <v>16</v>
      </c>
      <c r="F394" s="1">
        <v>44075</v>
      </c>
      <c r="G394" t="s">
        <v>409</v>
      </c>
      <c r="H394" s="12">
        <f>VLOOKUP(Tableau1346[[#This Row],[Product_Ref]],[1]Table_Correspondance!$H:$N,5,TRUE)</f>
        <v>43252</v>
      </c>
      <c r="I394" t="s">
        <v>182</v>
      </c>
      <c r="J394" s="5">
        <v>3537.96</v>
      </c>
      <c r="K394" t="str">
        <f>VLOOKUP(Tableau1346[[#This Row],[Product_Ref]],[1]Table_Correspondance!$H:$N,2,TRUE)</f>
        <v>Pantacourt</v>
      </c>
      <c r="L394" t="str">
        <f>VLOOKUP(Tableau1346[[#This Row],[Product_Ref]],[1]Table_Correspondance!$H:$N,4,TRUE)</f>
        <v>rose</v>
      </c>
      <c r="M394" s="5">
        <f>VLOOKUP(Tableau1346[[#This Row],[Product_Ref]],[1]Table_Correspondance!$H:$N,7,TRUE)</f>
        <v>10</v>
      </c>
      <c r="N394" s="3">
        <f>Tableau1346[[#This Row],[Sales]]/Tableau1346[[#This Row],[Prix de vente ]]</f>
        <v>353.79599999999999</v>
      </c>
      <c r="O394" s="16">
        <f ca="1">(_xlfn.DAYS(TODAY(),Tableau1346[[#This Row],[Date de création produit]]))</f>
        <v>1644</v>
      </c>
    </row>
    <row r="395" spans="1:15" x14ac:dyDescent="0.25">
      <c r="A395" t="s">
        <v>6</v>
      </c>
      <c r="B395" t="str">
        <f>VLOOKUP(Tableau1346[[#This Row],[Sub_Region_Cod]],[1]Table_Correspondance!$B:$F,4,TRUE)</f>
        <v>Europe de l'Est</v>
      </c>
      <c r="C395" t="s">
        <v>43</v>
      </c>
      <c r="D395" t="str">
        <f>VLOOKUP(C395,[1]Table_Correspondance!$B:$F,2,FALSE)</f>
        <v>République Tchèque</v>
      </c>
      <c r="E395" t="s">
        <v>16</v>
      </c>
      <c r="F395" s="1">
        <v>43617</v>
      </c>
      <c r="G395" t="s">
        <v>410</v>
      </c>
      <c r="H395" s="12">
        <f>VLOOKUP(Tableau1346[[#This Row],[Product_Ref]],[1]Table_Correspondance!$H:$N,5,TRUE)</f>
        <v>42736</v>
      </c>
      <c r="I395" t="s">
        <v>264</v>
      </c>
      <c r="J395" s="5">
        <v>4635.59</v>
      </c>
      <c r="K395" t="str">
        <f>VLOOKUP(Tableau1346[[#This Row],[Product_Ref]],[1]Table_Correspondance!$H:$N,2,TRUE)</f>
        <v>Jupe</v>
      </c>
      <c r="L395" t="str">
        <f>VLOOKUP(Tableau1346[[#This Row],[Product_Ref]],[1]Table_Correspondance!$H:$N,4,TRUE)</f>
        <v>taupe</v>
      </c>
      <c r="M395" s="5">
        <f>VLOOKUP(Tableau1346[[#This Row],[Product_Ref]],[1]Table_Correspondance!$H:$N,7,TRUE)</f>
        <v>13</v>
      </c>
      <c r="N395" s="3">
        <f>Tableau1346[[#This Row],[Sales]]/Tableau1346[[#This Row],[Prix de vente ]]</f>
        <v>356.58384615384614</v>
      </c>
      <c r="O395" s="16">
        <f ca="1">(_xlfn.DAYS(TODAY(),Tableau1346[[#This Row],[Date de création produit]]))</f>
        <v>2160</v>
      </c>
    </row>
    <row r="396" spans="1:15" x14ac:dyDescent="0.25">
      <c r="A396" t="s">
        <v>6</v>
      </c>
      <c r="B396" t="str">
        <f>VLOOKUP(Tableau1346[[#This Row],[Sub_Region_Cod]],[1]Table_Correspondance!$B:$F,4,TRUE)</f>
        <v>Europe de l'Est</v>
      </c>
      <c r="C396" t="s">
        <v>15</v>
      </c>
      <c r="D396" t="str">
        <f>VLOOKUP(C396,[1]Table_Correspondance!$B:$F,2,FALSE)</f>
        <v>République de Moldavie</v>
      </c>
      <c r="E396" t="s">
        <v>16</v>
      </c>
      <c r="F396" s="1">
        <v>43617</v>
      </c>
      <c r="G396" t="s">
        <v>410</v>
      </c>
      <c r="H396" s="12">
        <f>VLOOKUP(Tableau1346[[#This Row],[Product_Ref]],[1]Table_Correspondance!$H:$N,5,TRUE)</f>
        <v>43344</v>
      </c>
      <c r="I396" t="s">
        <v>213</v>
      </c>
      <c r="J396" s="5">
        <v>3579.19</v>
      </c>
      <c r="K396" t="str">
        <f>VLOOKUP(Tableau1346[[#This Row],[Product_Ref]],[1]Table_Correspondance!$H:$N,2,TRUE)</f>
        <v>Culotte</v>
      </c>
      <c r="L396" t="str">
        <f>VLOOKUP(Tableau1346[[#This Row],[Product_Ref]],[1]Table_Correspondance!$H:$N,4,TRUE)</f>
        <v>taupe</v>
      </c>
      <c r="M396" s="5">
        <f>VLOOKUP(Tableau1346[[#This Row],[Product_Ref]],[1]Table_Correspondance!$H:$N,7,TRUE)</f>
        <v>10</v>
      </c>
      <c r="N396" s="3">
        <f>Tableau1346[[#This Row],[Sales]]/Tableau1346[[#This Row],[Prix de vente ]]</f>
        <v>357.91899999999998</v>
      </c>
      <c r="O396" s="16">
        <f ca="1">(_xlfn.DAYS(TODAY(),Tableau1346[[#This Row],[Date de création produit]]))</f>
        <v>1552</v>
      </c>
    </row>
    <row r="397" spans="1:15" x14ac:dyDescent="0.25">
      <c r="A397" t="s">
        <v>6</v>
      </c>
      <c r="B397" t="str">
        <f>VLOOKUP(Tableau1346[[#This Row],[Sub_Region_Cod]],[1]Table_Correspondance!$B:$F,4,TRUE)</f>
        <v>Europe de l'Est</v>
      </c>
      <c r="C397" t="s">
        <v>43</v>
      </c>
      <c r="D397" t="str">
        <f>VLOOKUP(C397,[1]Table_Correspondance!$B:$F,2,FALSE)</f>
        <v>République Tchèque</v>
      </c>
      <c r="E397" t="s">
        <v>16</v>
      </c>
      <c r="F397" s="1">
        <v>43617</v>
      </c>
      <c r="G397" t="s">
        <v>410</v>
      </c>
      <c r="H397" s="12">
        <f>VLOOKUP(Tableau1346[[#This Row],[Product_Ref]],[1]Table_Correspondance!$H:$N,5,TRUE)</f>
        <v>42767</v>
      </c>
      <c r="I397" t="s">
        <v>388</v>
      </c>
      <c r="J397" s="5">
        <v>4677.58</v>
      </c>
      <c r="K397" t="str">
        <f>VLOOKUP(Tableau1346[[#This Row],[Product_Ref]],[1]Table_Correspondance!$H:$N,2,TRUE)</f>
        <v>Chaussette</v>
      </c>
      <c r="L397" t="str">
        <f>VLOOKUP(Tableau1346[[#This Row],[Product_Ref]],[1]Table_Correspondance!$H:$N,4,TRUE)</f>
        <v>bleu</v>
      </c>
      <c r="M397" s="5">
        <f>VLOOKUP(Tableau1346[[#This Row],[Product_Ref]],[1]Table_Correspondance!$H:$N,7,TRUE)</f>
        <v>13</v>
      </c>
      <c r="N397" s="3">
        <f>Tableau1346[[#This Row],[Sales]]/Tableau1346[[#This Row],[Prix de vente ]]</f>
        <v>359.81384615384616</v>
      </c>
      <c r="O397" s="16">
        <f ca="1">(_xlfn.DAYS(TODAY(),Tableau1346[[#This Row],[Date de création produit]]))</f>
        <v>2129</v>
      </c>
    </row>
    <row r="398" spans="1:15" x14ac:dyDescent="0.25">
      <c r="A398" t="s">
        <v>6</v>
      </c>
      <c r="B398" t="str">
        <f>VLOOKUP(Tableau1346[[#This Row],[Sub_Region_Cod]],[1]Table_Correspondance!$B:$F,4,TRUE)</f>
        <v>Europe de l'Est</v>
      </c>
      <c r="C398" t="s">
        <v>26</v>
      </c>
      <c r="D398" t="str">
        <f>VLOOKUP(C398,[1]Table_Correspondance!$B:$F,2,FALSE)</f>
        <v>Bulgarie</v>
      </c>
      <c r="E398" t="s">
        <v>11</v>
      </c>
      <c r="F398" s="1">
        <v>43678</v>
      </c>
      <c r="G398" t="s">
        <v>406</v>
      </c>
      <c r="H398" s="12">
        <f>VLOOKUP(Tableau1346[[#This Row],[Product_Ref]],[1]Table_Correspondance!$H:$N,5,TRUE)</f>
        <v>43252</v>
      </c>
      <c r="I398" t="s">
        <v>263</v>
      </c>
      <c r="J398" s="5">
        <v>1806.24</v>
      </c>
      <c r="K398" t="str">
        <f>VLOOKUP(Tableau1346[[#This Row],[Product_Ref]],[1]Table_Correspondance!$H:$N,2,TRUE)</f>
        <v>Débardeur</v>
      </c>
      <c r="L398" t="str">
        <f>VLOOKUP(Tableau1346[[#This Row],[Product_Ref]],[1]Table_Correspondance!$H:$N,4,TRUE)</f>
        <v>orange</v>
      </c>
      <c r="M398" s="5">
        <f>VLOOKUP(Tableau1346[[#This Row],[Product_Ref]],[1]Table_Correspondance!$H:$N,7,TRUE)</f>
        <v>5</v>
      </c>
      <c r="N398" s="3">
        <f>Tableau1346[[#This Row],[Sales]]/Tableau1346[[#This Row],[Prix de vente ]]</f>
        <v>361.24799999999999</v>
      </c>
      <c r="O398" s="16">
        <f ca="1">(_xlfn.DAYS(TODAY(),Tableau1346[[#This Row],[Date de création produit]]))</f>
        <v>1644</v>
      </c>
    </row>
    <row r="399" spans="1:15" x14ac:dyDescent="0.25">
      <c r="A399" t="s">
        <v>6</v>
      </c>
      <c r="B399" t="str">
        <f>VLOOKUP(Tableau1346[[#This Row],[Sub_Region_Cod]],[1]Table_Correspondance!$B:$F,4,TRUE)</f>
        <v>Europe de l'Est</v>
      </c>
      <c r="C399" t="s">
        <v>22</v>
      </c>
      <c r="D399" t="str">
        <f>VLOOKUP(C399,[1]Table_Correspondance!$B:$F,2,FALSE)</f>
        <v>Ukraine</v>
      </c>
      <c r="E399" t="s">
        <v>8</v>
      </c>
      <c r="F399" s="1">
        <v>44197</v>
      </c>
      <c r="G399" t="s">
        <v>412</v>
      </c>
      <c r="H399" s="12">
        <f>VLOOKUP(Tableau1346[[#This Row],[Product_Ref]],[1]Table_Correspondance!$H:$N,5,TRUE)</f>
        <v>42826</v>
      </c>
      <c r="I399" t="s">
        <v>300</v>
      </c>
      <c r="J399" s="5">
        <v>5423.29</v>
      </c>
      <c r="K399" t="str">
        <f>VLOOKUP(Tableau1346[[#This Row],[Product_Ref]],[1]Table_Correspondance!$H:$N,2,TRUE)</f>
        <v>Pyjama</v>
      </c>
      <c r="L399" t="str">
        <f>VLOOKUP(Tableau1346[[#This Row],[Product_Ref]],[1]Table_Correspondance!$H:$N,4,TRUE)</f>
        <v>noir</v>
      </c>
      <c r="M399" s="5">
        <f>VLOOKUP(Tableau1346[[#This Row],[Product_Ref]],[1]Table_Correspondance!$H:$N,7,TRUE)</f>
        <v>15</v>
      </c>
      <c r="N399" s="3">
        <f>Tableau1346[[#This Row],[Sales]]/Tableau1346[[#This Row],[Prix de vente ]]</f>
        <v>361.55266666666665</v>
      </c>
      <c r="O399" s="16">
        <f ca="1">(_xlfn.DAYS(TODAY(),Tableau1346[[#This Row],[Date de création produit]]))</f>
        <v>2070</v>
      </c>
    </row>
    <row r="400" spans="1:15" x14ac:dyDescent="0.25">
      <c r="A400" t="s">
        <v>6</v>
      </c>
      <c r="B400" t="str">
        <f>VLOOKUP(Tableau1346[[#This Row],[Sub_Region_Cod]],[1]Table_Correspondance!$B:$F,4,TRUE)</f>
        <v>Europe de l'Est</v>
      </c>
      <c r="C400" t="s">
        <v>22</v>
      </c>
      <c r="D400" t="str">
        <f>VLOOKUP(C400,[1]Table_Correspondance!$B:$F,2,FALSE)</f>
        <v>Ukraine</v>
      </c>
      <c r="E400" t="s">
        <v>11</v>
      </c>
      <c r="F400" s="1">
        <v>44228</v>
      </c>
      <c r="G400" t="s">
        <v>404</v>
      </c>
      <c r="H400" s="12">
        <f>VLOOKUP(Tableau1346[[#This Row],[Product_Ref]],[1]Table_Correspondance!$H:$N,5,TRUE)</f>
        <v>43405</v>
      </c>
      <c r="I400" t="s">
        <v>50</v>
      </c>
      <c r="J400" s="5">
        <v>3631.25</v>
      </c>
      <c r="K400" t="str">
        <f>VLOOKUP(Tableau1346[[#This Row],[Product_Ref]],[1]Table_Correspondance!$H:$N,2,TRUE)</f>
        <v>Pull</v>
      </c>
      <c r="L400" t="str">
        <f>VLOOKUP(Tableau1346[[#This Row],[Product_Ref]],[1]Table_Correspondance!$H:$N,4,TRUE)</f>
        <v>vert</v>
      </c>
      <c r="M400" s="5">
        <f>VLOOKUP(Tableau1346[[#This Row],[Product_Ref]],[1]Table_Correspondance!$H:$N,7,TRUE)</f>
        <v>10</v>
      </c>
      <c r="N400" s="3">
        <f>Tableau1346[[#This Row],[Sales]]/Tableau1346[[#This Row],[Prix de vente ]]</f>
        <v>363.125</v>
      </c>
      <c r="O400" s="16">
        <f ca="1">(_xlfn.DAYS(TODAY(),Tableau1346[[#This Row],[Date de création produit]]))</f>
        <v>1491</v>
      </c>
    </row>
    <row r="401" spans="1:15" x14ac:dyDescent="0.25">
      <c r="A401" t="s">
        <v>6</v>
      </c>
      <c r="B401" t="str">
        <f>VLOOKUP(Tableau1346[[#This Row],[Sub_Region_Cod]],[1]Table_Correspondance!$B:$F,4,TRUE)</f>
        <v>Europe de l'Est</v>
      </c>
      <c r="C401" t="s">
        <v>32</v>
      </c>
      <c r="D401" t="str">
        <f>VLOOKUP(C401,[1]Table_Correspondance!$B:$F,2,FALSE)</f>
        <v>Arménie</v>
      </c>
      <c r="E401" t="s">
        <v>16</v>
      </c>
      <c r="F401" s="1">
        <v>43862</v>
      </c>
      <c r="G401" t="s">
        <v>405</v>
      </c>
      <c r="H401" s="12">
        <f>VLOOKUP(Tableau1346[[#This Row],[Product_Ref]],[1]Table_Correspondance!$H:$N,5,TRUE)</f>
        <v>43132</v>
      </c>
      <c r="I401" t="s">
        <v>202</v>
      </c>
      <c r="J401" s="5">
        <v>4365.88</v>
      </c>
      <c r="K401" t="str">
        <f>VLOOKUP(Tableau1346[[#This Row],[Product_Ref]],[1]Table_Correspondance!$H:$N,2,TRUE)</f>
        <v>Chaussette</v>
      </c>
      <c r="L401" t="str">
        <f>VLOOKUP(Tableau1346[[#This Row],[Product_Ref]],[1]Table_Correspondance!$H:$N,4,TRUE)</f>
        <v>bleu</v>
      </c>
      <c r="M401" s="5">
        <f>VLOOKUP(Tableau1346[[#This Row],[Product_Ref]],[1]Table_Correspondance!$H:$N,7,TRUE)</f>
        <v>12</v>
      </c>
      <c r="N401" s="3">
        <f>Tableau1346[[#This Row],[Sales]]/Tableau1346[[#This Row],[Prix de vente ]]</f>
        <v>363.82333333333332</v>
      </c>
      <c r="O401" s="16">
        <f ca="1">(_xlfn.DAYS(TODAY(),Tableau1346[[#This Row],[Date de création produit]]))</f>
        <v>1764</v>
      </c>
    </row>
    <row r="402" spans="1:15" x14ac:dyDescent="0.25">
      <c r="A402" t="s">
        <v>6</v>
      </c>
      <c r="B402" t="str">
        <f>VLOOKUP(Tableau1346[[#This Row],[Sub_Region_Cod]],[1]Table_Correspondance!$B:$F,4,TRUE)</f>
        <v>Europe de l'Est</v>
      </c>
      <c r="C402" t="s">
        <v>29</v>
      </c>
      <c r="D402" t="str">
        <f>VLOOKUP(C402,[1]Table_Correspondance!$B:$F,2,FALSE)</f>
        <v>Hongrie</v>
      </c>
      <c r="E402" t="s">
        <v>11</v>
      </c>
      <c r="F402" s="1">
        <v>44136</v>
      </c>
      <c r="G402" t="s">
        <v>411</v>
      </c>
      <c r="H402" s="12">
        <f>VLOOKUP(Tableau1346[[#This Row],[Product_Ref]],[1]Table_Correspondance!$H:$N,5,TRUE)</f>
        <v>43101</v>
      </c>
      <c r="I402" t="s">
        <v>46</v>
      </c>
      <c r="J402" s="5">
        <v>3646.91</v>
      </c>
      <c r="K402" t="str">
        <f>VLOOKUP(Tableau1346[[#This Row],[Product_Ref]],[1]Table_Correspondance!$H:$N,2,TRUE)</f>
        <v>Soutien gorge</v>
      </c>
      <c r="L402" t="str">
        <f>VLOOKUP(Tableau1346[[#This Row],[Product_Ref]],[1]Table_Correspondance!$H:$N,4,TRUE)</f>
        <v>vert</v>
      </c>
      <c r="M402" s="5">
        <f>VLOOKUP(Tableau1346[[#This Row],[Product_Ref]],[1]Table_Correspondance!$H:$N,7,TRUE)</f>
        <v>10</v>
      </c>
      <c r="N402" s="3">
        <f>Tableau1346[[#This Row],[Sales]]/Tableau1346[[#This Row],[Prix de vente ]]</f>
        <v>364.69099999999997</v>
      </c>
      <c r="O402" s="16">
        <f ca="1">(_xlfn.DAYS(TODAY(),Tableau1346[[#This Row],[Date de création produit]]))</f>
        <v>1795</v>
      </c>
    </row>
    <row r="403" spans="1:15" x14ac:dyDescent="0.25">
      <c r="A403" t="s">
        <v>6</v>
      </c>
      <c r="B403" t="str">
        <f>VLOOKUP(Tableau1346[[#This Row],[Sub_Region_Cod]],[1]Table_Correspondance!$B:$F,4,TRUE)</f>
        <v>Europe de l'Est</v>
      </c>
      <c r="C403" t="s">
        <v>34</v>
      </c>
      <c r="D403" t="str">
        <f>VLOOKUP(C403,[1]Table_Correspondance!$B:$F,2,FALSE)</f>
        <v>Pologne</v>
      </c>
      <c r="E403" t="s">
        <v>11</v>
      </c>
      <c r="F403" s="1">
        <v>43678</v>
      </c>
      <c r="G403" t="s">
        <v>406</v>
      </c>
      <c r="H403" s="12">
        <f>VLOOKUP(Tableau1346[[#This Row],[Product_Ref]],[1]Table_Correspondance!$H:$N,5,TRUE)</f>
        <v>43252</v>
      </c>
      <c r="I403" t="s">
        <v>142</v>
      </c>
      <c r="J403" s="5">
        <v>3651.72</v>
      </c>
      <c r="K403" t="str">
        <f>VLOOKUP(Tableau1346[[#This Row],[Product_Ref]],[1]Table_Correspondance!$H:$N,2,TRUE)</f>
        <v>Sweatshirt</v>
      </c>
      <c r="L403" t="str">
        <f>VLOOKUP(Tableau1346[[#This Row],[Product_Ref]],[1]Table_Correspondance!$H:$N,4,TRUE)</f>
        <v>marron</v>
      </c>
      <c r="M403" s="5">
        <f>VLOOKUP(Tableau1346[[#This Row],[Product_Ref]],[1]Table_Correspondance!$H:$N,7,TRUE)</f>
        <v>10</v>
      </c>
      <c r="N403" s="3">
        <f>Tableau1346[[#This Row],[Sales]]/Tableau1346[[#This Row],[Prix de vente ]]</f>
        <v>365.17199999999997</v>
      </c>
      <c r="O403" s="16">
        <f ca="1">(_xlfn.DAYS(TODAY(),Tableau1346[[#This Row],[Date de création produit]]))</f>
        <v>1644</v>
      </c>
    </row>
    <row r="404" spans="1:15" x14ac:dyDescent="0.25">
      <c r="A404" t="s">
        <v>6</v>
      </c>
      <c r="B404" t="str">
        <f>VLOOKUP(Tableau1346[[#This Row],[Sub_Region_Cod]],[1]Table_Correspondance!$B:$F,4,TRUE)</f>
        <v>Europe de l'Est</v>
      </c>
      <c r="C404" t="s">
        <v>13</v>
      </c>
      <c r="D404" t="str">
        <f>VLOOKUP(C404,[1]Table_Correspondance!$B:$F,2,FALSE)</f>
        <v>Roumanie</v>
      </c>
      <c r="E404" t="s">
        <v>16</v>
      </c>
      <c r="F404" s="1">
        <v>43891</v>
      </c>
      <c r="G404" t="s">
        <v>405</v>
      </c>
      <c r="H404" s="12">
        <f>VLOOKUP(Tableau1346[[#This Row],[Product_Ref]],[1]Table_Correspondance!$H:$N,5,TRUE)</f>
        <v>43101</v>
      </c>
      <c r="I404" t="s">
        <v>125</v>
      </c>
      <c r="J404" s="5">
        <v>5121.5600000000004</v>
      </c>
      <c r="K404" t="str">
        <f>VLOOKUP(Tableau1346[[#This Row],[Product_Ref]],[1]Table_Correspondance!$H:$N,2,TRUE)</f>
        <v>Jupe</v>
      </c>
      <c r="L404" t="str">
        <f>VLOOKUP(Tableau1346[[#This Row],[Product_Ref]],[1]Table_Correspondance!$H:$N,4,TRUE)</f>
        <v>rose</v>
      </c>
      <c r="M404" s="5">
        <f>VLOOKUP(Tableau1346[[#This Row],[Product_Ref]],[1]Table_Correspondance!$H:$N,7,TRUE)</f>
        <v>14</v>
      </c>
      <c r="N404" s="3">
        <f>Tableau1346[[#This Row],[Sales]]/Tableau1346[[#This Row],[Prix de vente ]]</f>
        <v>365.8257142857143</v>
      </c>
      <c r="O404" s="16">
        <f ca="1">(_xlfn.DAYS(TODAY(),Tableau1346[[#This Row],[Date de création produit]]))</f>
        <v>1795</v>
      </c>
    </row>
    <row r="405" spans="1:15" x14ac:dyDescent="0.25">
      <c r="A405" t="s">
        <v>6</v>
      </c>
      <c r="B405" t="str">
        <f>VLOOKUP(Tableau1346[[#This Row],[Sub_Region_Cod]],[1]Table_Correspondance!$B:$F,4,TRUE)</f>
        <v>Europe de l'Est</v>
      </c>
      <c r="C405" t="s">
        <v>7</v>
      </c>
      <c r="D405" t="str">
        <f>VLOOKUP(C405,[1]Table_Correspondance!$B:$F,2,FALSE)</f>
        <v>Fédération de Russie</v>
      </c>
      <c r="E405" t="s">
        <v>11</v>
      </c>
      <c r="F405" s="1">
        <v>44013</v>
      </c>
      <c r="G405" t="s">
        <v>408</v>
      </c>
      <c r="H405" s="12">
        <f>VLOOKUP(Tableau1346[[#This Row],[Product_Ref]],[1]Table_Correspondance!$H:$N,5,TRUE)</f>
        <v>42856</v>
      </c>
      <c r="I405" t="s">
        <v>351</v>
      </c>
      <c r="J405" s="5">
        <v>3317.53</v>
      </c>
      <c r="K405" t="str">
        <f>VLOOKUP(Tableau1346[[#This Row],[Product_Ref]],[1]Table_Correspondance!$H:$N,2,TRUE)</f>
        <v>Débardeur</v>
      </c>
      <c r="L405" t="str">
        <f>VLOOKUP(Tableau1346[[#This Row],[Product_Ref]],[1]Table_Correspondance!$H:$N,4,TRUE)</f>
        <v>blanc</v>
      </c>
      <c r="M405" s="5">
        <f>VLOOKUP(Tableau1346[[#This Row],[Product_Ref]],[1]Table_Correspondance!$H:$N,7,TRUE)</f>
        <v>9</v>
      </c>
      <c r="N405" s="3">
        <f>Tableau1346[[#This Row],[Sales]]/Tableau1346[[#This Row],[Prix de vente ]]</f>
        <v>368.61444444444447</v>
      </c>
      <c r="O405" s="16">
        <f ca="1">(_xlfn.DAYS(TODAY(),Tableau1346[[#This Row],[Date de création produit]]))</f>
        <v>2040</v>
      </c>
    </row>
    <row r="406" spans="1:15" x14ac:dyDescent="0.25">
      <c r="A406" t="s">
        <v>6</v>
      </c>
      <c r="B406" t="str">
        <f>VLOOKUP(Tableau1346[[#This Row],[Sub_Region_Cod]],[1]Table_Correspondance!$B:$F,4,TRUE)</f>
        <v>Europe de l'Est</v>
      </c>
      <c r="C406" t="s">
        <v>22</v>
      </c>
      <c r="D406" t="str">
        <f>VLOOKUP(C406,[1]Table_Correspondance!$B:$F,2,FALSE)</f>
        <v>Ukraine</v>
      </c>
      <c r="E406" t="s">
        <v>16</v>
      </c>
      <c r="F406" s="1">
        <v>43586</v>
      </c>
      <c r="G406" t="s">
        <v>410</v>
      </c>
      <c r="H406" s="12">
        <f>VLOOKUP(Tableau1346[[#This Row],[Product_Ref]],[1]Table_Correspondance!$H:$N,5,TRUE)</f>
        <v>42736</v>
      </c>
      <c r="I406" t="s">
        <v>264</v>
      </c>
      <c r="J406" s="5">
        <v>4799.74</v>
      </c>
      <c r="K406" t="str">
        <f>VLOOKUP(Tableau1346[[#This Row],[Product_Ref]],[1]Table_Correspondance!$H:$N,2,TRUE)</f>
        <v>Jupe</v>
      </c>
      <c r="L406" t="str">
        <f>VLOOKUP(Tableau1346[[#This Row],[Product_Ref]],[1]Table_Correspondance!$H:$N,4,TRUE)</f>
        <v>taupe</v>
      </c>
      <c r="M406" s="5">
        <f>VLOOKUP(Tableau1346[[#This Row],[Product_Ref]],[1]Table_Correspondance!$H:$N,7,TRUE)</f>
        <v>13</v>
      </c>
      <c r="N406" s="3">
        <f>Tableau1346[[#This Row],[Sales]]/Tableau1346[[#This Row],[Prix de vente ]]</f>
        <v>369.21076923076919</v>
      </c>
      <c r="O406" s="16">
        <f ca="1">(_xlfn.DAYS(TODAY(),Tableau1346[[#This Row],[Date de création produit]]))</f>
        <v>2160</v>
      </c>
    </row>
    <row r="407" spans="1:15" x14ac:dyDescent="0.25">
      <c r="A407" t="s">
        <v>6</v>
      </c>
      <c r="B407" t="str">
        <f>VLOOKUP(Tableau1346[[#This Row],[Sub_Region_Cod]],[1]Table_Correspondance!$B:$F,4,TRUE)</f>
        <v>Europe de l'Est</v>
      </c>
      <c r="C407" t="s">
        <v>10</v>
      </c>
      <c r="D407" t="str">
        <f>VLOOKUP(C407,[1]Table_Correspondance!$B:$F,2,FALSE)</f>
        <v>Bélarus</v>
      </c>
      <c r="E407" t="s">
        <v>11</v>
      </c>
      <c r="F407" s="1">
        <v>43891</v>
      </c>
      <c r="G407" t="s">
        <v>405</v>
      </c>
      <c r="H407" s="12">
        <f>VLOOKUP(Tableau1346[[#This Row],[Product_Ref]],[1]Table_Correspondance!$H:$N,5,TRUE)</f>
        <v>43252</v>
      </c>
      <c r="I407" t="s">
        <v>76</v>
      </c>
      <c r="J407" s="5">
        <v>5561.73</v>
      </c>
      <c r="K407" t="str">
        <f>VLOOKUP(Tableau1346[[#This Row],[Product_Ref]],[1]Table_Correspondance!$H:$N,2,TRUE)</f>
        <v>Soutien gorge</v>
      </c>
      <c r="L407" t="str">
        <f>VLOOKUP(Tableau1346[[#This Row],[Product_Ref]],[1]Table_Correspondance!$H:$N,4,TRUE)</f>
        <v>rouge</v>
      </c>
      <c r="M407" s="5">
        <f>VLOOKUP(Tableau1346[[#This Row],[Product_Ref]],[1]Table_Correspondance!$H:$N,7,TRUE)</f>
        <v>15</v>
      </c>
      <c r="N407" s="3">
        <f>Tableau1346[[#This Row],[Sales]]/Tableau1346[[#This Row],[Prix de vente ]]</f>
        <v>370.78199999999998</v>
      </c>
      <c r="O407" s="16">
        <f ca="1">(_xlfn.DAYS(TODAY(),Tableau1346[[#This Row],[Date de création produit]]))</f>
        <v>1644</v>
      </c>
    </row>
    <row r="408" spans="1:15" x14ac:dyDescent="0.25">
      <c r="A408" t="s">
        <v>6</v>
      </c>
      <c r="B408" t="str">
        <f>VLOOKUP(Tableau1346[[#This Row],[Sub_Region_Cod]],[1]Table_Correspondance!$B:$F,4,TRUE)</f>
        <v>Europe de l'Est</v>
      </c>
      <c r="C408" t="s">
        <v>7</v>
      </c>
      <c r="D408" t="str">
        <f>VLOOKUP(C408,[1]Table_Correspondance!$B:$F,2,FALSE)</f>
        <v>Fédération de Russie</v>
      </c>
      <c r="E408" t="s">
        <v>8</v>
      </c>
      <c r="F408" s="1">
        <v>43952</v>
      </c>
      <c r="G408" t="s">
        <v>408</v>
      </c>
      <c r="H408" s="12">
        <f>VLOOKUP(Tableau1346[[#This Row],[Product_Ref]],[1]Table_Correspondance!$H:$N,5,TRUE)</f>
        <v>43191</v>
      </c>
      <c r="I408" t="s">
        <v>105</v>
      </c>
      <c r="J408" s="5">
        <v>5580.36</v>
      </c>
      <c r="K408" t="str">
        <f>VLOOKUP(Tableau1346[[#This Row],[Product_Ref]],[1]Table_Correspondance!$H:$N,2,TRUE)</f>
        <v>Robe</v>
      </c>
      <c r="L408" t="str">
        <f>VLOOKUP(Tableau1346[[#This Row],[Product_Ref]],[1]Table_Correspondance!$H:$N,4,TRUE)</f>
        <v>blanc</v>
      </c>
      <c r="M408" s="5">
        <f>VLOOKUP(Tableau1346[[#This Row],[Product_Ref]],[1]Table_Correspondance!$H:$N,7,TRUE)</f>
        <v>15</v>
      </c>
      <c r="N408" s="3">
        <f>Tableau1346[[#This Row],[Sales]]/Tableau1346[[#This Row],[Prix de vente ]]</f>
        <v>372.024</v>
      </c>
      <c r="O408" s="16">
        <f ca="1">(_xlfn.DAYS(TODAY(),Tableau1346[[#This Row],[Date de création produit]]))</f>
        <v>1705</v>
      </c>
    </row>
    <row r="409" spans="1:15" x14ac:dyDescent="0.25">
      <c r="A409" t="s">
        <v>6</v>
      </c>
      <c r="B409" t="str">
        <f>VLOOKUP(Tableau1346[[#This Row],[Sub_Region_Cod]],[1]Table_Correspondance!$B:$F,4,TRUE)</f>
        <v>Europe de l'Est</v>
      </c>
      <c r="C409" t="s">
        <v>43</v>
      </c>
      <c r="D409" t="str">
        <f>VLOOKUP(C409,[1]Table_Correspondance!$B:$F,2,FALSE)</f>
        <v>République Tchèque</v>
      </c>
      <c r="E409" t="s">
        <v>16</v>
      </c>
      <c r="F409" s="1">
        <v>43617</v>
      </c>
      <c r="G409" t="s">
        <v>410</v>
      </c>
      <c r="H409" s="12">
        <f>VLOOKUP(Tableau1346[[#This Row],[Product_Ref]],[1]Table_Correspondance!$H:$N,5,TRUE)</f>
        <v>43405</v>
      </c>
      <c r="I409" t="s">
        <v>294</v>
      </c>
      <c r="J409" s="5">
        <v>4092.78</v>
      </c>
      <c r="K409" t="str">
        <f>VLOOKUP(Tableau1346[[#This Row],[Product_Ref]],[1]Table_Correspondance!$H:$N,2,TRUE)</f>
        <v>Chaussette</v>
      </c>
      <c r="L409" t="str">
        <f>VLOOKUP(Tableau1346[[#This Row],[Product_Ref]],[1]Table_Correspondance!$H:$N,4,TRUE)</f>
        <v>noir</v>
      </c>
      <c r="M409" s="5">
        <f>VLOOKUP(Tableau1346[[#This Row],[Product_Ref]],[1]Table_Correspondance!$H:$N,7,TRUE)</f>
        <v>11</v>
      </c>
      <c r="N409" s="3">
        <f>Tableau1346[[#This Row],[Sales]]/Tableau1346[[#This Row],[Prix de vente ]]</f>
        <v>372.07090909090908</v>
      </c>
      <c r="O409" s="16">
        <f ca="1">(_xlfn.DAYS(TODAY(),Tableau1346[[#This Row],[Date de création produit]]))</f>
        <v>1491</v>
      </c>
    </row>
    <row r="410" spans="1:15" x14ac:dyDescent="0.25">
      <c r="A410" t="s">
        <v>6</v>
      </c>
      <c r="B410" t="str">
        <f>VLOOKUP(Tableau1346[[#This Row],[Sub_Region_Cod]],[1]Table_Correspondance!$B:$F,4,TRUE)</f>
        <v>Europe de l'Est</v>
      </c>
      <c r="C410" t="s">
        <v>34</v>
      </c>
      <c r="D410" t="str">
        <f>VLOOKUP(C410,[1]Table_Correspondance!$B:$F,2,FALSE)</f>
        <v>Pologne</v>
      </c>
      <c r="E410" t="s">
        <v>11</v>
      </c>
      <c r="F410" s="1">
        <v>43800</v>
      </c>
      <c r="G410" t="s">
        <v>407</v>
      </c>
      <c r="H410" s="12">
        <f>VLOOKUP(Tableau1346[[#This Row],[Product_Ref]],[1]Table_Correspondance!$H:$N,5,TRUE)</f>
        <v>42767</v>
      </c>
      <c r="I410" t="s">
        <v>137</v>
      </c>
      <c r="J410" s="5">
        <v>3732.3</v>
      </c>
      <c r="K410" t="str">
        <f>VLOOKUP(Tableau1346[[#This Row],[Product_Ref]],[1]Table_Correspondance!$H:$N,2,TRUE)</f>
        <v>Chemise</v>
      </c>
      <c r="L410" t="str">
        <f>VLOOKUP(Tableau1346[[#This Row],[Product_Ref]],[1]Table_Correspondance!$H:$N,4,TRUE)</f>
        <v>vert</v>
      </c>
      <c r="M410" s="5">
        <f>VLOOKUP(Tableau1346[[#This Row],[Product_Ref]],[1]Table_Correspondance!$H:$N,7,TRUE)</f>
        <v>10</v>
      </c>
      <c r="N410" s="3">
        <f>Tableau1346[[#This Row],[Sales]]/Tableau1346[[#This Row],[Prix de vente ]]</f>
        <v>373.23</v>
      </c>
      <c r="O410" s="16">
        <f ca="1">(_xlfn.DAYS(TODAY(),Tableau1346[[#This Row],[Date de création produit]]))</f>
        <v>2129</v>
      </c>
    </row>
    <row r="411" spans="1:15" x14ac:dyDescent="0.25">
      <c r="A411" t="s">
        <v>6</v>
      </c>
      <c r="B411" t="str">
        <f>VLOOKUP(Tableau1346[[#This Row],[Sub_Region_Cod]],[1]Table_Correspondance!$B:$F,4,TRUE)</f>
        <v>Europe de l'Est</v>
      </c>
      <c r="C411" t="s">
        <v>7</v>
      </c>
      <c r="D411" t="str">
        <f>VLOOKUP(C411,[1]Table_Correspondance!$B:$F,2,FALSE)</f>
        <v>Fédération de Russie</v>
      </c>
      <c r="E411" t="s">
        <v>11</v>
      </c>
      <c r="F411" s="1">
        <v>43709</v>
      </c>
      <c r="G411" t="s">
        <v>406</v>
      </c>
      <c r="H411" s="12">
        <f>VLOOKUP(Tableau1346[[#This Row],[Product_Ref]],[1]Table_Correspondance!$H:$N,5,TRUE)</f>
        <v>42826</v>
      </c>
      <c r="I411" t="s">
        <v>233</v>
      </c>
      <c r="J411" s="5">
        <v>1873.9</v>
      </c>
      <c r="K411" t="str">
        <f>VLOOKUP(Tableau1346[[#This Row],[Product_Ref]],[1]Table_Correspondance!$H:$N,2,TRUE)</f>
        <v>Débardeur</v>
      </c>
      <c r="L411" t="str">
        <f>VLOOKUP(Tableau1346[[#This Row],[Product_Ref]],[1]Table_Correspondance!$H:$N,4,TRUE)</f>
        <v>blanc</v>
      </c>
      <c r="M411" s="5">
        <f>VLOOKUP(Tableau1346[[#This Row],[Product_Ref]],[1]Table_Correspondance!$H:$N,7,TRUE)</f>
        <v>5</v>
      </c>
      <c r="N411" s="3">
        <f>Tableau1346[[#This Row],[Sales]]/Tableau1346[[#This Row],[Prix de vente ]]</f>
        <v>374.78000000000003</v>
      </c>
      <c r="O411" s="16">
        <f ca="1">(_xlfn.DAYS(TODAY(),Tableau1346[[#This Row],[Date de création produit]]))</f>
        <v>2070</v>
      </c>
    </row>
    <row r="412" spans="1:15" x14ac:dyDescent="0.25">
      <c r="A412" t="s">
        <v>6</v>
      </c>
      <c r="B412" t="str">
        <f>VLOOKUP(Tableau1346[[#This Row],[Sub_Region_Cod]],[1]Table_Correspondance!$B:$F,4,TRUE)</f>
        <v>Europe de l'Est</v>
      </c>
      <c r="C412" t="s">
        <v>22</v>
      </c>
      <c r="D412" t="str">
        <f>VLOOKUP(C412,[1]Table_Correspondance!$B:$F,2,FALSE)</f>
        <v>Ukraine</v>
      </c>
      <c r="E412" t="s">
        <v>16</v>
      </c>
      <c r="F412" s="1">
        <v>43862</v>
      </c>
      <c r="G412" t="s">
        <v>405</v>
      </c>
      <c r="H412" s="12">
        <f>VLOOKUP(Tableau1346[[#This Row],[Product_Ref]],[1]Table_Correspondance!$H:$N,5,TRUE)</f>
        <v>42795</v>
      </c>
      <c r="I412" t="s">
        <v>224</v>
      </c>
      <c r="J412" s="5">
        <v>5291.11</v>
      </c>
      <c r="K412" t="str">
        <f>VLOOKUP(Tableau1346[[#This Row],[Product_Ref]],[1]Table_Correspondance!$H:$N,2,TRUE)</f>
        <v>Pantalon</v>
      </c>
      <c r="L412" t="str">
        <f>VLOOKUP(Tableau1346[[#This Row],[Product_Ref]],[1]Table_Correspondance!$H:$N,4,TRUE)</f>
        <v>vert</v>
      </c>
      <c r="M412" s="5">
        <f>VLOOKUP(Tableau1346[[#This Row],[Product_Ref]],[1]Table_Correspondance!$H:$N,7,TRUE)</f>
        <v>14</v>
      </c>
      <c r="N412" s="3">
        <f>Tableau1346[[#This Row],[Sales]]/Tableau1346[[#This Row],[Prix de vente ]]</f>
        <v>377.93642857142856</v>
      </c>
      <c r="O412" s="16">
        <f ca="1">(_xlfn.DAYS(TODAY(),Tableau1346[[#This Row],[Date de création produit]]))</f>
        <v>2101</v>
      </c>
    </row>
    <row r="413" spans="1:15" x14ac:dyDescent="0.25">
      <c r="A413" t="s">
        <v>6</v>
      </c>
      <c r="B413" t="str">
        <f>VLOOKUP(Tableau1346[[#This Row],[Sub_Region_Cod]],[1]Table_Correspondance!$B:$F,4,TRUE)</f>
        <v>Europe de l'Est</v>
      </c>
      <c r="C413" t="s">
        <v>32</v>
      </c>
      <c r="D413" t="str">
        <f>VLOOKUP(C413,[1]Table_Correspondance!$B:$F,2,FALSE)</f>
        <v>Arménie</v>
      </c>
      <c r="E413" t="s">
        <v>11</v>
      </c>
      <c r="F413" s="1">
        <v>43770</v>
      </c>
      <c r="G413" t="s">
        <v>407</v>
      </c>
      <c r="H413" s="12">
        <f>VLOOKUP(Tableau1346[[#This Row],[Product_Ref]],[1]Table_Correspondance!$H:$N,5,TRUE)</f>
        <v>42795</v>
      </c>
      <c r="I413" t="s">
        <v>150</v>
      </c>
      <c r="J413" s="5">
        <v>4163.3900000000003</v>
      </c>
      <c r="K413" t="str">
        <f>VLOOKUP(Tableau1346[[#This Row],[Product_Ref]],[1]Table_Correspondance!$H:$N,2,TRUE)</f>
        <v>T-shirt</v>
      </c>
      <c r="L413" t="str">
        <f>VLOOKUP(Tableau1346[[#This Row],[Product_Ref]],[1]Table_Correspondance!$H:$N,4,TRUE)</f>
        <v>orange</v>
      </c>
      <c r="M413" s="5">
        <f>VLOOKUP(Tableau1346[[#This Row],[Product_Ref]],[1]Table_Correspondance!$H:$N,7,TRUE)</f>
        <v>11</v>
      </c>
      <c r="N413" s="3">
        <f>Tableau1346[[#This Row],[Sales]]/Tableau1346[[#This Row],[Prix de vente ]]</f>
        <v>378.49</v>
      </c>
      <c r="O413" s="16">
        <f ca="1">(_xlfn.DAYS(TODAY(),Tableau1346[[#This Row],[Date de création produit]]))</f>
        <v>2101</v>
      </c>
    </row>
    <row r="414" spans="1:15" x14ac:dyDescent="0.25">
      <c r="A414" t="s">
        <v>6</v>
      </c>
      <c r="B414" t="str">
        <f>VLOOKUP(Tableau1346[[#This Row],[Sub_Region_Cod]],[1]Table_Correspondance!$B:$F,4,TRUE)</f>
        <v>Europe de l'Est</v>
      </c>
      <c r="C414" t="s">
        <v>10</v>
      </c>
      <c r="D414" t="str">
        <f>VLOOKUP(C414,[1]Table_Correspondance!$B:$F,2,FALSE)</f>
        <v>Bélarus</v>
      </c>
      <c r="E414" t="s">
        <v>16</v>
      </c>
      <c r="F414" s="1">
        <v>44166</v>
      </c>
      <c r="G414" t="s">
        <v>411</v>
      </c>
      <c r="H414" s="12">
        <f>VLOOKUP(Tableau1346[[#This Row],[Product_Ref]],[1]Table_Correspondance!$H:$N,5,TRUE)</f>
        <v>43132</v>
      </c>
      <c r="I414" t="s">
        <v>309</v>
      </c>
      <c r="J414" s="5">
        <v>5687.51</v>
      </c>
      <c r="K414" t="str">
        <f>VLOOKUP(Tableau1346[[#This Row],[Product_Ref]],[1]Table_Correspondance!$H:$N,2,TRUE)</f>
        <v>Pantacourt</v>
      </c>
      <c r="L414" t="str">
        <f>VLOOKUP(Tableau1346[[#This Row],[Product_Ref]],[1]Table_Correspondance!$H:$N,4,TRUE)</f>
        <v>marron</v>
      </c>
      <c r="M414" s="5">
        <f>VLOOKUP(Tableau1346[[#This Row],[Product_Ref]],[1]Table_Correspondance!$H:$N,7,TRUE)</f>
        <v>15</v>
      </c>
      <c r="N414" s="3">
        <f>Tableau1346[[#This Row],[Sales]]/Tableau1346[[#This Row],[Prix de vente ]]</f>
        <v>379.16733333333337</v>
      </c>
      <c r="O414" s="16">
        <f ca="1">(_xlfn.DAYS(TODAY(),Tableau1346[[#This Row],[Date de création produit]]))</f>
        <v>1764</v>
      </c>
    </row>
    <row r="415" spans="1:15" x14ac:dyDescent="0.25">
      <c r="A415" t="s">
        <v>6</v>
      </c>
      <c r="B415" t="str">
        <f>VLOOKUP(Tableau1346[[#This Row],[Sub_Region_Cod]],[1]Table_Correspondance!$B:$F,4,TRUE)</f>
        <v>Europe de l'Est</v>
      </c>
      <c r="C415" t="s">
        <v>22</v>
      </c>
      <c r="D415" t="str">
        <f>VLOOKUP(C415,[1]Table_Correspondance!$B:$F,2,FALSE)</f>
        <v>Ukraine</v>
      </c>
      <c r="E415" t="s">
        <v>11</v>
      </c>
      <c r="F415" s="1">
        <v>44105</v>
      </c>
      <c r="G415" t="s">
        <v>409</v>
      </c>
      <c r="H415" s="12">
        <f>VLOOKUP(Tableau1346[[#This Row],[Product_Ref]],[1]Table_Correspondance!$H:$N,5,TRUE)</f>
        <v>43009</v>
      </c>
      <c r="I415" t="s">
        <v>170</v>
      </c>
      <c r="J415" s="5">
        <v>5689.44</v>
      </c>
      <c r="K415" t="str">
        <f>VLOOKUP(Tableau1346[[#This Row],[Product_Ref]],[1]Table_Correspondance!$H:$N,2,TRUE)</f>
        <v>Sweatshirt</v>
      </c>
      <c r="L415" t="str">
        <f>VLOOKUP(Tableau1346[[#This Row],[Product_Ref]],[1]Table_Correspondance!$H:$N,4,TRUE)</f>
        <v>blanc</v>
      </c>
      <c r="M415" s="5">
        <f>VLOOKUP(Tableau1346[[#This Row],[Product_Ref]],[1]Table_Correspondance!$H:$N,7,TRUE)</f>
        <v>15</v>
      </c>
      <c r="N415" s="3">
        <f>Tableau1346[[#This Row],[Sales]]/Tableau1346[[#This Row],[Prix de vente ]]</f>
        <v>379.29599999999999</v>
      </c>
      <c r="O415" s="16">
        <f ca="1">(_xlfn.DAYS(TODAY(),Tableau1346[[#This Row],[Date de création produit]]))</f>
        <v>1887</v>
      </c>
    </row>
    <row r="416" spans="1:15" x14ac:dyDescent="0.25">
      <c r="A416" t="s">
        <v>6</v>
      </c>
      <c r="B416" t="str">
        <f>VLOOKUP(Tableau1346[[#This Row],[Sub_Region_Cod]],[1]Table_Correspondance!$B:$F,4,TRUE)</f>
        <v>Europe de l'Est</v>
      </c>
      <c r="C416" t="s">
        <v>15</v>
      </c>
      <c r="D416" t="str">
        <f>VLOOKUP(C416,[1]Table_Correspondance!$B:$F,2,FALSE)</f>
        <v>République de Moldavie</v>
      </c>
      <c r="E416" t="s">
        <v>16</v>
      </c>
      <c r="F416" s="1">
        <v>44075</v>
      </c>
      <c r="G416" t="s">
        <v>409</v>
      </c>
      <c r="H416" s="12">
        <f>VLOOKUP(Tableau1346[[#This Row],[Product_Ref]],[1]Table_Correspondance!$H:$N,5,TRUE)</f>
        <v>42795</v>
      </c>
      <c r="I416" t="s">
        <v>372</v>
      </c>
      <c r="J416" s="5">
        <v>3413.68</v>
      </c>
      <c r="K416" t="str">
        <f>VLOOKUP(Tableau1346[[#This Row],[Product_Ref]],[1]Table_Correspondance!$H:$N,2,TRUE)</f>
        <v>Jupe</v>
      </c>
      <c r="L416" t="str">
        <f>VLOOKUP(Tableau1346[[#This Row],[Product_Ref]],[1]Table_Correspondance!$H:$N,4,TRUE)</f>
        <v>rouge</v>
      </c>
      <c r="M416" s="5">
        <f>VLOOKUP(Tableau1346[[#This Row],[Product_Ref]],[1]Table_Correspondance!$H:$N,7,TRUE)</f>
        <v>9</v>
      </c>
      <c r="N416" s="3">
        <f>Tableau1346[[#This Row],[Sales]]/Tableau1346[[#This Row],[Prix de vente ]]</f>
        <v>379.29777777777775</v>
      </c>
      <c r="O416" s="16">
        <f ca="1">(_xlfn.DAYS(TODAY(),Tableau1346[[#This Row],[Date de création produit]]))</f>
        <v>2101</v>
      </c>
    </row>
    <row r="417" spans="1:15" x14ac:dyDescent="0.25">
      <c r="A417" t="s">
        <v>6</v>
      </c>
      <c r="B417" t="str">
        <f>VLOOKUP(Tableau1346[[#This Row],[Sub_Region_Cod]],[1]Table_Correspondance!$B:$F,4,TRUE)</f>
        <v>Europe de l'Est</v>
      </c>
      <c r="C417" t="s">
        <v>15</v>
      </c>
      <c r="D417" t="str">
        <f>VLOOKUP(C417,[1]Table_Correspondance!$B:$F,2,FALSE)</f>
        <v>République de Moldavie</v>
      </c>
      <c r="E417" t="s">
        <v>16</v>
      </c>
      <c r="F417" s="1">
        <v>44105</v>
      </c>
      <c r="G417" t="s">
        <v>409</v>
      </c>
      <c r="H417" s="12">
        <f>VLOOKUP(Tableau1346[[#This Row],[Product_Ref]],[1]Table_Correspondance!$H:$N,5,TRUE)</f>
        <v>42948</v>
      </c>
      <c r="I417" t="s">
        <v>119</v>
      </c>
      <c r="J417" s="5">
        <v>4553.51</v>
      </c>
      <c r="K417" t="str">
        <f>VLOOKUP(Tableau1346[[#This Row],[Product_Ref]],[1]Table_Correspondance!$H:$N,2,TRUE)</f>
        <v>Pantalon</v>
      </c>
      <c r="L417" t="str">
        <f>VLOOKUP(Tableau1346[[#This Row],[Product_Ref]],[1]Table_Correspondance!$H:$N,4,TRUE)</f>
        <v>orange</v>
      </c>
      <c r="M417" s="5">
        <f>VLOOKUP(Tableau1346[[#This Row],[Product_Ref]],[1]Table_Correspondance!$H:$N,7,TRUE)</f>
        <v>12</v>
      </c>
      <c r="N417" s="3">
        <f>Tableau1346[[#This Row],[Sales]]/Tableau1346[[#This Row],[Prix de vente ]]</f>
        <v>379.4591666666667</v>
      </c>
      <c r="O417" s="16">
        <f ca="1">(_xlfn.DAYS(TODAY(),Tableau1346[[#This Row],[Date de création produit]]))</f>
        <v>1948</v>
      </c>
    </row>
    <row r="418" spans="1:15" x14ac:dyDescent="0.25">
      <c r="A418" t="s">
        <v>6</v>
      </c>
      <c r="B418" t="str">
        <f>VLOOKUP(Tableau1346[[#This Row],[Sub_Region_Cod]],[1]Table_Correspondance!$B:$F,4,TRUE)</f>
        <v>Europe de l'Est</v>
      </c>
      <c r="C418" t="s">
        <v>24</v>
      </c>
      <c r="D418" t="str">
        <f>VLOOKUP(C418,[1]Table_Correspondance!$B:$F,2,FALSE)</f>
        <v>Slovaquie</v>
      </c>
      <c r="E418" t="s">
        <v>16</v>
      </c>
      <c r="F418" s="1">
        <v>44136</v>
      </c>
      <c r="G418" t="s">
        <v>411</v>
      </c>
      <c r="H418" s="12">
        <f>VLOOKUP(Tableau1346[[#This Row],[Product_Ref]],[1]Table_Correspondance!$H:$N,5,TRUE)</f>
        <v>43252</v>
      </c>
      <c r="I418" t="s">
        <v>182</v>
      </c>
      <c r="J418" s="5">
        <v>3798.33</v>
      </c>
      <c r="K418" t="str">
        <f>VLOOKUP(Tableau1346[[#This Row],[Product_Ref]],[1]Table_Correspondance!$H:$N,2,TRUE)</f>
        <v>Pantacourt</v>
      </c>
      <c r="L418" t="str">
        <f>VLOOKUP(Tableau1346[[#This Row],[Product_Ref]],[1]Table_Correspondance!$H:$N,4,TRUE)</f>
        <v>rose</v>
      </c>
      <c r="M418" s="5">
        <f>VLOOKUP(Tableau1346[[#This Row],[Product_Ref]],[1]Table_Correspondance!$H:$N,7,TRUE)</f>
        <v>10</v>
      </c>
      <c r="N418" s="3">
        <f>Tableau1346[[#This Row],[Sales]]/Tableau1346[[#This Row],[Prix de vente ]]</f>
        <v>379.83299999999997</v>
      </c>
      <c r="O418" s="16">
        <f ca="1">(_xlfn.DAYS(TODAY(),Tableau1346[[#This Row],[Date de création produit]]))</f>
        <v>1644</v>
      </c>
    </row>
    <row r="419" spans="1:15" x14ac:dyDescent="0.25">
      <c r="A419" t="s">
        <v>6</v>
      </c>
      <c r="B419" t="str">
        <f>VLOOKUP(Tableau1346[[#This Row],[Sub_Region_Cod]],[1]Table_Correspondance!$B:$F,4,TRUE)</f>
        <v>Europe de l'Est</v>
      </c>
      <c r="C419" t="s">
        <v>24</v>
      </c>
      <c r="D419" t="str">
        <f>VLOOKUP(C419,[1]Table_Correspondance!$B:$F,2,FALSE)</f>
        <v>Slovaquie</v>
      </c>
      <c r="E419" t="s">
        <v>16</v>
      </c>
      <c r="F419" s="1">
        <v>43800</v>
      </c>
      <c r="G419" t="s">
        <v>407</v>
      </c>
      <c r="H419" s="12">
        <f>VLOOKUP(Tableau1346[[#This Row],[Product_Ref]],[1]Table_Correspondance!$H:$N,5,TRUE)</f>
        <v>43313</v>
      </c>
      <c r="I419" t="s">
        <v>33</v>
      </c>
      <c r="J419" s="5">
        <v>4951.2</v>
      </c>
      <c r="K419" t="str">
        <f>VLOOKUP(Tableau1346[[#This Row],[Product_Ref]],[1]Table_Correspondance!$H:$N,2,TRUE)</f>
        <v>Pantalon</v>
      </c>
      <c r="L419" t="str">
        <f>VLOOKUP(Tableau1346[[#This Row],[Product_Ref]],[1]Table_Correspondance!$H:$N,4,TRUE)</f>
        <v>orange</v>
      </c>
      <c r="M419" s="5">
        <f>VLOOKUP(Tableau1346[[#This Row],[Product_Ref]],[1]Table_Correspondance!$H:$N,7,TRUE)</f>
        <v>13</v>
      </c>
      <c r="N419" s="3">
        <f>Tableau1346[[#This Row],[Sales]]/Tableau1346[[#This Row],[Prix de vente ]]</f>
        <v>380.86153846153843</v>
      </c>
      <c r="O419" s="16">
        <f ca="1">(_xlfn.DAYS(TODAY(),Tableau1346[[#This Row],[Date de création produit]]))</f>
        <v>1583</v>
      </c>
    </row>
    <row r="420" spans="1:15" x14ac:dyDescent="0.25">
      <c r="A420" t="s">
        <v>6</v>
      </c>
      <c r="B420" t="str">
        <f>VLOOKUP(Tableau1346[[#This Row],[Sub_Region_Cod]],[1]Table_Correspondance!$B:$F,4,TRUE)</f>
        <v>Europe de l'Est</v>
      </c>
      <c r="C420" t="s">
        <v>32</v>
      </c>
      <c r="D420" t="str">
        <f>VLOOKUP(C420,[1]Table_Correspondance!$B:$F,2,FALSE)</f>
        <v>Arménie</v>
      </c>
      <c r="E420" t="s">
        <v>8</v>
      </c>
      <c r="F420" s="1">
        <v>43586</v>
      </c>
      <c r="G420" t="s">
        <v>410</v>
      </c>
      <c r="H420" s="12">
        <f>VLOOKUP(Tableau1346[[#This Row],[Product_Ref]],[1]Table_Correspondance!$H:$N,5,TRUE)</f>
        <v>42767</v>
      </c>
      <c r="I420" t="s">
        <v>305</v>
      </c>
      <c r="J420" s="5">
        <v>2671.8</v>
      </c>
      <c r="K420" t="str">
        <f>VLOOKUP(Tableau1346[[#This Row],[Product_Ref]],[1]Table_Correspondance!$H:$N,2,TRUE)</f>
        <v>Robe</v>
      </c>
      <c r="L420" t="str">
        <f>VLOOKUP(Tableau1346[[#This Row],[Product_Ref]],[1]Table_Correspondance!$H:$N,4,TRUE)</f>
        <v>bleu</v>
      </c>
      <c r="M420" s="5">
        <f>VLOOKUP(Tableau1346[[#This Row],[Product_Ref]],[1]Table_Correspondance!$H:$N,7,TRUE)</f>
        <v>7</v>
      </c>
      <c r="N420" s="3">
        <f>Tableau1346[[#This Row],[Sales]]/Tableau1346[[#This Row],[Prix de vente ]]</f>
        <v>381.68571428571431</v>
      </c>
      <c r="O420" s="16">
        <f ca="1">(_xlfn.DAYS(TODAY(),Tableau1346[[#This Row],[Date de création produit]]))</f>
        <v>2129</v>
      </c>
    </row>
    <row r="421" spans="1:15" x14ac:dyDescent="0.25">
      <c r="A421" t="s">
        <v>6</v>
      </c>
      <c r="B421" t="str">
        <f>VLOOKUP(Tableau1346[[#This Row],[Sub_Region_Cod]],[1]Table_Correspondance!$B:$F,4,TRUE)</f>
        <v>Europe de l'Est</v>
      </c>
      <c r="C421" t="s">
        <v>22</v>
      </c>
      <c r="D421" t="str">
        <f>VLOOKUP(C421,[1]Table_Correspondance!$B:$F,2,FALSE)</f>
        <v>Ukraine</v>
      </c>
      <c r="E421" t="s">
        <v>11</v>
      </c>
      <c r="F421" s="1">
        <v>43891</v>
      </c>
      <c r="G421" t="s">
        <v>405</v>
      </c>
      <c r="H421" s="12">
        <f>VLOOKUP(Tableau1346[[#This Row],[Product_Ref]],[1]Table_Correspondance!$H:$N,5,TRUE)</f>
        <v>42856</v>
      </c>
      <c r="I421" t="s">
        <v>99</v>
      </c>
      <c r="J421" s="5">
        <v>4593.6899999999996</v>
      </c>
      <c r="K421" t="str">
        <f>VLOOKUP(Tableau1346[[#This Row],[Product_Ref]],[1]Table_Correspondance!$H:$N,2,TRUE)</f>
        <v>Débardeur</v>
      </c>
      <c r="L421" t="str">
        <f>VLOOKUP(Tableau1346[[#This Row],[Product_Ref]],[1]Table_Correspondance!$H:$N,4,TRUE)</f>
        <v>orange</v>
      </c>
      <c r="M421" s="5">
        <f>VLOOKUP(Tableau1346[[#This Row],[Product_Ref]],[1]Table_Correspondance!$H:$N,7,TRUE)</f>
        <v>12</v>
      </c>
      <c r="N421" s="3">
        <f>Tableau1346[[#This Row],[Sales]]/Tableau1346[[#This Row],[Prix de vente ]]</f>
        <v>382.80749999999995</v>
      </c>
      <c r="O421" s="16">
        <f ca="1">(_xlfn.DAYS(TODAY(),Tableau1346[[#This Row],[Date de création produit]]))</f>
        <v>2040</v>
      </c>
    </row>
    <row r="422" spans="1:15" x14ac:dyDescent="0.25">
      <c r="A422" t="s">
        <v>6</v>
      </c>
      <c r="B422" t="str">
        <f>VLOOKUP(Tableau1346[[#This Row],[Sub_Region_Cod]],[1]Table_Correspondance!$B:$F,4,TRUE)</f>
        <v>Europe de l'Est</v>
      </c>
      <c r="C422" t="s">
        <v>7</v>
      </c>
      <c r="D422" t="str">
        <f>VLOOKUP(C422,[1]Table_Correspondance!$B:$F,2,FALSE)</f>
        <v>Fédération de Russie</v>
      </c>
      <c r="E422" t="s">
        <v>11</v>
      </c>
      <c r="F422" s="1">
        <v>43647</v>
      </c>
      <c r="G422" t="s">
        <v>410</v>
      </c>
      <c r="H422" s="12">
        <f>VLOOKUP(Tableau1346[[#This Row],[Product_Ref]],[1]Table_Correspondance!$H:$N,5,TRUE)</f>
        <v>43101</v>
      </c>
      <c r="I422" t="s">
        <v>46</v>
      </c>
      <c r="J422" s="5">
        <v>3829.84</v>
      </c>
      <c r="K422" t="str">
        <f>VLOOKUP(Tableau1346[[#This Row],[Product_Ref]],[1]Table_Correspondance!$H:$N,2,TRUE)</f>
        <v>Soutien gorge</v>
      </c>
      <c r="L422" t="str">
        <f>VLOOKUP(Tableau1346[[#This Row],[Product_Ref]],[1]Table_Correspondance!$H:$N,4,TRUE)</f>
        <v>vert</v>
      </c>
      <c r="M422" s="5">
        <f>VLOOKUP(Tableau1346[[#This Row],[Product_Ref]],[1]Table_Correspondance!$H:$N,7,TRUE)</f>
        <v>10</v>
      </c>
      <c r="N422" s="3">
        <f>Tableau1346[[#This Row],[Sales]]/Tableau1346[[#This Row],[Prix de vente ]]</f>
        <v>382.98400000000004</v>
      </c>
      <c r="O422" s="16">
        <f ca="1">(_xlfn.DAYS(TODAY(),Tableau1346[[#This Row],[Date de création produit]]))</f>
        <v>1795</v>
      </c>
    </row>
    <row r="423" spans="1:15" x14ac:dyDescent="0.25">
      <c r="A423" t="s">
        <v>6</v>
      </c>
      <c r="B423" t="str">
        <f>VLOOKUP(Tableau1346[[#This Row],[Sub_Region_Cod]],[1]Table_Correspondance!$B:$F,4,TRUE)</f>
        <v>Europe de l'Est</v>
      </c>
      <c r="C423" t="s">
        <v>32</v>
      </c>
      <c r="D423" t="str">
        <f>VLOOKUP(C423,[1]Table_Correspondance!$B:$F,2,FALSE)</f>
        <v>Arménie</v>
      </c>
      <c r="E423" t="s">
        <v>8</v>
      </c>
      <c r="F423" s="1">
        <v>43617</v>
      </c>
      <c r="G423" t="s">
        <v>410</v>
      </c>
      <c r="H423" s="12">
        <f>VLOOKUP(Tableau1346[[#This Row],[Product_Ref]],[1]Table_Correspondance!$H:$N,5,TRUE)</f>
        <v>43252</v>
      </c>
      <c r="I423" t="s">
        <v>308</v>
      </c>
      <c r="J423" s="5">
        <v>3449.52</v>
      </c>
      <c r="K423" t="str">
        <f>VLOOKUP(Tableau1346[[#This Row],[Product_Ref]],[1]Table_Correspondance!$H:$N,2,TRUE)</f>
        <v>Pyjama</v>
      </c>
      <c r="L423" t="str">
        <f>VLOOKUP(Tableau1346[[#This Row],[Product_Ref]],[1]Table_Correspondance!$H:$N,4,TRUE)</f>
        <v>taupe</v>
      </c>
      <c r="M423" s="5">
        <f>VLOOKUP(Tableau1346[[#This Row],[Product_Ref]],[1]Table_Correspondance!$H:$N,7,TRUE)</f>
        <v>9</v>
      </c>
      <c r="N423" s="3">
        <f>Tableau1346[[#This Row],[Sales]]/Tableau1346[[#This Row],[Prix de vente ]]</f>
        <v>383.28</v>
      </c>
      <c r="O423" s="16">
        <f ca="1">(_xlfn.DAYS(TODAY(),Tableau1346[[#This Row],[Date de création produit]]))</f>
        <v>1644</v>
      </c>
    </row>
    <row r="424" spans="1:15" x14ac:dyDescent="0.25">
      <c r="A424" t="s">
        <v>6</v>
      </c>
      <c r="B424" t="str">
        <f>VLOOKUP(Tableau1346[[#This Row],[Sub_Region_Cod]],[1]Table_Correspondance!$B:$F,4,TRUE)</f>
        <v>Europe de l'Est</v>
      </c>
      <c r="C424" t="s">
        <v>10</v>
      </c>
      <c r="D424" t="str">
        <f>VLOOKUP(C424,[1]Table_Correspondance!$B:$F,2,FALSE)</f>
        <v>Bélarus</v>
      </c>
      <c r="E424" t="s">
        <v>8</v>
      </c>
      <c r="F424" s="1">
        <v>43770</v>
      </c>
      <c r="G424" t="s">
        <v>407</v>
      </c>
      <c r="H424" s="12">
        <f>VLOOKUP(Tableau1346[[#This Row],[Product_Ref]],[1]Table_Correspondance!$H:$N,5,TRUE)</f>
        <v>42887</v>
      </c>
      <c r="I424" t="s">
        <v>246</v>
      </c>
      <c r="J424" s="5">
        <v>4232.12</v>
      </c>
      <c r="K424" t="str">
        <f>VLOOKUP(Tableau1346[[#This Row],[Product_Ref]],[1]Table_Correspondance!$H:$N,2,TRUE)</f>
        <v>Robe</v>
      </c>
      <c r="L424" t="str">
        <f>VLOOKUP(Tableau1346[[#This Row],[Product_Ref]],[1]Table_Correspondance!$H:$N,4,TRUE)</f>
        <v>rouge</v>
      </c>
      <c r="M424" s="5">
        <f>VLOOKUP(Tableau1346[[#This Row],[Product_Ref]],[1]Table_Correspondance!$H:$N,7,TRUE)</f>
        <v>11</v>
      </c>
      <c r="N424" s="3">
        <f>Tableau1346[[#This Row],[Sales]]/Tableau1346[[#This Row],[Prix de vente ]]</f>
        <v>384.73818181818183</v>
      </c>
      <c r="O424" s="16">
        <f ca="1">(_xlfn.DAYS(TODAY(),Tableau1346[[#This Row],[Date de création produit]]))</f>
        <v>2009</v>
      </c>
    </row>
    <row r="425" spans="1:15" x14ac:dyDescent="0.25">
      <c r="A425" t="s">
        <v>6</v>
      </c>
      <c r="B425" t="str">
        <f>VLOOKUP(Tableau1346[[#This Row],[Sub_Region_Cod]],[1]Table_Correspondance!$B:$F,4,TRUE)</f>
        <v>Europe de l'Est</v>
      </c>
      <c r="C425" t="s">
        <v>34</v>
      </c>
      <c r="D425" t="str">
        <f>VLOOKUP(C425,[1]Table_Correspondance!$B:$F,2,FALSE)</f>
        <v>Pologne</v>
      </c>
      <c r="E425" t="s">
        <v>11</v>
      </c>
      <c r="F425" s="1">
        <v>43709</v>
      </c>
      <c r="G425" t="s">
        <v>406</v>
      </c>
      <c r="H425" s="12">
        <f>VLOOKUP(Tableau1346[[#This Row],[Product_Ref]],[1]Table_Correspondance!$H:$N,5,TRUE)</f>
        <v>43040</v>
      </c>
      <c r="I425" t="s">
        <v>35</v>
      </c>
      <c r="J425" s="5">
        <v>4240.68</v>
      </c>
      <c r="K425" t="str">
        <f>VLOOKUP(Tableau1346[[#This Row],[Product_Ref]],[1]Table_Correspondance!$H:$N,2,TRUE)</f>
        <v>T-shirt</v>
      </c>
      <c r="L425" t="str">
        <f>VLOOKUP(Tableau1346[[#This Row],[Product_Ref]],[1]Table_Correspondance!$H:$N,4,TRUE)</f>
        <v>marron</v>
      </c>
      <c r="M425" s="5">
        <f>VLOOKUP(Tableau1346[[#This Row],[Product_Ref]],[1]Table_Correspondance!$H:$N,7,TRUE)</f>
        <v>11</v>
      </c>
      <c r="N425" s="3">
        <f>Tableau1346[[#This Row],[Sales]]/Tableau1346[[#This Row],[Prix de vente ]]</f>
        <v>385.51636363636368</v>
      </c>
      <c r="O425" s="16">
        <f ca="1">(_xlfn.DAYS(TODAY(),Tableau1346[[#This Row],[Date de création produit]]))</f>
        <v>1856</v>
      </c>
    </row>
    <row r="426" spans="1:15" x14ac:dyDescent="0.25">
      <c r="A426" t="s">
        <v>6</v>
      </c>
      <c r="B426" t="str">
        <f>VLOOKUP(Tableau1346[[#This Row],[Sub_Region_Cod]],[1]Table_Correspondance!$B:$F,4,TRUE)</f>
        <v>Europe de l'Est</v>
      </c>
      <c r="C426" t="s">
        <v>7</v>
      </c>
      <c r="D426" t="str">
        <f>VLOOKUP(C426,[1]Table_Correspondance!$B:$F,2,FALSE)</f>
        <v>Fédération de Russie</v>
      </c>
      <c r="E426" t="s">
        <v>16</v>
      </c>
      <c r="F426" s="1">
        <v>44136</v>
      </c>
      <c r="G426" t="s">
        <v>411</v>
      </c>
      <c r="H426" s="12">
        <f>VLOOKUP(Tableau1346[[#This Row],[Product_Ref]],[1]Table_Correspondance!$H:$N,5,TRUE)</f>
        <v>43344</v>
      </c>
      <c r="I426" t="s">
        <v>168</v>
      </c>
      <c r="J426" s="5">
        <v>5018.6000000000004</v>
      </c>
      <c r="K426" t="str">
        <f>VLOOKUP(Tableau1346[[#This Row],[Product_Ref]],[1]Table_Correspondance!$H:$N,2,TRUE)</f>
        <v>Collant</v>
      </c>
      <c r="L426" t="str">
        <f>VLOOKUP(Tableau1346[[#This Row],[Product_Ref]],[1]Table_Correspondance!$H:$N,4,TRUE)</f>
        <v>rose</v>
      </c>
      <c r="M426" s="5">
        <f>VLOOKUP(Tableau1346[[#This Row],[Product_Ref]],[1]Table_Correspondance!$H:$N,7,TRUE)</f>
        <v>13</v>
      </c>
      <c r="N426" s="3">
        <f>Tableau1346[[#This Row],[Sales]]/Tableau1346[[#This Row],[Prix de vente ]]</f>
        <v>386.04615384615386</v>
      </c>
      <c r="O426" s="16">
        <f ca="1">(_xlfn.DAYS(TODAY(),Tableau1346[[#This Row],[Date de création produit]]))</f>
        <v>1552</v>
      </c>
    </row>
    <row r="427" spans="1:15" x14ac:dyDescent="0.25">
      <c r="A427" t="s">
        <v>6</v>
      </c>
      <c r="B427" t="str">
        <f>VLOOKUP(Tableau1346[[#This Row],[Sub_Region_Cod]],[1]Table_Correspondance!$B:$F,4,TRUE)</f>
        <v>Europe de l'Est</v>
      </c>
      <c r="C427" t="s">
        <v>13</v>
      </c>
      <c r="D427" t="str">
        <f>VLOOKUP(C427,[1]Table_Correspondance!$B:$F,2,FALSE)</f>
        <v>Roumanie</v>
      </c>
      <c r="E427" t="s">
        <v>11</v>
      </c>
      <c r="F427" s="1">
        <v>43800</v>
      </c>
      <c r="G427" t="s">
        <v>407</v>
      </c>
      <c r="H427" s="12">
        <f>VLOOKUP(Tableau1346[[#This Row],[Product_Ref]],[1]Table_Correspondance!$H:$N,5,TRUE)</f>
        <v>43101</v>
      </c>
      <c r="I427" t="s">
        <v>304</v>
      </c>
      <c r="J427" s="5">
        <v>2319.7600000000002</v>
      </c>
      <c r="K427" t="str">
        <f>VLOOKUP(Tableau1346[[#This Row],[Product_Ref]],[1]Table_Correspondance!$H:$N,2,TRUE)</f>
        <v>Sweatshirt</v>
      </c>
      <c r="L427" t="str">
        <f>VLOOKUP(Tableau1346[[#This Row],[Product_Ref]],[1]Table_Correspondance!$H:$N,4,TRUE)</f>
        <v>vert</v>
      </c>
      <c r="M427" s="5">
        <f>VLOOKUP(Tableau1346[[#This Row],[Product_Ref]],[1]Table_Correspondance!$H:$N,7,TRUE)</f>
        <v>6</v>
      </c>
      <c r="N427" s="3">
        <f>Tableau1346[[#This Row],[Sales]]/Tableau1346[[#This Row],[Prix de vente ]]</f>
        <v>386.62666666666672</v>
      </c>
      <c r="O427" s="16">
        <f ca="1">(_xlfn.DAYS(TODAY(),Tableau1346[[#This Row],[Date de création produit]]))</f>
        <v>1795</v>
      </c>
    </row>
    <row r="428" spans="1:15" x14ac:dyDescent="0.25">
      <c r="A428" t="s">
        <v>6</v>
      </c>
      <c r="B428" t="str">
        <f>VLOOKUP(Tableau1346[[#This Row],[Sub_Region_Cod]],[1]Table_Correspondance!$B:$F,4,TRUE)</f>
        <v>Europe de l'Est</v>
      </c>
      <c r="C428" t="s">
        <v>10</v>
      </c>
      <c r="D428" t="str">
        <f>VLOOKUP(C428,[1]Table_Correspondance!$B:$F,2,FALSE)</f>
        <v>Bélarus</v>
      </c>
      <c r="E428" t="s">
        <v>16</v>
      </c>
      <c r="F428" s="1">
        <v>43862</v>
      </c>
      <c r="G428" t="s">
        <v>405</v>
      </c>
      <c r="H428" s="12">
        <f>VLOOKUP(Tableau1346[[#This Row],[Product_Ref]],[1]Table_Correspondance!$H:$N,5,TRUE)</f>
        <v>43070</v>
      </c>
      <c r="I428" t="s">
        <v>327</v>
      </c>
      <c r="J428" s="5">
        <v>4263.2</v>
      </c>
      <c r="K428" t="str">
        <f>VLOOKUP(Tableau1346[[#This Row],[Product_Ref]],[1]Table_Correspondance!$H:$N,2,TRUE)</f>
        <v>Collant</v>
      </c>
      <c r="L428" t="str">
        <f>VLOOKUP(Tableau1346[[#This Row],[Product_Ref]],[1]Table_Correspondance!$H:$N,4,TRUE)</f>
        <v>blanc</v>
      </c>
      <c r="M428" s="5">
        <f>VLOOKUP(Tableau1346[[#This Row],[Product_Ref]],[1]Table_Correspondance!$H:$N,7,TRUE)</f>
        <v>11</v>
      </c>
      <c r="N428" s="3">
        <f>Tableau1346[[#This Row],[Sales]]/Tableau1346[[#This Row],[Prix de vente ]]</f>
        <v>387.56363636363636</v>
      </c>
      <c r="O428" s="16">
        <f ca="1">(_xlfn.DAYS(TODAY(),Tableau1346[[#This Row],[Date de création produit]]))</f>
        <v>1826</v>
      </c>
    </row>
    <row r="429" spans="1:15" x14ac:dyDescent="0.25">
      <c r="A429" t="s">
        <v>6</v>
      </c>
      <c r="B429" t="str">
        <f>VLOOKUP(Tableau1346[[#This Row],[Sub_Region_Cod]],[1]Table_Correspondance!$B:$F,4,TRUE)</f>
        <v>Europe de l'Est</v>
      </c>
      <c r="C429" t="s">
        <v>15</v>
      </c>
      <c r="D429" t="str">
        <f>VLOOKUP(C429,[1]Table_Correspondance!$B:$F,2,FALSE)</f>
        <v>République de Moldavie</v>
      </c>
      <c r="E429" t="s">
        <v>16</v>
      </c>
      <c r="F429" s="1">
        <v>43678</v>
      </c>
      <c r="G429" t="s">
        <v>406</v>
      </c>
      <c r="H429" s="12">
        <f>VLOOKUP(Tableau1346[[#This Row],[Product_Ref]],[1]Table_Correspondance!$H:$N,5,TRUE)</f>
        <v>43435</v>
      </c>
      <c r="I429" t="s">
        <v>383</v>
      </c>
      <c r="J429" s="5">
        <v>5042.78</v>
      </c>
      <c r="K429" t="str">
        <f>VLOOKUP(Tableau1346[[#This Row],[Product_Ref]],[1]Table_Correspondance!$H:$N,2,TRUE)</f>
        <v>Collant</v>
      </c>
      <c r="L429" t="str">
        <f>VLOOKUP(Tableau1346[[#This Row],[Product_Ref]],[1]Table_Correspondance!$H:$N,4,TRUE)</f>
        <v>rose</v>
      </c>
      <c r="M429" s="5">
        <f>VLOOKUP(Tableau1346[[#This Row],[Product_Ref]],[1]Table_Correspondance!$H:$N,7,TRUE)</f>
        <v>13</v>
      </c>
      <c r="N429" s="3">
        <f>Tableau1346[[#This Row],[Sales]]/Tableau1346[[#This Row],[Prix de vente ]]</f>
        <v>387.90615384615381</v>
      </c>
      <c r="O429" s="16">
        <f ca="1">(_xlfn.DAYS(TODAY(),Tableau1346[[#This Row],[Date de création produit]]))</f>
        <v>1461</v>
      </c>
    </row>
    <row r="430" spans="1:15" x14ac:dyDescent="0.25">
      <c r="A430" t="s">
        <v>6</v>
      </c>
      <c r="B430" t="str">
        <f>VLOOKUP(Tableau1346[[#This Row],[Sub_Region_Cod]],[1]Table_Correspondance!$B:$F,4,TRUE)</f>
        <v>Europe de l'Est</v>
      </c>
      <c r="C430" t="s">
        <v>26</v>
      </c>
      <c r="D430" t="str">
        <f>VLOOKUP(C430,[1]Table_Correspondance!$B:$F,2,FALSE)</f>
        <v>Bulgarie</v>
      </c>
      <c r="E430" t="s">
        <v>8</v>
      </c>
      <c r="F430" s="1">
        <v>43739</v>
      </c>
      <c r="G430" t="s">
        <v>406</v>
      </c>
      <c r="H430" s="12">
        <f>VLOOKUP(Tableau1346[[#This Row],[Product_Ref]],[1]Table_Correspondance!$H:$N,5,TRUE)</f>
        <v>42826</v>
      </c>
      <c r="I430" t="s">
        <v>300</v>
      </c>
      <c r="J430" s="5">
        <v>5822.5</v>
      </c>
      <c r="K430" t="str">
        <f>VLOOKUP(Tableau1346[[#This Row],[Product_Ref]],[1]Table_Correspondance!$H:$N,2,TRUE)</f>
        <v>Pyjama</v>
      </c>
      <c r="L430" t="str">
        <f>VLOOKUP(Tableau1346[[#This Row],[Product_Ref]],[1]Table_Correspondance!$H:$N,4,TRUE)</f>
        <v>noir</v>
      </c>
      <c r="M430" s="5">
        <f>VLOOKUP(Tableau1346[[#This Row],[Product_Ref]],[1]Table_Correspondance!$H:$N,7,TRUE)</f>
        <v>15</v>
      </c>
      <c r="N430" s="3">
        <f>Tableau1346[[#This Row],[Sales]]/Tableau1346[[#This Row],[Prix de vente ]]</f>
        <v>388.16666666666669</v>
      </c>
      <c r="O430" s="16">
        <f ca="1">(_xlfn.DAYS(TODAY(),Tableau1346[[#This Row],[Date de création produit]]))</f>
        <v>2070</v>
      </c>
    </row>
    <row r="431" spans="1:15" x14ac:dyDescent="0.25">
      <c r="A431" t="s">
        <v>6</v>
      </c>
      <c r="B431" t="str">
        <f>VLOOKUP(Tableau1346[[#This Row],[Sub_Region_Cod]],[1]Table_Correspondance!$B:$F,4,TRUE)</f>
        <v>Europe de l'Est</v>
      </c>
      <c r="C431" t="s">
        <v>24</v>
      </c>
      <c r="D431" t="str">
        <f>VLOOKUP(C431,[1]Table_Correspondance!$B:$F,2,FALSE)</f>
        <v>Slovaquie</v>
      </c>
      <c r="E431" t="s">
        <v>11</v>
      </c>
      <c r="F431" s="1">
        <v>43709</v>
      </c>
      <c r="G431" t="s">
        <v>406</v>
      </c>
      <c r="H431" s="12">
        <f>VLOOKUP(Tableau1346[[#This Row],[Product_Ref]],[1]Table_Correspondance!$H:$N,5,TRUE)</f>
        <v>42736</v>
      </c>
      <c r="I431" t="s">
        <v>222</v>
      </c>
      <c r="J431" s="5">
        <v>3114.62</v>
      </c>
      <c r="K431" t="str">
        <f>VLOOKUP(Tableau1346[[#This Row],[Product_Ref]],[1]Table_Correspondance!$H:$N,2,TRUE)</f>
        <v>Soutien gorge</v>
      </c>
      <c r="L431" t="str">
        <f>VLOOKUP(Tableau1346[[#This Row],[Product_Ref]],[1]Table_Correspondance!$H:$N,4,TRUE)</f>
        <v>orange</v>
      </c>
      <c r="M431" s="5">
        <f>VLOOKUP(Tableau1346[[#This Row],[Product_Ref]],[1]Table_Correspondance!$H:$N,7,TRUE)</f>
        <v>8</v>
      </c>
      <c r="N431" s="3">
        <f>Tableau1346[[#This Row],[Sales]]/Tableau1346[[#This Row],[Prix de vente ]]</f>
        <v>389.32749999999999</v>
      </c>
      <c r="O431" s="16">
        <f ca="1">(_xlfn.DAYS(TODAY(),Tableau1346[[#This Row],[Date de création produit]]))</f>
        <v>2160</v>
      </c>
    </row>
    <row r="432" spans="1:15" x14ac:dyDescent="0.25">
      <c r="A432" t="s">
        <v>6</v>
      </c>
      <c r="B432" t="str">
        <f>VLOOKUP(Tableau1346[[#This Row],[Sub_Region_Cod]],[1]Table_Correspondance!$B:$F,4,TRUE)</f>
        <v>Europe de l'Est</v>
      </c>
      <c r="C432" t="s">
        <v>32</v>
      </c>
      <c r="D432" t="str">
        <f>VLOOKUP(C432,[1]Table_Correspondance!$B:$F,2,FALSE)</f>
        <v>Arménie</v>
      </c>
      <c r="E432" t="s">
        <v>16</v>
      </c>
      <c r="F432" s="1">
        <v>43831</v>
      </c>
      <c r="G432" t="s">
        <v>413</v>
      </c>
      <c r="H432" s="12">
        <f>VLOOKUP(Tableau1346[[#This Row],[Product_Ref]],[1]Table_Correspondance!$H:$N,5,TRUE)</f>
        <v>43070</v>
      </c>
      <c r="I432" t="s">
        <v>115</v>
      </c>
      <c r="J432" s="5">
        <v>2732.6</v>
      </c>
      <c r="K432" t="str">
        <f>VLOOKUP(Tableau1346[[#This Row],[Product_Ref]],[1]Table_Correspondance!$H:$N,2,TRUE)</f>
        <v>Pantacourt</v>
      </c>
      <c r="L432" t="str">
        <f>VLOOKUP(Tableau1346[[#This Row],[Product_Ref]],[1]Table_Correspondance!$H:$N,4,TRUE)</f>
        <v>rouge</v>
      </c>
      <c r="M432" s="5">
        <f>VLOOKUP(Tableau1346[[#This Row],[Product_Ref]],[1]Table_Correspondance!$H:$N,7,TRUE)</f>
        <v>7</v>
      </c>
      <c r="N432" s="3">
        <f>Tableau1346[[#This Row],[Sales]]/Tableau1346[[#This Row],[Prix de vente ]]</f>
        <v>390.37142857142857</v>
      </c>
      <c r="O432" s="16">
        <f ca="1">(_xlfn.DAYS(TODAY(),Tableau1346[[#This Row],[Date de création produit]]))</f>
        <v>1826</v>
      </c>
    </row>
    <row r="433" spans="1:15" x14ac:dyDescent="0.25">
      <c r="A433" t="s">
        <v>6</v>
      </c>
      <c r="B433" t="str">
        <f>VLOOKUP(Tableau1346[[#This Row],[Sub_Region_Cod]],[1]Table_Correspondance!$B:$F,4,TRUE)</f>
        <v>Europe de l'Est</v>
      </c>
      <c r="C433" t="s">
        <v>13</v>
      </c>
      <c r="D433" t="str">
        <f>VLOOKUP(C433,[1]Table_Correspondance!$B:$F,2,FALSE)</f>
        <v>Roumanie</v>
      </c>
      <c r="E433" t="s">
        <v>8</v>
      </c>
      <c r="F433" s="1">
        <v>43586</v>
      </c>
      <c r="G433" t="s">
        <v>410</v>
      </c>
      <c r="H433" s="12">
        <f>VLOOKUP(Tableau1346[[#This Row],[Product_Ref]],[1]Table_Correspondance!$H:$N,5,TRUE)</f>
        <v>43070</v>
      </c>
      <c r="I433" t="s">
        <v>65</v>
      </c>
      <c r="J433" s="5">
        <v>5468.77</v>
      </c>
      <c r="K433" t="str">
        <f>VLOOKUP(Tableau1346[[#This Row],[Product_Ref]],[1]Table_Correspondance!$H:$N,2,TRUE)</f>
        <v>Robe</v>
      </c>
      <c r="L433" t="str">
        <f>VLOOKUP(Tableau1346[[#This Row],[Product_Ref]],[1]Table_Correspondance!$H:$N,4,TRUE)</f>
        <v>blanc</v>
      </c>
      <c r="M433" s="5">
        <f>VLOOKUP(Tableau1346[[#This Row],[Product_Ref]],[1]Table_Correspondance!$H:$N,7,TRUE)</f>
        <v>14</v>
      </c>
      <c r="N433" s="3">
        <f>Tableau1346[[#This Row],[Sales]]/Tableau1346[[#This Row],[Prix de vente ]]</f>
        <v>390.62642857142862</v>
      </c>
      <c r="O433" s="16">
        <f ca="1">(_xlfn.DAYS(TODAY(),Tableau1346[[#This Row],[Date de création produit]]))</f>
        <v>1826</v>
      </c>
    </row>
    <row r="434" spans="1:15" x14ac:dyDescent="0.25">
      <c r="A434" t="s">
        <v>6</v>
      </c>
      <c r="B434" t="str">
        <f>VLOOKUP(Tableau1346[[#This Row],[Sub_Region_Cod]],[1]Table_Correspondance!$B:$F,4,TRUE)</f>
        <v>Europe de l'Est</v>
      </c>
      <c r="C434" t="s">
        <v>34</v>
      </c>
      <c r="D434" t="str">
        <f>VLOOKUP(C434,[1]Table_Correspondance!$B:$F,2,FALSE)</f>
        <v>Pologne</v>
      </c>
      <c r="E434" t="s">
        <v>16</v>
      </c>
      <c r="F434" s="1">
        <v>44105</v>
      </c>
      <c r="G434" t="s">
        <v>409</v>
      </c>
      <c r="H434" s="12">
        <f>VLOOKUP(Tableau1346[[#This Row],[Product_Ref]],[1]Table_Correspondance!$H:$N,5,TRUE)</f>
        <v>43313</v>
      </c>
      <c r="I434" t="s">
        <v>252</v>
      </c>
      <c r="J434" s="5">
        <v>2751.87</v>
      </c>
      <c r="K434" t="str">
        <f>VLOOKUP(Tableau1346[[#This Row],[Product_Ref]],[1]Table_Correspondance!$H:$N,2,TRUE)</f>
        <v>Collant</v>
      </c>
      <c r="L434" t="str">
        <f>VLOOKUP(Tableau1346[[#This Row],[Product_Ref]],[1]Table_Correspondance!$H:$N,4,TRUE)</f>
        <v>marron</v>
      </c>
      <c r="M434" s="5">
        <f>VLOOKUP(Tableau1346[[#This Row],[Product_Ref]],[1]Table_Correspondance!$H:$N,7,TRUE)</f>
        <v>7</v>
      </c>
      <c r="N434" s="3">
        <f>Tableau1346[[#This Row],[Sales]]/Tableau1346[[#This Row],[Prix de vente ]]</f>
        <v>393.12428571428569</v>
      </c>
      <c r="O434" s="16">
        <f ca="1">(_xlfn.DAYS(TODAY(),Tableau1346[[#This Row],[Date de création produit]]))</f>
        <v>1583</v>
      </c>
    </row>
    <row r="435" spans="1:15" x14ac:dyDescent="0.25">
      <c r="A435" t="s">
        <v>6</v>
      </c>
      <c r="B435" t="str">
        <f>VLOOKUP(Tableau1346[[#This Row],[Sub_Region_Cod]],[1]Table_Correspondance!$B:$F,4,TRUE)</f>
        <v>Europe de l'Est</v>
      </c>
      <c r="C435" t="s">
        <v>24</v>
      </c>
      <c r="D435" t="str">
        <f>VLOOKUP(C435,[1]Table_Correspondance!$B:$F,2,FALSE)</f>
        <v>Slovaquie</v>
      </c>
      <c r="E435" t="s">
        <v>11</v>
      </c>
      <c r="F435" s="1">
        <v>43952</v>
      </c>
      <c r="G435" t="s">
        <v>408</v>
      </c>
      <c r="H435" s="12">
        <f>VLOOKUP(Tableau1346[[#This Row],[Product_Ref]],[1]Table_Correspondance!$H:$N,5,TRUE)</f>
        <v>43313</v>
      </c>
      <c r="I435" t="s">
        <v>336</v>
      </c>
      <c r="J435" s="5">
        <v>3943.43</v>
      </c>
      <c r="K435" t="str">
        <f>VLOOKUP(Tableau1346[[#This Row],[Product_Ref]],[1]Table_Correspondance!$H:$N,2,TRUE)</f>
        <v>Sweatshirt</v>
      </c>
      <c r="L435" t="str">
        <f>VLOOKUP(Tableau1346[[#This Row],[Product_Ref]],[1]Table_Correspondance!$H:$N,4,TRUE)</f>
        <v>marron</v>
      </c>
      <c r="M435" s="5">
        <f>VLOOKUP(Tableau1346[[#This Row],[Product_Ref]],[1]Table_Correspondance!$H:$N,7,TRUE)</f>
        <v>10</v>
      </c>
      <c r="N435" s="3">
        <f>Tableau1346[[#This Row],[Sales]]/Tableau1346[[#This Row],[Prix de vente ]]</f>
        <v>394.34299999999996</v>
      </c>
      <c r="O435" s="16">
        <f ca="1">(_xlfn.DAYS(TODAY(),Tableau1346[[#This Row],[Date de création produit]]))</f>
        <v>1583</v>
      </c>
    </row>
    <row r="436" spans="1:15" x14ac:dyDescent="0.25">
      <c r="A436" t="s">
        <v>6</v>
      </c>
      <c r="B436" t="str">
        <f>VLOOKUP(Tableau1346[[#This Row],[Sub_Region_Cod]],[1]Table_Correspondance!$B:$F,4,TRUE)</f>
        <v>Europe de l'Est</v>
      </c>
      <c r="C436" t="s">
        <v>24</v>
      </c>
      <c r="D436" t="str">
        <f>VLOOKUP(C436,[1]Table_Correspondance!$B:$F,2,FALSE)</f>
        <v>Slovaquie</v>
      </c>
      <c r="E436" t="s">
        <v>11</v>
      </c>
      <c r="F436" s="1">
        <v>44166</v>
      </c>
      <c r="G436" t="s">
        <v>411</v>
      </c>
      <c r="H436" s="12">
        <f>VLOOKUP(Tableau1346[[#This Row],[Product_Ref]],[1]Table_Correspondance!$H:$N,5,TRUE)</f>
        <v>43435</v>
      </c>
      <c r="I436" t="s">
        <v>98</v>
      </c>
      <c r="J436" s="5">
        <v>5128.47</v>
      </c>
      <c r="K436" t="str">
        <f>VLOOKUP(Tableau1346[[#This Row],[Product_Ref]],[1]Table_Correspondance!$H:$N,2,TRUE)</f>
        <v>Chemisier</v>
      </c>
      <c r="L436" t="str">
        <f>VLOOKUP(Tableau1346[[#This Row],[Product_Ref]],[1]Table_Correspondance!$H:$N,4,TRUE)</f>
        <v>marron</v>
      </c>
      <c r="M436" s="5">
        <f>VLOOKUP(Tableau1346[[#This Row],[Product_Ref]],[1]Table_Correspondance!$H:$N,7,TRUE)</f>
        <v>13</v>
      </c>
      <c r="N436" s="3">
        <f>Tableau1346[[#This Row],[Sales]]/Tableau1346[[#This Row],[Prix de vente ]]</f>
        <v>394.49769230769232</v>
      </c>
      <c r="O436" s="16">
        <f ca="1">(_xlfn.DAYS(TODAY(),Tableau1346[[#This Row],[Date de création produit]]))</f>
        <v>1461</v>
      </c>
    </row>
    <row r="437" spans="1:15" x14ac:dyDescent="0.25">
      <c r="A437" t="s">
        <v>6</v>
      </c>
      <c r="B437" t="str">
        <f>VLOOKUP(Tableau1346[[#This Row],[Sub_Region_Cod]],[1]Table_Correspondance!$B:$F,4,TRUE)</f>
        <v>Europe de l'Est</v>
      </c>
      <c r="C437" t="s">
        <v>34</v>
      </c>
      <c r="D437" t="str">
        <f>VLOOKUP(C437,[1]Table_Correspondance!$B:$F,2,FALSE)</f>
        <v>Pologne</v>
      </c>
      <c r="E437" t="s">
        <v>8</v>
      </c>
      <c r="F437" s="1">
        <v>44105</v>
      </c>
      <c r="G437" t="s">
        <v>409</v>
      </c>
      <c r="H437" s="12">
        <f>VLOOKUP(Tableau1346[[#This Row],[Product_Ref]],[1]Table_Correspondance!$H:$N,5,TRUE)</f>
        <v>43191</v>
      </c>
      <c r="I437" t="s">
        <v>105</v>
      </c>
      <c r="J437" s="5">
        <v>5919.75</v>
      </c>
      <c r="K437" t="str">
        <f>VLOOKUP(Tableau1346[[#This Row],[Product_Ref]],[1]Table_Correspondance!$H:$N,2,TRUE)</f>
        <v>Robe</v>
      </c>
      <c r="L437" t="str">
        <f>VLOOKUP(Tableau1346[[#This Row],[Product_Ref]],[1]Table_Correspondance!$H:$N,4,TRUE)</f>
        <v>blanc</v>
      </c>
      <c r="M437" s="5">
        <f>VLOOKUP(Tableau1346[[#This Row],[Product_Ref]],[1]Table_Correspondance!$H:$N,7,TRUE)</f>
        <v>15</v>
      </c>
      <c r="N437" s="3">
        <f>Tableau1346[[#This Row],[Sales]]/Tableau1346[[#This Row],[Prix de vente ]]</f>
        <v>394.65</v>
      </c>
      <c r="O437" s="16">
        <f ca="1">(_xlfn.DAYS(TODAY(),Tableau1346[[#This Row],[Date de création produit]]))</f>
        <v>1705</v>
      </c>
    </row>
    <row r="438" spans="1:15" x14ac:dyDescent="0.25">
      <c r="A438" t="s">
        <v>6</v>
      </c>
      <c r="B438" t="str">
        <f>VLOOKUP(Tableau1346[[#This Row],[Sub_Region_Cod]],[1]Table_Correspondance!$B:$F,4,TRUE)</f>
        <v>Europe de l'Est</v>
      </c>
      <c r="C438" t="s">
        <v>15</v>
      </c>
      <c r="D438" t="str">
        <f>VLOOKUP(C438,[1]Table_Correspondance!$B:$F,2,FALSE)</f>
        <v>République de Moldavie</v>
      </c>
      <c r="E438" t="s">
        <v>11</v>
      </c>
      <c r="F438" s="1">
        <v>43617</v>
      </c>
      <c r="G438" t="s">
        <v>410</v>
      </c>
      <c r="H438" s="12">
        <f>VLOOKUP(Tableau1346[[#This Row],[Product_Ref]],[1]Table_Correspondance!$H:$N,5,TRUE)</f>
        <v>42767</v>
      </c>
      <c r="I438" t="s">
        <v>283</v>
      </c>
      <c r="J438" s="5">
        <v>5539.93</v>
      </c>
      <c r="K438" t="str">
        <f>VLOOKUP(Tableau1346[[#This Row],[Product_Ref]],[1]Table_Correspondance!$H:$N,2,TRUE)</f>
        <v>Soutien gorge</v>
      </c>
      <c r="L438" t="str">
        <f>VLOOKUP(Tableau1346[[#This Row],[Product_Ref]],[1]Table_Correspondance!$H:$N,4,TRUE)</f>
        <v>bleu</v>
      </c>
      <c r="M438" s="5">
        <f>VLOOKUP(Tableau1346[[#This Row],[Product_Ref]],[1]Table_Correspondance!$H:$N,7,TRUE)</f>
        <v>14</v>
      </c>
      <c r="N438" s="3">
        <f>Tableau1346[[#This Row],[Sales]]/Tableau1346[[#This Row],[Prix de vente ]]</f>
        <v>395.70928571428573</v>
      </c>
      <c r="O438" s="16">
        <f ca="1">(_xlfn.DAYS(TODAY(),Tableau1346[[#This Row],[Date de création produit]]))</f>
        <v>2129</v>
      </c>
    </row>
    <row r="439" spans="1:15" x14ac:dyDescent="0.25">
      <c r="A439" t="s">
        <v>6</v>
      </c>
      <c r="B439" t="str">
        <f>VLOOKUP(Tableau1346[[#This Row],[Sub_Region_Cod]],[1]Table_Correspondance!$B:$F,4,TRUE)</f>
        <v>Europe de l'Est</v>
      </c>
      <c r="C439" t="s">
        <v>32</v>
      </c>
      <c r="D439" t="str">
        <f>VLOOKUP(C439,[1]Table_Correspondance!$B:$F,2,FALSE)</f>
        <v>Arménie</v>
      </c>
      <c r="E439" t="s">
        <v>11</v>
      </c>
      <c r="F439" s="1">
        <v>44105</v>
      </c>
      <c r="G439" t="s">
        <v>409</v>
      </c>
      <c r="H439" s="12">
        <f>VLOOKUP(Tableau1346[[#This Row],[Product_Ref]],[1]Table_Correspondance!$H:$N,5,TRUE)</f>
        <v>43132</v>
      </c>
      <c r="I439" t="s">
        <v>190</v>
      </c>
      <c r="J439" s="5">
        <v>4752.62</v>
      </c>
      <c r="K439" t="str">
        <f>VLOOKUP(Tableau1346[[#This Row],[Product_Ref]],[1]Table_Correspondance!$H:$N,2,TRUE)</f>
        <v>Sweatshirt</v>
      </c>
      <c r="L439" t="str">
        <f>VLOOKUP(Tableau1346[[#This Row],[Product_Ref]],[1]Table_Correspondance!$H:$N,4,TRUE)</f>
        <v>rose</v>
      </c>
      <c r="M439" s="5">
        <f>VLOOKUP(Tableau1346[[#This Row],[Product_Ref]],[1]Table_Correspondance!$H:$N,7,TRUE)</f>
        <v>12</v>
      </c>
      <c r="N439" s="3">
        <f>Tableau1346[[#This Row],[Sales]]/Tableau1346[[#This Row],[Prix de vente ]]</f>
        <v>396.05166666666668</v>
      </c>
      <c r="O439" s="16">
        <f ca="1">(_xlfn.DAYS(TODAY(),Tableau1346[[#This Row],[Date de création produit]]))</f>
        <v>1764</v>
      </c>
    </row>
    <row r="440" spans="1:15" x14ac:dyDescent="0.25">
      <c r="A440" t="s">
        <v>6</v>
      </c>
      <c r="B440" t="str">
        <f>VLOOKUP(Tableau1346[[#This Row],[Sub_Region_Cod]],[1]Table_Correspondance!$B:$F,4,TRUE)</f>
        <v>Europe de l'Est</v>
      </c>
      <c r="C440" t="s">
        <v>29</v>
      </c>
      <c r="D440" t="str">
        <f>VLOOKUP(C440,[1]Table_Correspondance!$B:$F,2,FALSE)</f>
        <v>Hongrie</v>
      </c>
      <c r="E440" t="s">
        <v>16</v>
      </c>
      <c r="F440" s="1">
        <v>44075</v>
      </c>
      <c r="G440" t="s">
        <v>409</v>
      </c>
      <c r="H440" s="12">
        <f>VLOOKUP(Tableau1346[[#This Row],[Product_Ref]],[1]Table_Correspondance!$H:$N,5,TRUE)</f>
        <v>43191</v>
      </c>
      <c r="I440" t="s">
        <v>340</v>
      </c>
      <c r="J440" s="5">
        <v>4797.62</v>
      </c>
      <c r="K440" t="str">
        <f>VLOOKUP(Tableau1346[[#This Row],[Product_Ref]],[1]Table_Correspondance!$H:$N,2,TRUE)</f>
        <v>Collant</v>
      </c>
      <c r="L440" t="str">
        <f>VLOOKUP(Tableau1346[[#This Row],[Product_Ref]],[1]Table_Correspondance!$H:$N,4,TRUE)</f>
        <v>taupe</v>
      </c>
      <c r="M440" s="5">
        <f>VLOOKUP(Tableau1346[[#This Row],[Product_Ref]],[1]Table_Correspondance!$H:$N,7,TRUE)</f>
        <v>12</v>
      </c>
      <c r="N440" s="3">
        <f>Tableau1346[[#This Row],[Sales]]/Tableau1346[[#This Row],[Prix de vente ]]</f>
        <v>399.80166666666668</v>
      </c>
      <c r="O440" s="16">
        <f ca="1">(_xlfn.DAYS(TODAY(),Tableau1346[[#This Row],[Date de création produit]]))</f>
        <v>1705</v>
      </c>
    </row>
    <row r="441" spans="1:15" x14ac:dyDescent="0.25">
      <c r="A441" t="s">
        <v>6</v>
      </c>
      <c r="B441" t="str">
        <f>VLOOKUP(Tableau1346[[#This Row],[Sub_Region_Cod]],[1]Table_Correspondance!$B:$F,4,TRUE)</f>
        <v>Europe de l'Est</v>
      </c>
      <c r="C441" t="s">
        <v>7</v>
      </c>
      <c r="D441" t="str">
        <f>VLOOKUP(C441,[1]Table_Correspondance!$B:$F,2,FALSE)</f>
        <v>Fédération de Russie</v>
      </c>
      <c r="E441" t="s">
        <v>16</v>
      </c>
      <c r="F441" s="1">
        <v>44287</v>
      </c>
      <c r="G441" t="s">
        <v>404</v>
      </c>
      <c r="H441" s="12">
        <f>VLOOKUP(Tableau1346[[#This Row],[Product_Ref]],[1]Table_Correspondance!$H:$N,5,TRUE)</f>
        <v>42736</v>
      </c>
      <c r="I441" t="s">
        <v>103</v>
      </c>
      <c r="J441" s="5">
        <v>6017.46</v>
      </c>
      <c r="K441" t="str">
        <f>VLOOKUP(Tableau1346[[#This Row],[Product_Ref]],[1]Table_Correspondance!$H:$N,2,TRUE)</f>
        <v>Pantacourt</v>
      </c>
      <c r="L441" t="str">
        <f>VLOOKUP(Tableau1346[[#This Row],[Product_Ref]],[1]Table_Correspondance!$H:$N,4,TRUE)</f>
        <v>rouge</v>
      </c>
      <c r="M441" s="5">
        <f>VLOOKUP(Tableau1346[[#This Row],[Product_Ref]],[1]Table_Correspondance!$H:$N,7,TRUE)</f>
        <v>15</v>
      </c>
      <c r="N441" s="3">
        <f>Tableau1346[[#This Row],[Sales]]/Tableau1346[[#This Row],[Prix de vente ]]</f>
        <v>401.16399999999999</v>
      </c>
      <c r="O441" s="16">
        <f ca="1">(_xlfn.DAYS(TODAY(),Tableau1346[[#This Row],[Date de création produit]]))</f>
        <v>2160</v>
      </c>
    </row>
    <row r="442" spans="1:15" x14ac:dyDescent="0.25">
      <c r="A442" t="s">
        <v>6</v>
      </c>
      <c r="B442" t="str">
        <f>VLOOKUP(Tableau1346[[#This Row],[Sub_Region_Cod]],[1]Table_Correspondance!$B:$F,4,TRUE)</f>
        <v>Europe de l'Est</v>
      </c>
      <c r="C442" t="s">
        <v>13</v>
      </c>
      <c r="D442" t="str">
        <f>VLOOKUP(C442,[1]Table_Correspondance!$B:$F,2,FALSE)</f>
        <v>Roumanie</v>
      </c>
      <c r="E442" t="s">
        <v>16</v>
      </c>
      <c r="F442" s="1">
        <v>43862</v>
      </c>
      <c r="G442" t="s">
        <v>405</v>
      </c>
      <c r="H442" s="12">
        <f>VLOOKUP(Tableau1346[[#This Row],[Product_Ref]],[1]Table_Correspondance!$H:$N,5,TRUE)</f>
        <v>43040</v>
      </c>
      <c r="I442" t="s">
        <v>197</v>
      </c>
      <c r="J442" s="5">
        <v>6027.5</v>
      </c>
      <c r="K442" t="str">
        <f>VLOOKUP(Tableau1346[[#This Row],[Product_Ref]],[1]Table_Correspondance!$H:$N,2,TRUE)</f>
        <v>Pantacourt</v>
      </c>
      <c r="L442" t="str">
        <f>VLOOKUP(Tableau1346[[#This Row],[Product_Ref]],[1]Table_Correspondance!$H:$N,4,TRUE)</f>
        <v>blanc</v>
      </c>
      <c r="M442" s="5">
        <f>VLOOKUP(Tableau1346[[#This Row],[Product_Ref]],[1]Table_Correspondance!$H:$N,7,TRUE)</f>
        <v>15</v>
      </c>
      <c r="N442" s="3">
        <f>Tableau1346[[#This Row],[Sales]]/Tableau1346[[#This Row],[Prix de vente ]]</f>
        <v>401.83333333333331</v>
      </c>
      <c r="O442" s="16">
        <f ca="1">(_xlfn.DAYS(TODAY(),Tableau1346[[#This Row],[Date de création produit]]))</f>
        <v>1856</v>
      </c>
    </row>
    <row r="443" spans="1:15" x14ac:dyDescent="0.25">
      <c r="A443" t="s">
        <v>6</v>
      </c>
      <c r="B443" t="str">
        <f>VLOOKUP(Tableau1346[[#This Row],[Sub_Region_Cod]],[1]Table_Correspondance!$B:$F,4,TRUE)</f>
        <v>Europe de l'Est</v>
      </c>
      <c r="C443" t="s">
        <v>10</v>
      </c>
      <c r="D443" t="str">
        <f>VLOOKUP(C443,[1]Table_Correspondance!$B:$F,2,FALSE)</f>
        <v>Bélarus</v>
      </c>
      <c r="E443" t="s">
        <v>16</v>
      </c>
      <c r="F443" s="1">
        <v>43952</v>
      </c>
      <c r="G443" t="s">
        <v>408</v>
      </c>
      <c r="H443" s="12">
        <f>VLOOKUP(Tableau1346[[#This Row],[Product_Ref]],[1]Table_Correspondance!$H:$N,5,TRUE)</f>
        <v>42795</v>
      </c>
      <c r="I443" t="s">
        <v>218</v>
      </c>
      <c r="J443" s="5">
        <v>5646.6</v>
      </c>
      <c r="K443" t="str">
        <f>VLOOKUP(Tableau1346[[#This Row],[Product_Ref]],[1]Table_Correspondance!$H:$N,2,TRUE)</f>
        <v>Pantacourt</v>
      </c>
      <c r="L443" t="str">
        <f>VLOOKUP(Tableau1346[[#This Row],[Product_Ref]],[1]Table_Correspondance!$H:$N,4,TRUE)</f>
        <v>marron</v>
      </c>
      <c r="M443" s="5">
        <f>VLOOKUP(Tableau1346[[#This Row],[Product_Ref]],[1]Table_Correspondance!$H:$N,7,TRUE)</f>
        <v>14</v>
      </c>
      <c r="N443" s="3">
        <f>Tableau1346[[#This Row],[Sales]]/Tableau1346[[#This Row],[Prix de vente ]]</f>
        <v>403.32857142857148</v>
      </c>
      <c r="O443" s="16">
        <f ca="1">(_xlfn.DAYS(TODAY(),Tableau1346[[#This Row],[Date de création produit]]))</f>
        <v>2101</v>
      </c>
    </row>
    <row r="444" spans="1:15" x14ac:dyDescent="0.25">
      <c r="A444" t="s">
        <v>6</v>
      </c>
      <c r="B444" t="str">
        <f>VLOOKUP(Tableau1346[[#This Row],[Sub_Region_Cod]],[1]Table_Correspondance!$B:$F,4,TRUE)</f>
        <v>Europe de l'Est</v>
      </c>
      <c r="C444" t="s">
        <v>32</v>
      </c>
      <c r="D444" t="str">
        <f>VLOOKUP(C444,[1]Table_Correspondance!$B:$F,2,FALSE)</f>
        <v>Arménie</v>
      </c>
      <c r="E444" t="s">
        <v>11</v>
      </c>
      <c r="F444" s="1">
        <v>44287</v>
      </c>
      <c r="G444" t="s">
        <v>404</v>
      </c>
      <c r="H444" s="12">
        <f>VLOOKUP(Tableau1346[[#This Row],[Product_Ref]],[1]Table_Correspondance!$H:$N,5,TRUE)</f>
        <v>42948</v>
      </c>
      <c r="I444" t="s">
        <v>96</v>
      </c>
      <c r="J444" s="5">
        <v>4034.78</v>
      </c>
      <c r="K444" t="str">
        <f>VLOOKUP(Tableau1346[[#This Row],[Product_Ref]],[1]Table_Correspondance!$H:$N,2,TRUE)</f>
        <v>Débardeur</v>
      </c>
      <c r="L444" t="str">
        <f>VLOOKUP(Tableau1346[[#This Row],[Product_Ref]],[1]Table_Correspondance!$H:$N,4,TRUE)</f>
        <v>orange</v>
      </c>
      <c r="M444" s="5">
        <f>VLOOKUP(Tableau1346[[#This Row],[Product_Ref]],[1]Table_Correspondance!$H:$N,7,TRUE)</f>
        <v>10</v>
      </c>
      <c r="N444" s="3">
        <f>Tableau1346[[#This Row],[Sales]]/Tableau1346[[#This Row],[Prix de vente ]]</f>
        <v>403.47800000000001</v>
      </c>
      <c r="O444" s="16">
        <f ca="1">(_xlfn.DAYS(TODAY(),Tableau1346[[#This Row],[Date de création produit]]))</f>
        <v>1948</v>
      </c>
    </row>
    <row r="445" spans="1:15" x14ac:dyDescent="0.25">
      <c r="A445" t="s">
        <v>6</v>
      </c>
      <c r="B445" t="str">
        <f>VLOOKUP(Tableau1346[[#This Row],[Sub_Region_Cod]],[1]Table_Correspondance!$B:$F,4,TRUE)</f>
        <v>Europe de l'Est</v>
      </c>
      <c r="C445" t="s">
        <v>26</v>
      </c>
      <c r="D445" t="str">
        <f>VLOOKUP(C445,[1]Table_Correspondance!$B:$F,2,FALSE)</f>
        <v>Bulgarie</v>
      </c>
      <c r="E445" t="s">
        <v>16</v>
      </c>
      <c r="F445" s="1">
        <v>44105</v>
      </c>
      <c r="G445" t="s">
        <v>409</v>
      </c>
      <c r="H445" s="12">
        <f>VLOOKUP(Tableau1346[[#This Row],[Product_Ref]],[1]Table_Correspondance!$H:$N,5,TRUE)</f>
        <v>43160</v>
      </c>
      <c r="I445" t="s">
        <v>267</v>
      </c>
      <c r="J445" s="5">
        <v>2437.38</v>
      </c>
      <c r="K445" t="str">
        <f>VLOOKUP(Tableau1346[[#This Row],[Product_Ref]],[1]Table_Correspondance!$H:$N,2,TRUE)</f>
        <v>Culotte</v>
      </c>
      <c r="L445" t="str">
        <f>VLOOKUP(Tableau1346[[#This Row],[Product_Ref]],[1]Table_Correspondance!$H:$N,4,TRUE)</f>
        <v>bleu</v>
      </c>
      <c r="M445" s="5">
        <f>VLOOKUP(Tableau1346[[#This Row],[Product_Ref]],[1]Table_Correspondance!$H:$N,7,TRUE)</f>
        <v>6</v>
      </c>
      <c r="N445" s="3">
        <f>Tableau1346[[#This Row],[Sales]]/Tableau1346[[#This Row],[Prix de vente ]]</f>
        <v>406.23</v>
      </c>
      <c r="O445" s="16">
        <f ca="1">(_xlfn.DAYS(TODAY(),Tableau1346[[#This Row],[Date de création produit]]))</f>
        <v>1736</v>
      </c>
    </row>
    <row r="446" spans="1:15" x14ac:dyDescent="0.25">
      <c r="A446" t="s">
        <v>6</v>
      </c>
      <c r="B446" t="str">
        <f>VLOOKUP(Tableau1346[[#This Row],[Sub_Region_Cod]],[1]Table_Correspondance!$B:$F,4,TRUE)</f>
        <v>Europe de l'Est</v>
      </c>
      <c r="C446" t="s">
        <v>32</v>
      </c>
      <c r="D446" t="str">
        <f>VLOOKUP(C446,[1]Table_Correspondance!$B:$F,2,FALSE)</f>
        <v>Arménie</v>
      </c>
      <c r="E446" t="s">
        <v>11</v>
      </c>
      <c r="F446" s="1">
        <v>44075</v>
      </c>
      <c r="G446" t="s">
        <v>409</v>
      </c>
      <c r="H446" s="12">
        <f>VLOOKUP(Tableau1346[[#This Row],[Product_Ref]],[1]Table_Correspondance!$H:$N,5,TRUE)</f>
        <v>43435</v>
      </c>
      <c r="I446" t="s">
        <v>164</v>
      </c>
      <c r="J446" s="5">
        <v>4088.22</v>
      </c>
      <c r="K446" t="str">
        <f>VLOOKUP(Tableau1346[[#This Row],[Product_Ref]],[1]Table_Correspondance!$H:$N,2,TRUE)</f>
        <v>Débardeur</v>
      </c>
      <c r="L446" t="str">
        <f>VLOOKUP(Tableau1346[[#This Row],[Product_Ref]],[1]Table_Correspondance!$H:$N,4,TRUE)</f>
        <v>orange</v>
      </c>
      <c r="M446" s="5">
        <f>VLOOKUP(Tableau1346[[#This Row],[Product_Ref]],[1]Table_Correspondance!$H:$N,7,TRUE)</f>
        <v>10</v>
      </c>
      <c r="N446" s="3">
        <f>Tableau1346[[#This Row],[Sales]]/Tableau1346[[#This Row],[Prix de vente ]]</f>
        <v>408.822</v>
      </c>
      <c r="O446" s="16">
        <f ca="1">(_xlfn.DAYS(TODAY(),Tableau1346[[#This Row],[Date de création produit]]))</f>
        <v>1461</v>
      </c>
    </row>
    <row r="447" spans="1:15" x14ac:dyDescent="0.25">
      <c r="A447" t="s">
        <v>6</v>
      </c>
      <c r="B447" t="str">
        <f>VLOOKUP(Tableau1346[[#This Row],[Sub_Region_Cod]],[1]Table_Correspondance!$B:$F,4,TRUE)</f>
        <v>Europe de l'Est</v>
      </c>
      <c r="C447" t="s">
        <v>24</v>
      </c>
      <c r="D447" t="str">
        <f>VLOOKUP(C447,[1]Table_Correspondance!$B:$F,2,FALSE)</f>
        <v>Slovaquie</v>
      </c>
      <c r="E447" t="s">
        <v>11</v>
      </c>
      <c r="F447" s="1">
        <v>43922</v>
      </c>
      <c r="G447" t="s">
        <v>405</v>
      </c>
      <c r="H447" s="12">
        <f>VLOOKUP(Tableau1346[[#This Row],[Product_Ref]],[1]Table_Correspondance!$H:$N,5,TRUE)</f>
        <v>43344</v>
      </c>
      <c r="I447" t="s">
        <v>302</v>
      </c>
      <c r="J447" s="5">
        <v>3685.55</v>
      </c>
      <c r="K447" t="str">
        <f>VLOOKUP(Tableau1346[[#This Row],[Product_Ref]],[1]Table_Correspondance!$H:$N,2,TRUE)</f>
        <v>Débardeur</v>
      </c>
      <c r="L447" t="str">
        <f>VLOOKUP(Tableau1346[[#This Row],[Product_Ref]],[1]Table_Correspondance!$H:$N,4,TRUE)</f>
        <v>taupe</v>
      </c>
      <c r="M447" s="5">
        <f>VLOOKUP(Tableau1346[[#This Row],[Product_Ref]],[1]Table_Correspondance!$H:$N,7,TRUE)</f>
        <v>9</v>
      </c>
      <c r="N447" s="3">
        <f>Tableau1346[[#This Row],[Sales]]/Tableau1346[[#This Row],[Prix de vente ]]</f>
        <v>409.50555555555559</v>
      </c>
      <c r="O447" s="16">
        <f ca="1">(_xlfn.DAYS(TODAY(),Tableau1346[[#This Row],[Date de création produit]]))</f>
        <v>1552</v>
      </c>
    </row>
    <row r="448" spans="1:15" x14ac:dyDescent="0.25">
      <c r="A448" t="s">
        <v>6</v>
      </c>
      <c r="B448" t="str">
        <f>VLOOKUP(Tableau1346[[#This Row],[Sub_Region_Cod]],[1]Table_Correspondance!$B:$F,4,TRUE)</f>
        <v>Europe de l'Est</v>
      </c>
      <c r="C448" t="s">
        <v>13</v>
      </c>
      <c r="D448" t="str">
        <f>VLOOKUP(C448,[1]Table_Correspondance!$B:$F,2,FALSE)</f>
        <v>Roumanie</v>
      </c>
      <c r="E448" t="s">
        <v>8</v>
      </c>
      <c r="F448" s="1">
        <v>43617</v>
      </c>
      <c r="G448" t="s">
        <v>410</v>
      </c>
      <c r="H448" s="12">
        <f>VLOOKUP(Tableau1346[[#This Row],[Product_Ref]],[1]Table_Correspondance!$H:$N,5,TRUE)</f>
        <v>43221</v>
      </c>
      <c r="I448" t="s">
        <v>113</v>
      </c>
      <c r="J448" s="5">
        <v>4915.74</v>
      </c>
      <c r="K448" t="str">
        <f>VLOOKUP(Tableau1346[[#This Row],[Product_Ref]],[1]Table_Correspondance!$H:$N,2,TRUE)</f>
        <v>Pyjama</v>
      </c>
      <c r="L448" t="str">
        <f>VLOOKUP(Tableau1346[[#This Row],[Product_Ref]],[1]Table_Correspondance!$H:$N,4,TRUE)</f>
        <v>taupe</v>
      </c>
      <c r="M448" s="5">
        <f>VLOOKUP(Tableau1346[[#This Row],[Product_Ref]],[1]Table_Correspondance!$H:$N,7,TRUE)</f>
        <v>12</v>
      </c>
      <c r="N448" s="3">
        <f>Tableau1346[[#This Row],[Sales]]/Tableau1346[[#This Row],[Prix de vente ]]</f>
        <v>409.64499999999998</v>
      </c>
      <c r="O448" s="16">
        <f ca="1">(_xlfn.DAYS(TODAY(),Tableau1346[[#This Row],[Date de création produit]]))</f>
        <v>1675</v>
      </c>
    </row>
    <row r="449" spans="1:15" x14ac:dyDescent="0.25">
      <c r="A449" t="s">
        <v>6</v>
      </c>
      <c r="B449" t="str">
        <f>VLOOKUP(Tableau1346[[#This Row],[Sub_Region_Cod]],[1]Table_Correspondance!$B:$F,4,TRUE)</f>
        <v>Europe de l'Est</v>
      </c>
      <c r="C449" t="s">
        <v>15</v>
      </c>
      <c r="D449" t="str">
        <f>VLOOKUP(C449,[1]Table_Correspondance!$B:$F,2,FALSE)</f>
        <v>République de Moldavie</v>
      </c>
      <c r="E449" t="s">
        <v>16</v>
      </c>
      <c r="F449" s="1">
        <v>43709</v>
      </c>
      <c r="G449" t="s">
        <v>406</v>
      </c>
      <c r="H449" s="12">
        <f>VLOOKUP(Tableau1346[[#This Row],[Product_Ref]],[1]Table_Correspondance!$H:$N,5,TRUE)</f>
        <v>42767</v>
      </c>
      <c r="I449" t="s">
        <v>236</v>
      </c>
      <c r="J449" s="5">
        <v>5326.62</v>
      </c>
      <c r="K449" t="str">
        <f>VLOOKUP(Tableau1346[[#This Row],[Product_Ref]],[1]Table_Correspondance!$H:$N,2,TRUE)</f>
        <v>Collant</v>
      </c>
      <c r="L449" t="str">
        <f>VLOOKUP(Tableau1346[[#This Row],[Product_Ref]],[1]Table_Correspondance!$H:$N,4,TRUE)</f>
        <v>orange</v>
      </c>
      <c r="M449" s="5">
        <f>VLOOKUP(Tableau1346[[#This Row],[Product_Ref]],[1]Table_Correspondance!$H:$N,7,TRUE)</f>
        <v>13</v>
      </c>
      <c r="N449" s="3">
        <f>Tableau1346[[#This Row],[Sales]]/Tableau1346[[#This Row],[Prix de vente ]]</f>
        <v>409.74</v>
      </c>
      <c r="O449" s="16">
        <f ca="1">(_xlfn.DAYS(TODAY(),Tableau1346[[#This Row],[Date de création produit]]))</f>
        <v>2129</v>
      </c>
    </row>
    <row r="450" spans="1:15" x14ac:dyDescent="0.25">
      <c r="A450" t="s">
        <v>6</v>
      </c>
      <c r="B450" t="str">
        <f>VLOOKUP(Tableau1346[[#This Row],[Sub_Region_Cod]],[1]Table_Correspondance!$B:$F,4,TRUE)</f>
        <v>Europe de l'Est</v>
      </c>
      <c r="C450" t="s">
        <v>10</v>
      </c>
      <c r="D450" t="str">
        <f>VLOOKUP(C450,[1]Table_Correspondance!$B:$F,2,FALSE)</f>
        <v>Bélarus</v>
      </c>
      <c r="E450" t="s">
        <v>16</v>
      </c>
      <c r="F450" s="1">
        <v>43709</v>
      </c>
      <c r="G450" t="s">
        <v>406</v>
      </c>
      <c r="H450" s="12">
        <f>VLOOKUP(Tableau1346[[#This Row],[Product_Ref]],[1]Table_Correspondance!$H:$N,5,TRUE)</f>
        <v>43132</v>
      </c>
      <c r="I450" t="s">
        <v>232</v>
      </c>
      <c r="J450" s="5">
        <v>4529.45</v>
      </c>
      <c r="K450" t="str">
        <f>VLOOKUP(Tableau1346[[#This Row],[Product_Ref]],[1]Table_Correspondance!$H:$N,2,TRUE)</f>
        <v>Pantacourt</v>
      </c>
      <c r="L450" t="str">
        <f>VLOOKUP(Tableau1346[[#This Row],[Product_Ref]],[1]Table_Correspondance!$H:$N,4,TRUE)</f>
        <v>blanc</v>
      </c>
      <c r="M450" s="5">
        <f>VLOOKUP(Tableau1346[[#This Row],[Product_Ref]],[1]Table_Correspondance!$H:$N,7,TRUE)</f>
        <v>11</v>
      </c>
      <c r="N450" s="3">
        <f>Tableau1346[[#This Row],[Sales]]/Tableau1346[[#This Row],[Prix de vente ]]</f>
        <v>411.7681818181818</v>
      </c>
      <c r="O450" s="16">
        <f ca="1">(_xlfn.DAYS(TODAY(),Tableau1346[[#This Row],[Date de création produit]]))</f>
        <v>1764</v>
      </c>
    </row>
    <row r="451" spans="1:15" x14ac:dyDescent="0.25">
      <c r="A451" t="s">
        <v>6</v>
      </c>
      <c r="B451" t="str">
        <f>VLOOKUP(Tableau1346[[#This Row],[Sub_Region_Cod]],[1]Table_Correspondance!$B:$F,4,TRUE)</f>
        <v>Europe de l'Est</v>
      </c>
      <c r="C451" t="s">
        <v>10</v>
      </c>
      <c r="D451" t="str">
        <f>VLOOKUP(C451,[1]Table_Correspondance!$B:$F,2,FALSE)</f>
        <v>Bélarus</v>
      </c>
      <c r="E451" t="s">
        <v>11</v>
      </c>
      <c r="F451" s="1">
        <v>43709</v>
      </c>
      <c r="G451" t="s">
        <v>406</v>
      </c>
      <c r="H451" s="12">
        <f>VLOOKUP(Tableau1346[[#This Row],[Product_Ref]],[1]Table_Correspondance!$H:$N,5,TRUE)</f>
        <v>42795</v>
      </c>
      <c r="I451" t="s">
        <v>183</v>
      </c>
      <c r="J451" s="5">
        <v>6188.51</v>
      </c>
      <c r="K451" t="str">
        <f>VLOOKUP(Tableau1346[[#This Row],[Product_Ref]],[1]Table_Correspondance!$H:$N,2,TRUE)</f>
        <v>Sweatshirt</v>
      </c>
      <c r="L451" t="str">
        <f>VLOOKUP(Tableau1346[[#This Row],[Product_Ref]],[1]Table_Correspondance!$H:$N,4,TRUE)</f>
        <v>marron</v>
      </c>
      <c r="M451" s="5">
        <f>VLOOKUP(Tableau1346[[#This Row],[Product_Ref]],[1]Table_Correspondance!$H:$N,7,TRUE)</f>
        <v>15</v>
      </c>
      <c r="N451" s="3">
        <f>Tableau1346[[#This Row],[Sales]]/Tableau1346[[#This Row],[Prix de vente ]]</f>
        <v>412.56733333333335</v>
      </c>
      <c r="O451" s="16">
        <f ca="1">(_xlfn.DAYS(TODAY(),Tableau1346[[#This Row],[Date de création produit]]))</f>
        <v>2101</v>
      </c>
    </row>
    <row r="452" spans="1:15" x14ac:dyDescent="0.25">
      <c r="A452" t="s">
        <v>6</v>
      </c>
      <c r="B452" t="str">
        <f>VLOOKUP(Tableau1346[[#This Row],[Sub_Region_Cod]],[1]Table_Correspondance!$B:$F,4,TRUE)</f>
        <v>Europe de l'Est</v>
      </c>
      <c r="C452" t="s">
        <v>15</v>
      </c>
      <c r="D452" t="str">
        <f>VLOOKUP(C452,[1]Table_Correspondance!$B:$F,2,FALSE)</f>
        <v>République de Moldavie</v>
      </c>
      <c r="E452" t="s">
        <v>16</v>
      </c>
      <c r="F452" s="1">
        <v>43739</v>
      </c>
      <c r="G452" t="s">
        <v>406</v>
      </c>
      <c r="H452" s="12">
        <f>VLOOKUP(Tableau1346[[#This Row],[Product_Ref]],[1]Table_Correspondance!$H:$N,5,TRUE)</f>
        <v>43101</v>
      </c>
      <c r="I452" t="s">
        <v>130</v>
      </c>
      <c r="J452" s="5">
        <v>3321.77</v>
      </c>
      <c r="K452" t="str">
        <f>VLOOKUP(Tableau1346[[#This Row],[Product_Ref]],[1]Table_Correspondance!$H:$N,2,TRUE)</f>
        <v>Jupe</v>
      </c>
      <c r="L452" t="str">
        <f>VLOOKUP(Tableau1346[[#This Row],[Product_Ref]],[1]Table_Correspondance!$H:$N,4,TRUE)</f>
        <v>marron</v>
      </c>
      <c r="M452" s="5">
        <f>VLOOKUP(Tableau1346[[#This Row],[Product_Ref]],[1]Table_Correspondance!$H:$N,7,TRUE)</f>
        <v>8</v>
      </c>
      <c r="N452" s="3">
        <f>Tableau1346[[#This Row],[Sales]]/Tableau1346[[#This Row],[Prix de vente ]]</f>
        <v>415.22125</v>
      </c>
      <c r="O452" s="16">
        <f ca="1">(_xlfn.DAYS(TODAY(),Tableau1346[[#This Row],[Date de création produit]]))</f>
        <v>1795</v>
      </c>
    </row>
    <row r="453" spans="1:15" x14ac:dyDescent="0.25">
      <c r="A453" t="s">
        <v>6</v>
      </c>
      <c r="B453" t="str">
        <f>VLOOKUP(Tableau1346[[#This Row],[Sub_Region_Cod]],[1]Table_Correspondance!$B:$F,4,TRUE)</f>
        <v>Europe de l'Est</v>
      </c>
      <c r="C453" t="s">
        <v>29</v>
      </c>
      <c r="D453" t="str">
        <f>VLOOKUP(C453,[1]Table_Correspondance!$B:$F,2,FALSE)</f>
        <v>Hongrie</v>
      </c>
      <c r="E453" t="s">
        <v>11</v>
      </c>
      <c r="F453" s="1">
        <v>43647</v>
      </c>
      <c r="G453" t="s">
        <v>410</v>
      </c>
      <c r="H453" s="12">
        <f>VLOOKUP(Tableau1346[[#This Row],[Product_Ref]],[1]Table_Correspondance!$H:$N,5,TRUE)</f>
        <v>42795</v>
      </c>
      <c r="I453" t="s">
        <v>39</v>
      </c>
      <c r="J453" s="5">
        <v>2921.4</v>
      </c>
      <c r="K453" t="str">
        <f>VLOOKUP(Tableau1346[[#This Row],[Product_Ref]],[1]Table_Correspondance!$H:$N,2,TRUE)</f>
        <v>Sweatshirt</v>
      </c>
      <c r="L453" t="str">
        <f>VLOOKUP(Tableau1346[[#This Row],[Product_Ref]],[1]Table_Correspondance!$H:$N,4,TRUE)</f>
        <v>marron</v>
      </c>
      <c r="M453" s="5">
        <f>VLOOKUP(Tableau1346[[#This Row],[Product_Ref]],[1]Table_Correspondance!$H:$N,7,TRUE)</f>
        <v>7</v>
      </c>
      <c r="N453" s="3">
        <f>Tableau1346[[#This Row],[Sales]]/Tableau1346[[#This Row],[Prix de vente ]]</f>
        <v>417.34285714285716</v>
      </c>
      <c r="O453" s="16">
        <f ca="1">(_xlfn.DAYS(TODAY(),Tableau1346[[#This Row],[Date de création produit]]))</f>
        <v>2101</v>
      </c>
    </row>
    <row r="454" spans="1:15" x14ac:dyDescent="0.25">
      <c r="A454" t="s">
        <v>6</v>
      </c>
      <c r="B454" t="str">
        <f>VLOOKUP(Tableau1346[[#This Row],[Sub_Region_Cod]],[1]Table_Correspondance!$B:$F,4,TRUE)</f>
        <v>Europe de l'Est</v>
      </c>
      <c r="C454" t="s">
        <v>22</v>
      </c>
      <c r="D454" t="str">
        <f>VLOOKUP(C454,[1]Table_Correspondance!$B:$F,2,FALSE)</f>
        <v>Ukraine</v>
      </c>
      <c r="E454" t="s">
        <v>16</v>
      </c>
      <c r="F454" s="1">
        <v>43983</v>
      </c>
      <c r="G454" t="s">
        <v>408</v>
      </c>
      <c r="H454" s="12">
        <f>VLOOKUP(Tableau1346[[#This Row],[Product_Ref]],[1]Table_Correspondance!$H:$N,5,TRUE)</f>
        <v>43313</v>
      </c>
      <c r="I454" t="s">
        <v>245</v>
      </c>
      <c r="J454" s="5">
        <v>4178.28</v>
      </c>
      <c r="K454" t="str">
        <f>VLOOKUP(Tableau1346[[#This Row],[Product_Ref]],[1]Table_Correspondance!$H:$N,2,TRUE)</f>
        <v>Collant</v>
      </c>
      <c r="L454" t="str">
        <f>VLOOKUP(Tableau1346[[#This Row],[Product_Ref]],[1]Table_Correspondance!$H:$N,4,TRUE)</f>
        <v>blanc</v>
      </c>
      <c r="M454" s="5">
        <f>VLOOKUP(Tableau1346[[#This Row],[Product_Ref]],[1]Table_Correspondance!$H:$N,7,TRUE)</f>
        <v>10</v>
      </c>
      <c r="N454" s="3">
        <f>Tableau1346[[#This Row],[Sales]]/Tableau1346[[#This Row],[Prix de vente ]]</f>
        <v>417.82799999999997</v>
      </c>
      <c r="O454" s="16">
        <f ca="1">(_xlfn.DAYS(TODAY(),Tableau1346[[#This Row],[Date de création produit]]))</f>
        <v>1583</v>
      </c>
    </row>
    <row r="455" spans="1:15" x14ac:dyDescent="0.25">
      <c r="A455" t="s">
        <v>6</v>
      </c>
      <c r="B455" t="str">
        <f>VLOOKUP(Tableau1346[[#This Row],[Sub_Region_Cod]],[1]Table_Correspondance!$B:$F,4,TRUE)</f>
        <v>Europe de l'Est</v>
      </c>
      <c r="C455" t="s">
        <v>26</v>
      </c>
      <c r="D455" t="str">
        <f>VLOOKUP(C455,[1]Table_Correspondance!$B:$F,2,FALSE)</f>
        <v>Bulgarie</v>
      </c>
      <c r="E455" t="s">
        <v>11</v>
      </c>
      <c r="F455" s="1">
        <v>44105</v>
      </c>
      <c r="G455" t="s">
        <v>409</v>
      </c>
      <c r="H455" s="12">
        <f>VLOOKUP(Tableau1346[[#This Row],[Product_Ref]],[1]Table_Correspondance!$H:$N,5,TRUE)</f>
        <v>43252</v>
      </c>
      <c r="I455" t="s">
        <v>223</v>
      </c>
      <c r="J455" s="5">
        <v>3767.8</v>
      </c>
      <c r="K455" t="str">
        <f>VLOOKUP(Tableau1346[[#This Row],[Product_Ref]],[1]Table_Correspondance!$H:$N,2,TRUE)</f>
        <v>Soutien gorge</v>
      </c>
      <c r="L455" t="str">
        <f>VLOOKUP(Tableau1346[[#This Row],[Product_Ref]],[1]Table_Correspondance!$H:$N,4,TRUE)</f>
        <v>vert</v>
      </c>
      <c r="M455" s="5">
        <f>VLOOKUP(Tableau1346[[#This Row],[Product_Ref]],[1]Table_Correspondance!$H:$N,7,TRUE)</f>
        <v>9</v>
      </c>
      <c r="N455" s="3">
        <f>Tableau1346[[#This Row],[Sales]]/Tableau1346[[#This Row],[Prix de vente ]]</f>
        <v>418.64444444444445</v>
      </c>
      <c r="O455" s="16">
        <f ca="1">(_xlfn.DAYS(TODAY(),Tableau1346[[#This Row],[Date de création produit]]))</f>
        <v>1644</v>
      </c>
    </row>
    <row r="456" spans="1:15" x14ac:dyDescent="0.25">
      <c r="A456" t="s">
        <v>6</v>
      </c>
      <c r="B456" t="str">
        <f>VLOOKUP(Tableau1346[[#This Row],[Sub_Region_Cod]],[1]Table_Correspondance!$B:$F,4,TRUE)</f>
        <v>Europe de l'Est</v>
      </c>
      <c r="C456" t="s">
        <v>24</v>
      </c>
      <c r="D456" t="str">
        <f>VLOOKUP(C456,[1]Table_Correspondance!$B:$F,2,FALSE)</f>
        <v>Slovaquie</v>
      </c>
      <c r="E456" t="s">
        <v>11</v>
      </c>
      <c r="F456" s="1">
        <v>43739</v>
      </c>
      <c r="G456" t="s">
        <v>406</v>
      </c>
      <c r="H456" s="12">
        <f>VLOOKUP(Tableau1346[[#This Row],[Product_Ref]],[1]Table_Correspondance!$H:$N,5,TRUE)</f>
        <v>42979</v>
      </c>
      <c r="I456" t="s">
        <v>19</v>
      </c>
      <c r="J456" s="5">
        <v>5032.3999999999996</v>
      </c>
      <c r="K456" t="str">
        <f>VLOOKUP(Tableau1346[[#This Row],[Product_Ref]],[1]Table_Correspondance!$H:$N,2,TRUE)</f>
        <v>Soutien gorge</v>
      </c>
      <c r="L456" t="str">
        <f>VLOOKUP(Tableau1346[[#This Row],[Product_Ref]],[1]Table_Correspondance!$H:$N,4,TRUE)</f>
        <v>bleu</v>
      </c>
      <c r="M456" s="5">
        <f>VLOOKUP(Tableau1346[[#This Row],[Product_Ref]],[1]Table_Correspondance!$H:$N,7,TRUE)</f>
        <v>12</v>
      </c>
      <c r="N456" s="3">
        <f>Tableau1346[[#This Row],[Sales]]/Tableau1346[[#This Row],[Prix de vente ]]</f>
        <v>419.36666666666662</v>
      </c>
      <c r="O456" s="16">
        <f ca="1">(_xlfn.DAYS(TODAY(),Tableau1346[[#This Row],[Date de création produit]]))</f>
        <v>1917</v>
      </c>
    </row>
    <row r="457" spans="1:15" x14ac:dyDescent="0.25">
      <c r="A457" t="s">
        <v>6</v>
      </c>
      <c r="B457" t="str">
        <f>VLOOKUP(Tableau1346[[#This Row],[Sub_Region_Cod]],[1]Table_Correspondance!$B:$F,4,TRUE)</f>
        <v>Europe de l'Est</v>
      </c>
      <c r="C457" t="s">
        <v>32</v>
      </c>
      <c r="D457" t="str">
        <f>VLOOKUP(C457,[1]Table_Correspondance!$B:$F,2,FALSE)</f>
        <v>Arménie</v>
      </c>
      <c r="E457" t="s">
        <v>16</v>
      </c>
      <c r="F457" s="1">
        <v>43770</v>
      </c>
      <c r="G457" t="s">
        <v>407</v>
      </c>
      <c r="H457" s="12">
        <f>VLOOKUP(Tableau1346[[#This Row],[Product_Ref]],[1]Table_Correspondance!$H:$N,5,TRUE)</f>
        <v>43405</v>
      </c>
      <c r="I457" t="s">
        <v>188</v>
      </c>
      <c r="J457" s="5">
        <v>4202.1499999999996</v>
      </c>
      <c r="K457" t="str">
        <f>VLOOKUP(Tableau1346[[#This Row],[Product_Ref]],[1]Table_Correspondance!$H:$N,2,TRUE)</f>
        <v>Pantacourt</v>
      </c>
      <c r="L457" t="str">
        <f>VLOOKUP(Tableau1346[[#This Row],[Product_Ref]],[1]Table_Correspondance!$H:$N,4,TRUE)</f>
        <v>rouge</v>
      </c>
      <c r="M457" s="5">
        <f>VLOOKUP(Tableau1346[[#This Row],[Product_Ref]],[1]Table_Correspondance!$H:$N,7,TRUE)</f>
        <v>10</v>
      </c>
      <c r="N457" s="3">
        <f>Tableau1346[[#This Row],[Sales]]/Tableau1346[[#This Row],[Prix de vente ]]</f>
        <v>420.21499999999997</v>
      </c>
      <c r="O457" s="16">
        <f ca="1">(_xlfn.DAYS(TODAY(),Tableau1346[[#This Row],[Date de création produit]]))</f>
        <v>1491</v>
      </c>
    </row>
    <row r="458" spans="1:15" x14ac:dyDescent="0.25">
      <c r="A458" t="s">
        <v>6</v>
      </c>
      <c r="B458" t="str">
        <f>VLOOKUP(Tableau1346[[#This Row],[Sub_Region_Cod]],[1]Table_Correspondance!$B:$F,4,TRUE)</f>
        <v>Europe de l'Est</v>
      </c>
      <c r="C458" t="s">
        <v>10</v>
      </c>
      <c r="D458" t="str">
        <f>VLOOKUP(C458,[1]Table_Correspondance!$B:$F,2,FALSE)</f>
        <v>Bélarus</v>
      </c>
      <c r="E458" t="s">
        <v>8</v>
      </c>
      <c r="F458" s="1">
        <v>43709</v>
      </c>
      <c r="G458" t="s">
        <v>406</v>
      </c>
      <c r="H458" s="12">
        <f>VLOOKUP(Tableau1346[[#This Row],[Product_Ref]],[1]Table_Correspondance!$H:$N,5,TRUE)</f>
        <v>42736</v>
      </c>
      <c r="I458" t="s">
        <v>95</v>
      </c>
      <c r="J458" s="5">
        <v>5466.95</v>
      </c>
      <c r="K458" t="str">
        <f>VLOOKUP(Tableau1346[[#This Row],[Product_Ref]],[1]Table_Correspondance!$H:$N,2,TRUE)</f>
        <v>Robe</v>
      </c>
      <c r="L458" t="str">
        <f>VLOOKUP(Tableau1346[[#This Row],[Product_Ref]],[1]Table_Correspondance!$H:$N,4,TRUE)</f>
        <v>noir</v>
      </c>
      <c r="M458" s="5">
        <f>VLOOKUP(Tableau1346[[#This Row],[Product_Ref]],[1]Table_Correspondance!$H:$N,7,TRUE)</f>
        <v>13</v>
      </c>
      <c r="N458" s="3">
        <f>Tableau1346[[#This Row],[Sales]]/Tableau1346[[#This Row],[Prix de vente ]]</f>
        <v>420.53461538461539</v>
      </c>
      <c r="O458" s="16">
        <f ca="1">(_xlfn.DAYS(TODAY(),Tableau1346[[#This Row],[Date de création produit]]))</f>
        <v>2160</v>
      </c>
    </row>
    <row r="459" spans="1:15" x14ac:dyDescent="0.25">
      <c r="A459" t="s">
        <v>6</v>
      </c>
      <c r="B459" t="str">
        <f>VLOOKUP(Tableau1346[[#This Row],[Sub_Region_Cod]],[1]Table_Correspondance!$B:$F,4,TRUE)</f>
        <v>Europe de l'Est</v>
      </c>
      <c r="C459" t="s">
        <v>43</v>
      </c>
      <c r="D459" t="str">
        <f>VLOOKUP(C459,[1]Table_Correspondance!$B:$F,2,FALSE)</f>
        <v>République Tchèque</v>
      </c>
      <c r="E459" t="s">
        <v>11</v>
      </c>
      <c r="F459" s="1">
        <v>43739</v>
      </c>
      <c r="G459" t="s">
        <v>406</v>
      </c>
      <c r="H459" s="12">
        <f>VLOOKUP(Tableau1346[[#This Row],[Product_Ref]],[1]Table_Correspondance!$H:$N,5,TRUE)</f>
        <v>43252</v>
      </c>
      <c r="I459" t="s">
        <v>157</v>
      </c>
      <c r="J459" s="5">
        <v>4209.79</v>
      </c>
      <c r="K459" t="str">
        <f>VLOOKUP(Tableau1346[[#This Row],[Product_Ref]],[1]Table_Correspondance!$H:$N,2,TRUE)</f>
        <v>T-shirt</v>
      </c>
      <c r="L459" t="str">
        <f>VLOOKUP(Tableau1346[[#This Row],[Product_Ref]],[1]Table_Correspondance!$H:$N,4,TRUE)</f>
        <v>rose</v>
      </c>
      <c r="M459" s="5">
        <f>VLOOKUP(Tableau1346[[#This Row],[Product_Ref]],[1]Table_Correspondance!$H:$N,7,TRUE)</f>
        <v>10</v>
      </c>
      <c r="N459" s="3">
        <f>Tableau1346[[#This Row],[Sales]]/Tableau1346[[#This Row],[Prix de vente ]]</f>
        <v>420.97899999999998</v>
      </c>
      <c r="O459" s="16">
        <f ca="1">(_xlfn.DAYS(TODAY(),Tableau1346[[#This Row],[Date de création produit]]))</f>
        <v>1644</v>
      </c>
    </row>
    <row r="460" spans="1:15" x14ac:dyDescent="0.25">
      <c r="A460" t="s">
        <v>6</v>
      </c>
      <c r="B460" t="str">
        <f>VLOOKUP(Tableau1346[[#This Row],[Sub_Region_Cod]],[1]Table_Correspondance!$B:$F,4,TRUE)</f>
        <v>Europe de l'Est</v>
      </c>
      <c r="C460" t="s">
        <v>24</v>
      </c>
      <c r="D460" t="str">
        <f>VLOOKUP(C460,[1]Table_Correspondance!$B:$F,2,FALSE)</f>
        <v>Slovaquie</v>
      </c>
      <c r="E460" t="s">
        <v>16</v>
      </c>
      <c r="F460" s="1">
        <v>43678</v>
      </c>
      <c r="G460" t="s">
        <v>406</v>
      </c>
      <c r="H460" s="12">
        <f>VLOOKUP(Tableau1346[[#This Row],[Product_Ref]],[1]Table_Correspondance!$H:$N,5,TRUE)</f>
        <v>43040</v>
      </c>
      <c r="I460" t="s">
        <v>248</v>
      </c>
      <c r="J460" s="5">
        <v>6340.67</v>
      </c>
      <c r="K460" t="str">
        <f>VLOOKUP(Tableau1346[[#This Row],[Product_Ref]],[1]Table_Correspondance!$H:$N,2,TRUE)</f>
        <v>Culotte</v>
      </c>
      <c r="L460" t="str">
        <f>VLOOKUP(Tableau1346[[#This Row],[Product_Ref]],[1]Table_Correspondance!$H:$N,4,TRUE)</f>
        <v>rouge</v>
      </c>
      <c r="M460" s="5">
        <f>VLOOKUP(Tableau1346[[#This Row],[Product_Ref]],[1]Table_Correspondance!$H:$N,7,TRUE)</f>
        <v>15</v>
      </c>
      <c r="N460" s="3">
        <f>Tableau1346[[#This Row],[Sales]]/Tableau1346[[#This Row],[Prix de vente ]]</f>
        <v>422.71133333333336</v>
      </c>
      <c r="O460" s="16">
        <f ca="1">(_xlfn.DAYS(TODAY(),Tableau1346[[#This Row],[Date de création produit]]))</f>
        <v>1856</v>
      </c>
    </row>
    <row r="461" spans="1:15" x14ac:dyDescent="0.25">
      <c r="A461" t="s">
        <v>6</v>
      </c>
      <c r="B461" t="str">
        <f>VLOOKUP(Tableau1346[[#This Row],[Sub_Region_Cod]],[1]Table_Correspondance!$B:$F,4,TRUE)</f>
        <v>Europe de l'Est</v>
      </c>
      <c r="C461" t="s">
        <v>29</v>
      </c>
      <c r="D461" t="str">
        <f>VLOOKUP(C461,[1]Table_Correspondance!$B:$F,2,FALSE)</f>
        <v>Hongrie</v>
      </c>
      <c r="E461" t="s">
        <v>11</v>
      </c>
      <c r="F461" s="1">
        <v>44166</v>
      </c>
      <c r="G461" t="s">
        <v>411</v>
      </c>
      <c r="H461" s="12">
        <f>VLOOKUP(Tableau1346[[#This Row],[Product_Ref]],[1]Table_Correspondance!$H:$N,5,TRUE)</f>
        <v>42856</v>
      </c>
      <c r="I461" t="s">
        <v>265</v>
      </c>
      <c r="J461" s="5">
        <v>5932.85</v>
      </c>
      <c r="K461" t="str">
        <f>VLOOKUP(Tableau1346[[#This Row],[Product_Ref]],[1]Table_Correspondance!$H:$N,2,TRUE)</f>
        <v>T-shirt</v>
      </c>
      <c r="L461" t="str">
        <f>VLOOKUP(Tableau1346[[#This Row],[Product_Ref]],[1]Table_Correspondance!$H:$N,4,TRUE)</f>
        <v>rose</v>
      </c>
      <c r="M461" s="5">
        <f>VLOOKUP(Tableau1346[[#This Row],[Product_Ref]],[1]Table_Correspondance!$H:$N,7,TRUE)</f>
        <v>14</v>
      </c>
      <c r="N461" s="3">
        <f>Tableau1346[[#This Row],[Sales]]/Tableau1346[[#This Row],[Prix de vente ]]</f>
        <v>423.77500000000003</v>
      </c>
      <c r="O461" s="16">
        <f ca="1">(_xlfn.DAYS(TODAY(),Tableau1346[[#This Row],[Date de création produit]]))</f>
        <v>2040</v>
      </c>
    </row>
    <row r="462" spans="1:15" x14ac:dyDescent="0.25">
      <c r="A462" t="s">
        <v>6</v>
      </c>
      <c r="B462" t="str">
        <f>VLOOKUP(Tableau1346[[#This Row],[Sub_Region_Cod]],[1]Table_Correspondance!$B:$F,4,TRUE)</f>
        <v>Europe de l'Est</v>
      </c>
      <c r="C462" t="s">
        <v>34</v>
      </c>
      <c r="D462" t="str">
        <f>VLOOKUP(C462,[1]Table_Correspondance!$B:$F,2,FALSE)</f>
        <v>Pologne</v>
      </c>
      <c r="E462" t="s">
        <v>11</v>
      </c>
      <c r="F462" s="1">
        <v>43678</v>
      </c>
      <c r="G462" t="s">
        <v>406</v>
      </c>
      <c r="H462" s="12">
        <f>VLOOKUP(Tableau1346[[#This Row],[Product_Ref]],[1]Table_Correspondance!$H:$N,5,TRUE)</f>
        <v>43313</v>
      </c>
      <c r="I462" t="s">
        <v>268</v>
      </c>
      <c r="J462" s="5">
        <v>4667.51</v>
      </c>
      <c r="K462" t="str">
        <f>VLOOKUP(Tableau1346[[#This Row],[Product_Ref]],[1]Table_Correspondance!$H:$N,2,TRUE)</f>
        <v>Chemise</v>
      </c>
      <c r="L462" t="str">
        <f>VLOOKUP(Tableau1346[[#This Row],[Product_Ref]],[1]Table_Correspondance!$H:$N,4,TRUE)</f>
        <v>vert</v>
      </c>
      <c r="M462" s="5">
        <f>VLOOKUP(Tableau1346[[#This Row],[Product_Ref]],[1]Table_Correspondance!$H:$N,7,TRUE)</f>
        <v>11</v>
      </c>
      <c r="N462" s="3">
        <f>Tableau1346[[#This Row],[Sales]]/Tableau1346[[#This Row],[Prix de vente ]]</f>
        <v>424.3190909090909</v>
      </c>
      <c r="O462" s="16">
        <f ca="1">(_xlfn.DAYS(TODAY(),Tableau1346[[#This Row],[Date de création produit]]))</f>
        <v>1583</v>
      </c>
    </row>
    <row r="463" spans="1:15" x14ac:dyDescent="0.25">
      <c r="A463" t="s">
        <v>6</v>
      </c>
      <c r="B463" t="str">
        <f>VLOOKUP(Tableau1346[[#This Row],[Sub_Region_Cod]],[1]Table_Correspondance!$B:$F,4,TRUE)</f>
        <v>Europe de l'Est</v>
      </c>
      <c r="C463" t="s">
        <v>15</v>
      </c>
      <c r="D463" t="str">
        <f>VLOOKUP(C463,[1]Table_Correspondance!$B:$F,2,FALSE)</f>
        <v>République de Moldavie</v>
      </c>
      <c r="E463" t="s">
        <v>11</v>
      </c>
      <c r="F463" s="1">
        <v>43647</v>
      </c>
      <c r="G463" t="s">
        <v>410</v>
      </c>
      <c r="H463" s="12">
        <f>VLOOKUP(Tableau1346[[#This Row],[Product_Ref]],[1]Table_Correspondance!$H:$N,5,TRUE)</f>
        <v>42795</v>
      </c>
      <c r="I463" t="s">
        <v>39</v>
      </c>
      <c r="J463" s="5">
        <v>2970.32</v>
      </c>
      <c r="K463" t="str">
        <f>VLOOKUP(Tableau1346[[#This Row],[Product_Ref]],[1]Table_Correspondance!$H:$N,2,TRUE)</f>
        <v>Sweatshirt</v>
      </c>
      <c r="L463" t="str">
        <f>VLOOKUP(Tableau1346[[#This Row],[Product_Ref]],[1]Table_Correspondance!$H:$N,4,TRUE)</f>
        <v>marron</v>
      </c>
      <c r="M463" s="5">
        <f>VLOOKUP(Tableau1346[[#This Row],[Product_Ref]],[1]Table_Correspondance!$H:$N,7,TRUE)</f>
        <v>7</v>
      </c>
      <c r="N463" s="3">
        <f>Tableau1346[[#This Row],[Sales]]/Tableau1346[[#This Row],[Prix de vente ]]</f>
        <v>424.3314285714286</v>
      </c>
      <c r="O463" s="16">
        <f ca="1">(_xlfn.DAYS(TODAY(),Tableau1346[[#This Row],[Date de création produit]]))</f>
        <v>2101</v>
      </c>
    </row>
    <row r="464" spans="1:15" x14ac:dyDescent="0.25">
      <c r="A464" t="s">
        <v>6</v>
      </c>
      <c r="B464" t="str">
        <f>VLOOKUP(Tableau1346[[#This Row],[Sub_Region_Cod]],[1]Table_Correspondance!$B:$F,4,TRUE)</f>
        <v>Europe de l'Est</v>
      </c>
      <c r="C464" t="s">
        <v>10</v>
      </c>
      <c r="D464" t="str">
        <f>VLOOKUP(C464,[1]Table_Correspondance!$B:$F,2,FALSE)</f>
        <v>Bélarus</v>
      </c>
      <c r="E464" t="s">
        <v>16</v>
      </c>
      <c r="F464" s="1">
        <v>44136</v>
      </c>
      <c r="G464" t="s">
        <v>411</v>
      </c>
      <c r="H464" s="12">
        <f>VLOOKUP(Tableau1346[[#This Row],[Product_Ref]],[1]Table_Correspondance!$H:$N,5,TRUE)</f>
        <v>43132</v>
      </c>
      <c r="I464" t="s">
        <v>47</v>
      </c>
      <c r="J464" s="5">
        <v>5541.19</v>
      </c>
      <c r="K464" t="str">
        <f>VLOOKUP(Tableau1346[[#This Row],[Product_Ref]],[1]Table_Correspondance!$H:$N,2,TRUE)</f>
        <v>Jupe</v>
      </c>
      <c r="L464" t="str">
        <f>VLOOKUP(Tableau1346[[#This Row],[Product_Ref]],[1]Table_Correspondance!$H:$N,4,TRUE)</f>
        <v>orange</v>
      </c>
      <c r="M464" s="5">
        <f>VLOOKUP(Tableau1346[[#This Row],[Product_Ref]],[1]Table_Correspondance!$H:$N,7,TRUE)</f>
        <v>13</v>
      </c>
      <c r="N464" s="3">
        <f>Tableau1346[[#This Row],[Sales]]/Tableau1346[[#This Row],[Prix de vente ]]</f>
        <v>426.24538461538458</v>
      </c>
      <c r="O464" s="16">
        <f ca="1">(_xlfn.DAYS(TODAY(),Tableau1346[[#This Row],[Date de création produit]]))</f>
        <v>1764</v>
      </c>
    </row>
    <row r="465" spans="1:15" x14ac:dyDescent="0.25">
      <c r="A465" t="s">
        <v>6</v>
      </c>
      <c r="B465" t="str">
        <f>VLOOKUP(Tableau1346[[#This Row],[Sub_Region_Cod]],[1]Table_Correspondance!$B:$F,4,TRUE)</f>
        <v>Europe de l'Est</v>
      </c>
      <c r="C465" t="s">
        <v>29</v>
      </c>
      <c r="D465" t="str">
        <f>VLOOKUP(C465,[1]Table_Correspondance!$B:$F,2,FALSE)</f>
        <v>Hongrie</v>
      </c>
      <c r="E465" t="s">
        <v>11</v>
      </c>
      <c r="F465" s="1">
        <v>43709</v>
      </c>
      <c r="G465" t="s">
        <v>406</v>
      </c>
      <c r="H465" s="12">
        <f>VLOOKUP(Tableau1346[[#This Row],[Product_Ref]],[1]Table_Correspondance!$H:$N,5,TRUE)</f>
        <v>42826</v>
      </c>
      <c r="I465" t="s">
        <v>289</v>
      </c>
      <c r="J465" s="5">
        <v>5132.45</v>
      </c>
      <c r="K465" t="str">
        <f>VLOOKUP(Tableau1346[[#This Row],[Product_Ref]],[1]Table_Correspondance!$H:$N,2,TRUE)</f>
        <v>Pull</v>
      </c>
      <c r="L465" t="str">
        <f>VLOOKUP(Tableau1346[[#This Row],[Product_Ref]],[1]Table_Correspondance!$H:$N,4,TRUE)</f>
        <v>noir</v>
      </c>
      <c r="M465" s="5">
        <f>VLOOKUP(Tableau1346[[#This Row],[Product_Ref]],[1]Table_Correspondance!$H:$N,7,TRUE)</f>
        <v>12</v>
      </c>
      <c r="N465" s="3">
        <f>Tableau1346[[#This Row],[Sales]]/Tableau1346[[#This Row],[Prix de vente ]]</f>
        <v>427.70416666666665</v>
      </c>
      <c r="O465" s="16">
        <f ca="1">(_xlfn.DAYS(TODAY(),Tableau1346[[#This Row],[Date de création produit]]))</f>
        <v>2070</v>
      </c>
    </row>
    <row r="466" spans="1:15" x14ac:dyDescent="0.25">
      <c r="A466" t="s">
        <v>6</v>
      </c>
      <c r="B466" t="str">
        <f>VLOOKUP(Tableau1346[[#This Row],[Sub_Region_Cod]],[1]Table_Correspondance!$B:$F,4,TRUE)</f>
        <v>Europe de l'Est</v>
      </c>
      <c r="C466" t="s">
        <v>22</v>
      </c>
      <c r="D466" t="str">
        <f>VLOOKUP(C466,[1]Table_Correspondance!$B:$F,2,FALSE)</f>
        <v>Ukraine</v>
      </c>
      <c r="E466" t="s">
        <v>11</v>
      </c>
      <c r="F466" s="1">
        <v>43586</v>
      </c>
      <c r="G466" t="s">
        <v>410</v>
      </c>
      <c r="H466" s="12">
        <f>VLOOKUP(Tableau1346[[#This Row],[Product_Ref]],[1]Table_Correspondance!$H:$N,5,TRUE)</f>
        <v>42979</v>
      </c>
      <c r="I466" t="s">
        <v>19</v>
      </c>
      <c r="J466" s="5">
        <v>5140.22</v>
      </c>
      <c r="K466" t="str">
        <f>VLOOKUP(Tableau1346[[#This Row],[Product_Ref]],[1]Table_Correspondance!$H:$N,2,TRUE)</f>
        <v>Soutien gorge</v>
      </c>
      <c r="L466" t="str">
        <f>VLOOKUP(Tableau1346[[#This Row],[Product_Ref]],[1]Table_Correspondance!$H:$N,4,TRUE)</f>
        <v>bleu</v>
      </c>
      <c r="M466" s="5">
        <f>VLOOKUP(Tableau1346[[#This Row],[Product_Ref]],[1]Table_Correspondance!$H:$N,7,TRUE)</f>
        <v>12</v>
      </c>
      <c r="N466" s="3">
        <f>Tableau1346[[#This Row],[Sales]]/Tableau1346[[#This Row],[Prix de vente ]]</f>
        <v>428.35166666666669</v>
      </c>
      <c r="O466" s="16">
        <f ca="1">(_xlfn.DAYS(TODAY(),Tableau1346[[#This Row],[Date de création produit]]))</f>
        <v>1917</v>
      </c>
    </row>
    <row r="467" spans="1:15" x14ac:dyDescent="0.25">
      <c r="A467" t="s">
        <v>6</v>
      </c>
      <c r="B467" t="str">
        <f>VLOOKUP(Tableau1346[[#This Row],[Sub_Region_Cod]],[1]Table_Correspondance!$B:$F,4,TRUE)</f>
        <v>Europe de l'Est</v>
      </c>
      <c r="C467" t="s">
        <v>24</v>
      </c>
      <c r="D467" t="str">
        <f>VLOOKUP(C467,[1]Table_Correspondance!$B:$F,2,FALSE)</f>
        <v>Slovaquie</v>
      </c>
      <c r="E467" t="s">
        <v>16</v>
      </c>
      <c r="F467" s="1">
        <v>43709</v>
      </c>
      <c r="G467" t="s">
        <v>406</v>
      </c>
      <c r="H467" s="12">
        <f>VLOOKUP(Tableau1346[[#This Row],[Product_Ref]],[1]Table_Correspondance!$H:$N,5,TRUE)</f>
        <v>43313</v>
      </c>
      <c r="I467" t="s">
        <v>107</v>
      </c>
      <c r="J467" s="5">
        <v>3865.85</v>
      </c>
      <c r="K467" t="str">
        <f>VLOOKUP(Tableau1346[[#This Row],[Product_Ref]],[1]Table_Correspondance!$H:$N,2,TRUE)</f>
        <v>Chaussette</v>
      </c>
      <c r="L467" t="str">
        <f>VLOOKUP(Tableau1346[[#This Row],[Product_Ref]],[1]Table_Correspondance!$H:$N,4,TRUE)</f>
        <v>taupe</v>
      </c>
      <c r="M467" s="5">
        <f>VLOOKUP(Tableau1346[[#This Row],[Product_Ref]],[1]Table_Correspondance!$H:$N,7,TRUE)</f>
        <v>9</v>
      </c>
      <c r="N467" s="3">
        <f>Tableau1346[[#This Row],[Sales]]/Tableau1346[[#This Row],[Prix de vente ]]</f>
        <v>429.53888888888889</v>
      </c>
      <c r="O467" s="16">
        <f ca="1">(_xlfn.DAYS(TODAY(),Tableau1346[[#This Row],[Date de création produit]]))</f>
        <v>1583</v>
      </c>
    </row>
    <row r="468" spans="1:15" x14ac:dyDescent="0.25">
      <c r="A468" t="s">
        <v>6</v>
      </c>
      <c r="B468" t="str">
        <f>VLOOKUP(Tableau1346[[#This Row],[Sub_Region_Cod]],[1]Table_Correspondance!$B:$F,4,TRUE)</f>
        <v>Europe de l'Est</v>
      </c>
      <c r="C468" t="s">
        <v>29</v>
      </c>
      <c r="D468" t="str">
        <f>VLOOKUP(C468,[1]Table_Correspondance!$B:$F,2,FALSE)</f>
        <v>Hongrie</v>
      </c>
      <c r="E468" t="s">
        <v>8</v>
      </c>
      <c r="F468" s="1">
        <v>43922</v>
      </c>
      <c r="G468" t="s">
        <v>405</v>
      </c>
      <c r="H468" s="12">
        <f>VLOOKUP(Tableau1346[[#This Row],[Product_Ref]],[1]Table_Correspondance!$H:$N,5,TRUE)</f>
        <v>43009</v>
      </c>
      <c r="I468" t="s">
        <v>148</v>
      </c>
      <c r="J468" s="5">
        <v>3439.43</v>
      </c>
      <c r="K468" t="str">
        <f>VLOOKUP(Tableau1346[[#This Row],[Product_Ref]],[1]Table_Correspondance!$H:$N,2,TRUE)</f>
        <v>Robe</v>
      </c>
      <c r="L468" t="str">
        <f>VLOOKUP(Tableau1346[[#This Row],[Product_Ref]],[1]Table_Correspondance!$H:$N,4,TRUE)</f>
        <v>vert</v>
      </c>
      <c r="M468" s="5">
        <f>VLOOKUP(Tableau1346[[#This Row],[Product_Ref]],[1]Table_Correspondance!$H:$N,7,TRUE)</f>
        <v>8</v>
      </c>
      <c r="N468" s="3">
        <f>Tableau1346[[#This Row],[Sales]]/Tableau1346[[#This Row],[Prix de vente ]]</f>
        <v>429.92874999999998</v>
      </c>
      <c r="O468" s="16">
        <f ca="1">(_xlfn.DAYS(TODAY(),Tableau1346[[#This Row],[Date de création produit]]))</f>
        <v>1887</v>
      </c>
    </row>
    <row r="469" spans="1:15" x14ac:dyDescent="0.25">
      <c r="A469" t="s">
        <v>6</v>
      </c>
      <c r="B469" t="str">
        <f>VLOOKUP(Tableau1346[[#This Row],[Sub_Region_Cod]],[1]Table_Correspondance!$B:$F,4,TRUE)</f>
        <v>Europe de l'Est</v>
      </c>
      <c r="C469" t="s">
        <v>29</v>
      </c>
      <c r="D469" t="str">
        <f>VLOOKUP(C469,[1]Table_Correspondance!$B:$F,2,FALSE)</f>
        <v>Hongrie</v>
      </c>
      <c r="E469" t="s">
        <v>8</v>
      </c>
      <c r="F469" s="1">
        <v>44166</v>
      </c>
      <c r="G469" t="s">
        <v>411</v>
      </c>
      <c r="H469" s="12">
        <f>VLOOKUP(Tableau1346[[#This Row],[Product_Ref]],[1]Table_Correspondance!$H:$N,5,TRUE)</f>
        <v>43252</v>
      </c>
      <c r="I469" t="s">
        <v>298</v>
      </c>
      <c r="J469" s="5">
        <v>3877.9</v>
      </c>
      <c r="K469" t="str">
        <f>VLOOKUP(Tableau1346[[#This Row],[Product_Ref]],[1]Table_Correspondance!$H:$N,2,TRUE)</f>
        <v>Robe</v>
      </c>
      <c r="L469" t="str">
        <f>VLOOKUP(Tableau1346[[#This Row],[Product_Ref]],[1]Table_Correspondance!$H:$N,4,TRUE)</f>
        <v>taupe</v>
      </c>
      <c r="M469" s="5">
        <f>VLOOKUP(Tableau1346[[#This Row],[Product_Ref]],[1]Table_Correspondance!$H:$N,7,TRUE)</f>
        <v>9</v>
      </c>
      <c r="N469" s="3">
        <f>Tableau1346[[#This Row],[Sales]]/Tableau1346[[#This Row],[Prix de vente ]]</f>
        <v>430.87777777777779</v>
      </c>
      <c r="O469" s="16">
        <f ca="1">(_xlfn.DAYS(TODAY(),Tableau1346[[#This Row],[Date de création produit]]))</f>
        <v>1644</v>
      </c>
    </row>
    <row r="470" spans="1:15" x14ac:dyDescent="0.25">
      <c r="A470" t="s">
        <v>6</v>
      </c>
      <c r="B470" t="str">
        <f>VLOOKUP(Tableau1346[[#This Row],[Sub_Region_Cod]],[1]Table_Correspondance!$B:$F,4,TRUE)</f>
        <v>Europe de l'Est</v>
      </c>
      <c r="C470" t="s">
        <v>22</v>
      </c>
      <c r="D470" t="str">
        <f>VLOOKUP(C470,[1]Table_Correspondance!$B:$F,2,FALSE)</f>
        <v>Ukraine</v>
      </c>
      <c r="E470" t="s">
        <v>11</v>
      </c>
      <c r="F470" s="1">
        <v>43770</v>
      </c>
      <c r="G470" t="s">
        <v>407</v>
      </c>
      <c r="H470" s="12">
        <f>VLOOKUP(Tableau1346[[#This Row],[Product_Ref]],[1]Table_Correspondance!$H:$N,5,TRUE)</f>
        <v>42917</v>
      </c>
      <c r="I470" t="s">
        <v>328</v>
      </c>
      <c r="J470" s="5">
        <v>4328.92</v>
      </c>
      <c r="K470" t="str">
        <f>VLOOKUP(Tableau1346[[#This Row],[Product_Ref]],[1]Table_Correspondance!$H:$N,2,TRUE)</f>
        <v>Soutien gorge</v>
      </c>
      <c r="L470" t="str">
        <f>VLOOKUP(Tableau1346[[#This Row],[Product_Ref]],[1]Table_Correspondance!$H:$N,4,TRUE)</f>
        <v>marron</v>
      </c>
      <c r="M470" s="5">
        <f>VLOOKUP(Tableau1346[[#This Row],[Product_Ref]],[1]Table_Correspondance!$H:$N,7,TRUE)</f>
        <v>10</v>
      </c>
      <c r="N470" s="3">
        <f>Tableau1346[[#This Row],[Sales]]/Tableau1346[[#This Row],[Prix de vente ]]</f>
        <v>432.892</v>
      </c>
      <c r="O470" s="16">
        <f ca="1">(_xlfn.DAYS(TODAY(),Tableau1346[[#This Row],[Date de création produit]]))</f>
        <v>1979</v>
      </c>
    </row>
    <row r="471" spans="1:15" x14ac:dyDescent="0.25">
      <c r="A471" t="s">
        <v>6</v>
      </c>
      <c r="B471" t="str">
        <f>VLOOKUP(Tableau1346[[#This Row],[Sub_Region_Cod]],[1]Table_Correspondance!$B:$F,4,TRUE)</f>
        <v>Europe de l'Est</v>
      </c>
      <c r="C471" t="s">
        <v>13</v>
      </c>
      <c r="D471" t="str">
        <f>VLOOKUP(C471,[1]Table_Correspondance!$B:$F,2,FALSE)</f>
        <v>Roumanie</v>
      </c>
      <c r="E471" t="s">
        <v>11</v>
      </c>
      <c r="F471" s="1">
        <v>44287</v>
      </c>
      <c r="G471" t="s">
        <v>404</v>
      </c>
      <c r="H471" s="12">
        <f>VLOOKUP(Tableau1346[[#This Row],[Product_Ref]],[1]Table_Correspondance!$H:$N,5,TRUE)</f>
        <v>43313</v>
      </c>
      <c r="I471" t="s">
        <v>292</v>
      </c>
      <c r="J471" s="5">
        <v>3045.82</v>
      </c>
      <c r="K471" t="str">
        <f>VLOOKUP(Tableau1346[[#This Row],[Product_Ref]],[1]Table_Correspondance!$H:$N,2,TRUE)</f>
        <v>T-shirt</v>
      </c>
      <c r="L471" t="str">
        <f>VLOOKUP(Tableau1346[[#This Row],[Product_Ref]],[1]Table_Correspondance!$H:$N,4,TRUE)</f>
        <v>bleu</v>
      </c>
      <c r="M471" s="5">
        <f>VLOOKUP(Tableau1346[[#This Row],[Product_Ref]],[1]Table_Correspondance!$H:$N,7,TRUE)</f>
        <v>7</v>
      </c>
      <c r="N471" s="3">
        <f>Tableau1346[[#This Row],[Sales]]/Tableau1346[[#This Row],[Prix de vente ]]</f>
        <v>435.11714285714288</v>
      </c>
      <c r="O471" s="16">
        <f ca="1">(_xlfn.DAYS(TODAY(),Tableau1346[[#This Row],[Date de création produit]]))</f>
        <v>1583</v>
      </c>
    </row>
    <row r="472" spans="1:15" x14ac:dyDescent="0.25">
      <c r="A472" t="s">
        <v>6</v>
      </c>
      <c r="B472" t="str">
        <f>VLOOKUP(Tableau1346[[#This Row],[Sub_Region_Cod]],[1]Table_Correspondance!$B:$F,4,TRUE)</f>
        <v>Europe de l'Est</v>
      </c>
      <c r="C472" t="s">
        <v>43</v>
      </c>
      <c r="D472" t="str">
        <f>VLOOKUP(C472,[1]Table_Correspondance!$B:$F,2,FALSE)</f>
        <v>République Tchèque</v>
      </c>
      <c r="E472" t="s">
        <v>16</v>
      </c>
      <c r="F472" s="1">
        <v>43891</v>
      </c>
      <c r="G472" t="s">
        <v>405</v>
      </c>
      <c r="H472" s="12">
        <f>VLOOKUP(Tableau1346[[#This Row],[Product_Ref]],[1]Table_Correspondance!$H:$N,5,TRUE)</f>
        <v>42948</v>
      </c>
      <c r="I472" t="s">
        <v>295</v>
      </c>
      <c r="J472" s="5">
        <v>3049.34</v>
      </c>
      <c r="K472" t="str">
        <f>VLOOKUP(Tableau1346[[#This Row],[Product_Ref]],[1]Table_Correspondance!$H:$N,2,TRUE)</f>
        <v>Chaussette</v>
      </c>
      <c r="L472" t="str">
        <f>VLOOKUP(Tableau1346[[#This Row],[Product_Ref]],[1]Table_Correspondance!$H:$N,4,TRUE)</f>
        <v>blanc</v>
      </c>
      <c r="M472" s="5">
        <f>VLOOKUP(Tableau1346[[#This Row],[Product_Ref]],[1]Table_Correspondance!$H:$N,7,TRUE)</f>
        <v>7</v>
      </c>
      <c r="N472" s="3">
        <f>Tableau1346[[#This Row],[Sales]]/Tableau1346[[#This Row],[Prix de vente ]]</f>
        <v>435.62</v>
      </c>
      <c r="O472" s="16">
        <f ca="1">(_xlfn.DAYS(TODAY(),Tableau1346[[#This Row],[Date de création produit]]))</f>
        <v>1948</v>
      </c>
    </row>
    <row r="473" spans="1:15" x14ac:dyDescent="0.25">
      <c r="A473" t="s">
        <v>6</v>
      </c>
      <c r="B473" t="str">
        <f>VLOOKUP(Tableau1346[[#This Row],[Sub_Region_Cod]],[1]Table_Correspondance!$B:$F,4,TRUE)</f>
        <v>Europe de l'Est</v>
      </c>
      <c r="C473" t="s">
        <v>13</v>
      </c>
      <c r="D473" t="str">
        <f>VLOOKUP(C473,[1]Table_Correspondance!$B:$F,2,FALSE)</f>
        <v>Roumanie</v>
      </c>
      <c r="E473" t="s">
        <v>11</v>
      </c>
      <c r="F473" s="1">
        <v>43831</v>
      </c>
      <c r="G473" t="s">
        <v>413</v>
      </c>
      <c r="H473" s="12">
        <f>VLOOKUP(Tableau1346[[#This Row],[Product_Ref]],[1]Table_Correspondance!$H:$N,5,TRUE)</f>
        <v>42826</v>
      </c>
      <c r="I473" t="s">
        <v>289</v>
      </c>
      <c r="J473" s="5">
        <v>5234.4799999999996</v>
      </c>
      <c r="K473" t="str">
        <f>VLOOKUP(Tableau1346[[#This Row],[Product_Ref]],[1]Table_Correspondance!$H:$N,2,TRUE)</f>
        <v>Pull</v>
      </c>
      <c r="L473" t="str">
        <f>VLOOKUP(Tableau1346[[#This Row],[Product_Ref]],[1]Table_Correspondance!$H:$N,4,TRUE)</f>
        <v>noir</v>
      </c>
      <c r="M473" s="5">
        <f>VLOOKUP(Tableau1346[[#This Row],[Product_Ref]],[1]Table_Correspondance!$H:$N,7,TRUE)</f>
        <v>12</v>
      </c>
      <c r="N473" s="3">
        <f>Tableau1346[[#This Row],[Sales]]/Tableau1346[[#This Row],[Prix de vente ]]</f>
        <v>436.20666666666665</v>
      </c>
      <c r="O473" s="16">
        <f ca="1">(_xlfn.DAYS(TODAY(),Tableau1346[[#This Row],[Date de création produit]]))</f>
        <v>2070</v>
      </c>
    </row>
    <row r="474" spans="1:15" x14ac:dyDescent="0.25">
      <c r="A474" t="s">
        <v>6</v>
      </c>
      <c r="B474" t="str">
        <f>VLOOKUP(Tableau1346[[#This Row],[Sub_Region_Cod]],[1]Table_Correspondance!$B:$F,4,TRUE)</f>
        <v>Europe de l'Est</v>
      </c>
      <c r="C474" t="s">
        <v>7</v>
      </c>
      <c r="D474" t="str">
        <f>VLOOKUP(C474,[1]Table_Correspondance!$B:$F,2,FALSE)</f>
        <v>Fédération de Russie</v>
      </c>
      <c r="E474" t="s">
        <v>16</v>
      </c>
      <c r="F474" s="1">
        <v>43770</v>
      </c>
      <c r="G474" t="s">
        <v>407</v>
      </c>
      <c r="H474" s="12">
        <f>VLOOKUP(Tableau1346[[#This Row],[Product_Ref]],[1]Table_Correspondance!$H:$N,5,TRUE)</f>
        <v>42736</v>
      </c>
      <c r="I474" t="s">
        <v>244</v>
      </c>
      <c r="J474" s="5">
        <v>6570.72</v>
      </c>
      <c r="K474" t="str">
        <f>VLOOKUP(Tableau1346[[#This Row],[Product_Ref]],[1]Table_Correspondance!$H:$N,2,TRUE)</f>
        <v>Pantalon</v>
      </c>
      <c r="L474" t="str">
        <f>VLOOKUP(Tableau1346[[#This Row],[Product_Ref]],[1]Table_Correspondance!$H:$N,4,TRUE)</f>
        <v>rose</v>
      </c>
      <c r="M474" s="5">
        <f>VLOOKUP(Tableau1346[[#This Row],[Product_Ref]],[1]Table_Correspondance!$H:$N,7,TRUE)</f>
        <v>15</v>
      </c>
      <c r="N474" s="3">
        <f>Tableau1346[[#This Row],[Sales]]/Tableau1346[[#This Row],[Prix de vente ]]</f>
        <v>438.048</v>
      </c>
      <c r="O474" s="16">
        <f ca="1">(_xlfn.DAYS(TODAY(),Tableau1346[[#This Row],[Date de création produit]]))</f>
        <v>2160</v>
      </c>
    </row>
    <row r="475" spans="1:15" x14ac:dyDescent="0.25">
      <c r="A475" t="s">
        <v>6</v>
      </c>
      <c r="B475" t="str">
        <f>VLOOKUP(Tableau1346[[#This Row],[Sub_Region_Cod]],[1]Table_Correspondance!$B:$F,4,TRUE)</f>
        <v>Europe de l'Est</v>
      </c>
      <c r="C475" t="s">
        <v>43</v>
      </c>
      <c r="D475" t="str">
        <f>VLOOKUP(C475,[1]Table_Correspondance!$B:$F,2,FALSE)</f>
        <v>République Tchèque</v>
      </c>
      <c r="E475" t="s">
        <v>16</v>
      </c>
      <c r="F475" s="1">
        <v>44013</v>
      </c>
      <c r="G475" t="s">
        <v>408</v>
      </c>
      <c r="H475" s="12">
        <f>VLOOKUP(Tableau1346[[#This Row],[Product_Ref]],[1]Table_Correspondance!$H:$N,5,TRUE)</f>
        <v>43344</v>
      </c>
      <c r="I475" t="s">
        <v>89</v>
      </c>
      <c r="J475" s="5">
        <v>4819.37</v>
      </c>
      <c r="K475" t="str">
        <f>VLOOKUP(Tableau1346[[#This Row],[Product_Ref]],[1]Table_Correspondance!$H:$N,2,TRUE)</f>
        <v>Pantalon</v>
      </c>
      <c r="L475" t="str">
        <f>VLOOKUP(Tableau1346[[#This Row],[Product_Ref]],[1]Table_Correspondance!$H:$N,4,TRUE)</f>
        <v>bleu</v>
      </c>
      <c r="M475" s="5">
        <f>VLOOKUP(Tableau1346[[#This Row],[Product_Ref]],[1]Table_Correspondance!$H:$N,7,TRUE)</f>
        <v>11</v>
      </c>
      <c r="N475" s="3">
        <f>Tableau1346[[#This Row],[Sales]]/Tableau1346[[#This Row],[Prix de vente ]]</f>
        <v>438.12454545454545</v>
      </c>
      <c r="O475" s="16">
        <f ca="1">(_xlfn.DAYS(TODAY(),Tableau1346[[#This Row],[Date de création produit]]))</f>
        <v>1552</v>
      </c>
    </row>
    <row r="476" spans="1:15" x14ac:dyDescent="0.25">
      <c r="A476" t="s">
        <v>6</v>
      </c>
      <c r="B476" t="str">
        <f>VLOOKUP(Tableau1346[[#This Row],[Sub_Region_Cod]],[1]Table_Correspondance!$B:$F,4,TRUE)</f>
        <v>Europe de l'Est</v>
      </c>
      <c r="C476" t="s">
        <v>34</v>
      </c>
      <c r="D476" t="str">
        <f>VLOOKUP(C476,[1]Table_Correspondance!$B:$F,2,FALSE)</f>
        <v>Pologne</v>
      </c>
      <c r="E476" t="s">
        <v>11</v>
      </c>
      <c r="F476" s="1">
        <v>44228</v>
      </c>
      <c r="G476" t="s">
        <v>404</v>
      </c>
      <c r="H476" s="12">
        <f>VLOOKUP(Tableau1346[[#This Row],[Product_Ref]],[1]Table_Correspondance!$H:$N,5,TRUE)</f>
        <v>43374</v>
      </c>
      <c r="I476" t="s">
        <v>167</v>
      </c>
      <c r="J476" s="5">
        <v>3944.75</v>
      </c>
      <c r="K476" t="str">
        <f>VLOOKUP(Tableau1346[[#This Row],[Product_Ref]],[1]Table_Correspondance!$H:$N,2,TRUE)</f>
        <v>Sweatshirt</v>
      </c>
      <c r="L476" t="str">
        <f>VLOOKUP(Tableau1346[[#This Row],[Product_Ref]],[1]Table_Correspondance!$H:$N,4,TRUE)</f>
        <v>taupe</v>
      </c>
      <c r="M476" s="5">
        <f>VLOOKUP(Tableau1346[[#This Row],[Product_Ref]],[1]Table_Correspondance!$H:$N,7,TRUE)</f>
        <v>9</v>
      </c>
      <c r="N476" s="3">
        <f>Tableau1346[[#This Row],[Sales]]/Tableau1346[[#This Row],[Prix de vente ]]</f>
        <v>438.30555555555554</v>
      </c>
      <c r="O476" s="16">
        <f ca="1">(_xlfn.DAYS(TODAY(),Tableau1346[[#This Row],[Date de création produit]]))</f>
        <v>1522</v>
      </c>
    </row>
    <row r="477" spans="1:15" x14ac:dyDescent="0.25">
      <c r="A477" t="s">
        <v>6</v>
      </c>
      <c r="B477" t="str">
        <f>VLOOKUP(Tableau1346[[#This Row],[Sub_Region_Cod]],[1]Table_Correspondance!$B:$F,4,TRUE)</f>
        <v>Europe de l'Est</v>
      </c>
      <c r="C477" t="s">
        <v>43</v>
      </c>
      <c r="D477" t="str">
        <f>VLOOKUP(C477,[1]Table_Correspondance!$B:$F,2,FALSE)</f>
        <v>République Tchèque</v>
      </c>
      <c r="E477" t="s">
        <v>16</v>
      </c>
      <c r="F477" s="1">
        <v>43831</v>
      </c>
      <c r="G477" t="s">
        <v>413</v>
      </c>
      <c r="H477" s="12">
        <f>VLOOKUP(Tableau1346[[#This Row],[Product_Ref]],[1]Table_Correspondance!$H:$N,5,TRUE)</f>
        <v>43132</v>
      </c>
      <c r="I477" t="s">
        <v>309</v>
      </c>
      <c r="J477" s="5">
        <v>6575.2</v>
      </c>
      <c r="K477" t="str">
        <f>VLOOKUP(Tableau1346[[#This Row],[Product_Ref]],[1]Table_Correspondance!$H:$N,2,TRUE)</f>
        <v>Pantacourt</v>
      </c>
      <c r="L477" t="str">
        <f>VLOOKUP(Tableau1346[[#This Row],[Product_Ref]],[1]Table_Correspondance!$H:$N,4,TRUE)</f>
        <v>marron</v>
      </c>
      <c r="M477" s="5">
        <f>VLOOKUP(Tableau1346[[#This Row],[Product_Ref]],[1]Table_Correspondance!$H:$N,7,TRUE)</f>
        <v>15</v>
      </c>
      <c r="N477" s="3">
        <f>Tableau1346[[#This Row],[Sales]]/Tableau1346[[#This Row],[Prix de vente ]]</f>
        <v>438.34666666666664</v>
      </c>
      <c r="O477" s="16">
        <f ca="1">(_xlfn.DAYS(TODAY(),Tableau1346[[#This Row],[Date de création produit]]))</f>
        <v>1764</v>
      </c>
    </row>
    <row r="478" spans="1:15" x14ac:dyDescent="0.25">
      <c r="A478" t="s">
        <v>6</v>
      </c>
      <c r="B478" t="str">
        <f>VLOOKUP(Tableau1346[[#This Row],[Sub_Region_Cod]],[1]Table_Correspondance!$B:$F,4,TRUE)</f>
        <v>Europe de l'Est</v>
      </c>
      <c r="C478" t="s">
        <v>10</v>
      </c>
      <c r="D478" t="str">
        <f>VLOOKUP(C478,[1]Table_Correspondance!$B:$F,2,FALSE)</f>
        <v>Bélarus</v>
      </c>
      <c r="E478" t="s">
        <v>11</v>
      </c>
      <c r="F478" s="1">
        <v>43586</v>
      </c>
      <c r="G478" t="s">
        <v>410</v>
      </c>
      <c r="H478" s="12">
        <f>VLOOKUP(Tableau1346[[#This Row],[Product_Ref]],[1]Table_Correspondance!$H:$N,5,TRUE)</f>
        <v>43160</v>
      </c>
      <c r="I478" t="s">
        <v>230</v>
      </c>
      <c r="J478" s="5">
        <v>2630.35</v>
      </c>
      <c r="K478" t="str">
        <f>VLOOKUP(Tableau1346[[#This Row],[Product_Ref]],[1]Table_Correspondance!$H:$N,2,TRUE)</f>
        <v>Débardeur</v>
      </c>
      <c r="L478" t="str">
        <f>VLOOKUP(Tableau1346[[#This Row],[Product_Ref]],[1]Table_Correspondance!$H:$N,4,TRUE)</f>
        <v>rose</v>
      </c>
      <c r="M478" s="5">
        <f>VLOOKUP(Tableau1346[[#This Row],[Product_Ref]],[1]Table_Correspondance!$H:$N,7,TRUE)</f>
        <v>6</v>
      </c>
      <c r="N478" s="3">
        <f>Tableau1346[[#This Row],[Sales]]/Tableau1346[[#This Row],[Prix de vente ]]</f>
        <v>438.39166666666665</v>
      </c>
      <c r="O478" s="16">
        <f ca="1">(_xlfn.DAYS(TODAY(),Tableau1346[[#This Row],[Date de création produit]]))</f>
        <v>1736</v>
      </c>
    </row>
    <row r="479" spans="1:15" x14ac:dyDescent="0.25">
      <c r="A479" t="s">
        <v>6</v>
      </c>
      <c r="B479" t="str">
        <f>VLOOKUP(Tableau1346[[#This Row],[Sub_Region_Cod]],[1]Table_Correspondance!$B:$F,4,TRUE)</f>
        <v>Europe de l'Est</v>
      </c>
      <c r="C479" t="s">
        <v>15</v>
      </c>
      <c r="D479" t="str">
        <f>VLOOKUP(C479,[1]Table_Correspondance!$B:$F,2,FALSE)</f>
        <v>République de Moldavie</v>
      </c>
      <c r="E479" t="s">
        <v>11</v>
      </c>
      <c r="F479" s="1">
        <v>44287</v>
      </c>
      <c r="G479" t="s">
        <v>404</v>
      </c>
      <c r="H479" s="12">
        <f>VLOOKUP(Tableau1346[[#This Row],[Product_Ref]],[1]Table_Correspondance!$H:$N,5,TRUE)</f>
        <v>42917</v>
      </c>
      <c r="I479" t="s">
        <v>153</v>
      </c>
      <c r="J479" s="5">
        <v>2192.33</v>
      </c>
      <c r="K479" t="str">
        <f>VLOOKUP(Tableau1346[[#This Row],[Product_Ref]],[1]Table_Correspondance!$H:$N,2,TRUE)</f>
        <v>Débardeur</v>
      </c>
      <c r="L479" t="str">
        <f>VLOOKUP(Tableau1346[[#This Row],[Product_Ref]],[1]Table_Correspondance!$H:$N,4,TRUE)</f>
        <v>vert</v>
      </c>
      <c r="M479" s="5">
        <f>VLOOKUP(Tableau1346[[#This Row],[Product_Ref]],[1]Table_Correspondance!$H:$N,7,TRUE)</f>
        <v>5</v>
      </c>
      <c r="N479" s="3">
        <f>Tableau1346[[#This Row],[Sales]]/Tableau1346[[#This Row],[Prix de vente ]]</f>
        <v>438.46600000000001</v>
      </c>
      <c r="O479" s="16">
        <f ca="1">(_xlfn.DAYS(TODAY(),Tableau1346[[#This Row],[Date de création produit]]))</f>
        <v>1979</v>
      </c>
    </row>
    <row r="480" spans="1:15" x14ac:dyDescent="0.25">
      <c r="A480" t="s">
        <v>6</v>
      </c>
      <c r="B480" t="str">
        <f>VLOOKUP(Tableau1346[[#This Row],[Sub_Region_Cod]],[1]Table_Correspondance!$B:$F,4,TRUE)</f>
        <v>Europe de l'Est</v>
      </c>
      <c r="C480" t="s">
        <v>10</v>
      </c>
      <c r="D480" t="str">
        <f>VLOOKUP(C480,[1]Table_Correspondance!$B:$F,2,FALSE)</f>
        <v>Bélarus</v>
      </c>
      <c r="E480" t="s">
        <v>11</v>
      </c>
      <c r="F480" s="1">
        <v>44075</v>
      </c>
      <c r="G480" t="s">
        <v>409</v>
      </c>
      <c r="H480" s="12">
        <f>VLOOKUP(Tableau1346[[#This Row],[Product_Ref]],[1]Table_Correspondance!$H:$N,5,TRUE)</f>
        <v>43221</v>
      </c>
      <c r="I480" t="s">
        <v>156</v>
      </c>
      <c r="J480" s="5">
        <v>2193.31</v>
      </c>
      <c r="K480" t="str">
        <f>VLOOKUP(Tableau1346[[#This Row],[Product_Ref]],[1]Table_Correspondance!$H:$N,2,TRUE)</f>
        <v>Sweatshirt</v>
      </c>
      <c r="L480" t="str">
        <f>VLOOKUP(Tableau1346[[#This Row],[Product_Ref]],[1]Table_Correspondance!$H:$N,4,TRUE)</f>
        <v>bleu</v>
      </c>
      <c r="M480" s="5">
        <f>VLOOKUP(Tableau1346[[#This Row],[Product_Ref]],[1]Table_Correspondance!$H:$N,7,TRUE)</f>
        <v>5</v>
      </c>
      <c r="N480" s="3">
        <f>Tableau1346[[#This Row],[Sales]]/Tableau1346[[#This Row],[Prix de vente ]]</f>
        <v>438.66199999999998</v>
      </c>
      <c r="O480" s="16">
        <f ca="1">(_xlfn.DAYS(TODAY(),Tableau1346[[#This Row],[Date de création produit]]))</f>
        <v>1675</v>
      </c>
    </row>
    <row r="481" spans="1:15" x14ac:dyDescent="0.25">
      <c r="A481" t="s">
        <v>6</v>
      </c>
      <c r="B481" t="str">
        <f>VLOOKUP(Tableau1346[[#This Row],[Sub_Region_Cod]],[1]Table_Correspondance!$B:$F,4,TRUE)</f>
        <v>Europe de l'Est</v>
      </c>
      <c r="C481" t="s">
        <v>24</v>
      </c>
      <c r="D481" t="str">
        <f>VLOOKUP(C481,[1]Table_Correspondance!$B:$F,2,FALSE)</f>
        <v>Slovaquie</v>
      </c>
      <c r="E481" t="s">
        <v>11</v>
      </c>
      <c r="F481" s="1">
        <v>44013</v>
      </c>
      <c r="G481" t="s">
        <v>408</v>
      </c>
      <c r="H481" s="12">
        <f>VLOOKUP(Tableau1346[[#This Row],[Product_Ref]],[1]Table_Correspondance!$H:$N,5,TRUE)</f>
        <v>42917</v>
      </c>
      <c r="I481" t="s">
        <v>94</v>
      </c>
      <c r="J481" s="5">
        <v>3510.44</v>
      </c>
      <c r="K481" t="str">
        <f>VLOOKUP(Tableau1346[[#This Row],[Product_Ref]],[1]Table_Correspondance!$H:$N,2,TRUE)</f>
        <v>T-shirt</v>
      </c>
      <c r="L481" t="str">
        <f>VLOOKUP(Tableau1346[[#This Row],[Product_Ref]],[1]Table_Correspondance!$H:$N,4,TRUE)</f>
        <v>blanc</v>
      </c>
      <c r="M481" s="5">
        <f>VLOOKUP(Tableau1346[[#This Row],[Product_Ref]],[1]Table_Correspondance!$H:$N,7,TRUE)</f>
        <v>8</v>
      </c>
      <c r="N481" s="3">
        <f>Tableau1346[[#This Row],[Sales]]/Tableau1346[[#This Row],[Prix de vente ]]</f>
        <v>438.80500000000001</v>
      </c>
      <c r="O481" s="16">
        <f ca="1">(_xlfn.DAYS(TODAY(),Tableau1346[[#This Row],[Date de création produit]]))</f>
        <v>1979</v>
      </c>
    </row>
    <row r="482" spans="1:15" x14ac:dyDescent="0.25">
      <c r="A482" t="s">
        <v>6</v>
      </c>
      <c r="B482" t="str">
        <f>VLOOKUP(Tableau1346[[#This Row],[Sub_Region_Cod]],[1]Table_Correspondance!$B:$F,4,TRUE)</f>
        <v>Europe de l'Est</v>
      </c>
      <c r="C482" t="s">
        <v>10</v>
      </c>
      <c r="D482" t="str">
        <f>VLOOKUP(C482,[1]Table_Correspondance!$B:$F,2,FALSE)</f>
        <v>Bélarus</v>
      </c>
      <c r="E482" t="s">
        <v>11</v>
      </c>
      <c r="F482" s="1">
        <v>43770</v>
      </c>
      <c r="G482" t="s">
        <v>407</v>
      </c>
      <c r="H482" s="12">
        <f>VLOOKUP(Tableau1346[[#This Row],[Product_Ref]],[1]Table_Correspondance!$H:$N,5,TRUE)</f>
        <v>43221</v>
      </c>
      <c r="I482" t="s">
        <v>121</v>
      </c>
      <c r="J482" s="5">
        <v>4388.6400000000003</v>
      </c>
      <c r="K482" t="str">
        <f>VLOOKUP(Tableau1346[[#This Row],[Product_Ref]],[1]Table_Correspondance!$H:$N,2,TRUE)</f>
        <v>Pull</v>
      </c>
      <c r="L482" t="str">
        <f>VLOOKUP(Tableau1346[[#This Row],[Product_Ref]],[1]Table_Correspondance!$H:$N,4,TRUE)</f>
        <v>vert</v>
      </c>
      <c r="M482" s="5">
        <f>VLOOKUP(Tableau1346[[#This Row],[Product_Ref]],[1]Table_Correspondance!$H:$N,7,TRUE)</f>
        <v>10</v>
      </c>
      <c r="N482" s="3">
        <f>Tableau1346[[#This Row],[Sales]]/Tableau1346[[#This Row],[Prix de vente ]]</f>
        <v>438.86400000000003</v>
      </c>
      <c r="O482" s="16">
        <f ca="1">(_xlfn.DAYS(TODAY(),Tableau1346[[#This Row],[Date de création produit]]))</f>
        <v>1675</v>
      </c>
    </row>
    <row r="483" spans="1:15" x14ac:dyDescent="0.25">
      <c r="A483" t="s">
        <v>6</v>
      </c>
      <c r="B483" t="str">
        <f>VLOOKUP(Tableau1346[[#This Row],[Sub_Region_Cod]],[1]Table_Correspondance!$B:$F,4,TRUE)</f>
        <v>Europe de l'Est</v>
      </c>
      <c r="C483" t="s">
        <v>15</v>
      </c>
      <c r="D483" t="str">
        <f>VLOOKUP(C483,[1]Table_Correspondance!$B:$F,2,FALSE)</f>
        <v>République de Moldavie</v>
      </c>
      <c r="E483" t="s">
        <v>11</v>
      </c>
      <c r="F483" s="1">
        <v>43922</v>
      </c>
      <c r="G483" t="s">
        <v>405</v>
      </c>
      <c r="H483" s="12">
        <f>VLOOKUP(Tableau1346[[#This Row],[Product_Ref]],[1]Table_Correspondance!$H:$N,5,TRUE)</f>
        <v>42736</v>
      </c>
      <c r="I483" t="s">
        <v>375</v>
      </c>
      <c r="J483" s="5">
        <v>4398.12</v>
      </c>
      <c r="K483" t="str">
        <f>VLOOKUP(Tableau1346[[#This Row],[Product_Ref]],[1]Table_Correspondance!$H:$N,2,TRUE)</f>
        <v>T-shirt</v>
      </c>
      <c r="L483" t="str">
        <f>VLOOKUP(Tableau1346[[#This Row],[Product_Ref]],[1]Table_Correspondance!$H:$N,4,TRUE)</f>
        <v>blanc</v>
      </c>
      <c r="M483" s="5">
        <f>VLOOKUP(Tableau1346[[#This Row],[Product_Ref]],[1]Table_Correspondance!$H:$N,7,TRUE)</f>
        <v>10</v>
      </c>
      <c r="N483" s="3">
        <f>Tableau1346[[#This Row],[Sales]]/Tableau1346[[#This Row],[Prix de vente ]]</f>
        <v>439.81200000000001</v>
      </c>
      <c r="O483" s="16">
        <f ca="1">(_xlfn.DAYS(TODAY(),Tableau1346[[#This Row],[Date de création produit]]))</f>
        <v>2160</v>
      </c>
    </row>
    <row r="484" spans="1:15" x14ac:dyDescent="0.25">
      <c r="A484" t="s">
        <v>6</v>
      </c>
      <c r="B484" t="str">
        <f>VLOOKUP(Tableau1346[[#This Row],[Sub_Region_Cod]],[1]Table_Correspondance!$B:$F,4,TRUE)</f>
        <v>Europe de l'Est</v>
      </c>
      <c r="C484" t="s">
        <v>26</v>
      </c>
      <c r="D484" t="str">
        <f>VLOOKUP(C484,[1]Table_Correspondance!$B:$F,2,FALSE)</f>
        <v>Bulgarie</v>
      </c>
      <c r="E484" t="s">
        <v>8</v>
      </c>
      <c r="F484" s="1">
        <v>43983</v>
      </c>
      <c r="G484" t="s">
        <v>408</v>
      </c>
      <c r="H484" s="12">
        <f>VLOOKUP(Tableau1346[[#This Row],[Product_Ref]],[1]Table_Correspondance!$H:$N,5,TRUE)</f>
        <v>42856</v>
      </c>
      <c r="I484" t="s">
        <v>257</v>
      </c>
      <c r="J484" s="5">
        <v>6161.18</v>
      </c>
      <c r="K484" t="str">
        <f>VLOOKUP(Tableau1346[[#This Row],[Product_Ref]],[1]Table_Correspondance!$H:$N,2,TRUE)</f>
        <v>Robe</v>
      </c>
      <c r="L484" t="str">
        <f>VLOOKUP(Tableau1346[[#This Row],[Product_Ref]],[1]Table_Correspondance!$H:$N,4,TRUE)</f>
        <v>rose</v>
      </c>
      <c r="M484" s="5">
        <f>VLOOKUP(Tableau1346[[#This Row],[Product_Ref]],[1]Table_Correspondance!$H:$N,7,TRUE)</f>
        <v>14</v>
      </c>
      <c r="N484" s="3">
        <f>Tableau1346[[#This Row],[Sales]]/Tableau1346[[#This Row],[Prix de vente ]]</f>
        <v>440.08428571428573</v>
      </c>
      <c r="O484" s="16">
        <f ca="1">(_xlfn.DAYS(TODAY(),Tableau1346[[#This Row],[Date de création produit]]))</f>
        <v>2040</v>
      </c>
    </row>
    <row r="485" spans="1:15" x14ac:dyDescent="0.25">
      <c r="A485" t="s">
        <v>6</v>
      </c>
      <c r="B485" t="str">
        <f>VLOOKUP(Tableau1346[[#This Row],[Sub_Region_Cod]],[1]Table_Correspondance!$B:$F,4,TRUE)</f>
        <v>Europe de l'Est</v>
      </c>
      <c r="C485" t="s">
        <v>7</v>
      </c>
      <c r="D485" t="str">
        <f>VLOOKUP(C485,[1]Table_Correspondance!$B:$F,2,FALSE)</f>
        <v>Fédération de Russie</v>
      </c>
      <c r="E485" t="s">
        <v>11</v>
      </c>
      <c r="F485" s="1">
        <v>44228</v>
      </c>
      <c r="G485" t="s">
        <v>404</v>
      </c>
      <c r="H485" s="12">
        <f>VLOOKUP(Tableau1346[[#This Row],[Product_Ref]],[1]Table_Correspondance!$H:$N,5,TRUE)</f>
        <v>43101</v>
      </c>
      <c r="I485" t="s">
        <v>235</v>
      </c>
      <c r="J485" s="5">
        <v>5741.48</v>
      </c>
      <c r="K485" t="str">
        <f>VLOOKUP(Tableau1346[[#This Row],[Product_Ref]],[1]Table_Correspondance!$H:$N,2,TRUE)</f>
        <v>Soutien gorge</v>
      </c>
      <c r="L485" t="str">
        <f>VLOOKUP(Tableau1346[[#This Row],[Product_Ref]],[1]Table_Correspondance!$H:$N,4,TRUE)</f>
        <v>vert</v>
      </c>
      <c r="M485" s="5">
        <f>VLOOKUP(Tableau1346[[#This Row],[Product_Ref]],[1]Table_Correspondance!$H:$N,7,TRUE)</f>
        <v>13</v>
      </c>
      <c r="N485" s="3">
        <f>Tableau1346[[#This Row],[Sales]]/Tableau1346[[#This Row],[Prix de vente ]]</f>
        <v>441.65230769230766</v>
      </c>
      <c r="O485" s="16">
        <f ca="1">(_xlfn.DAYS(TODAY(),Tableau1346[[#This Row],[Date de création produit]]))</f>
        <v>1795</v>
      </c>
    </row>
    <row r="486" spans="1:15" x14ac:dyDescent="0.25">
      <c r="A486" t="s">
        <v>6</v>
      </c>
      <c r="B486" t="str">
        <f>VLOOKUP(Tableau1346[[#This Row],[Sub_Region_Cod]],[1]Table_Correspondance!$B:$F,4,TRUE)</f>
        <v>Europe de l'Est</v>
      </c>
      <c r="C486" t="s">
        <v>29</v>
      </c>
      <c r="D486" t="str">
        <f>VLOOKUP(C486,[1]Table_Correspondance!$B:$F,2,FALSE)</f>
        <v>Hongrie</v>
      </c>
      <c r="E486" t="s">
        <v>16</v>
      </c>
      <c r="F486" s="1">
        <v>43678</v>
      </c>
      <c r="G486" t="s">
        <v>406</v>
      </c>
      <c r="H486" s="12">
        <f>VLOOKUP(Tableau1346[[#This Row],[Product_Ref]],[1]Table_Correspondance!$H:$N,5,TRUE)</f>
        <v>43374</v>
      </c>
      <c r="I486" t="s">
        <v>31</v>
      </c>
      <c r="J486" s="5">
        <v>3100.67</v>
      </c>
      <c r="K486" t="str">
        <f>VLOOKUP(Tableau1346[[#This Row],[Product_Ref]],[1]Table_Correspondance!$H:$N,2,TRUE)</f>
        <v>Culotte</v>
      </c>
      <c r="L486" t="str">
        <f>VLOOKUP(Tableau1346[[#This Row],[Product_Ref]],[1]Table_Correspondance!$H:$N,4,TRUE)</f>
        <v>vert</v>
      </c>
      <c r="M486" s="5">
        <f>VLOOKUP(Tableau1346[[#This Row],[Product_Ref]],[1]Table_Correspondance!$H:$N,7,TRUE)</f>
        <v>7</v>
      </c>
      <c r="N486" s="3">
        <f>Tableau1346[[#This Row],[Sales]]/Tableau1346[[#This Row],[Prix de vente ]]</f>
        <v>442.95285714285717</v>
      </c>
      <c r="O486" s="16">
        <f ca="1">(_xlfn.DAYS(TODAY(),Tableau1346[[#This Row],[Date de création produit]]))</f>
        <v>1522</v>
      </c>
    </row>
    <row r="487" spans="1:15" x14ac:dyDescent="0.25">
      <c r="A487" t="s">
        <v>6</v>
      </c>
      <c r="B487" t="str">
        <f>VLOOKUP(Tableau1346[[#This Row],[Sub_Region_Cod]],[1]Table_Correspondance!$B:$F,4,TRUE)</f>
        <v>Europe de l'Est</v>
      </c>
      <c r="C487" t="s">
        <v>13</v>
      </c>
      <c r="D487" t="str">
        <f>VLOOKUP(C487,[1]Table_Correspondance!$B:$F,2,FALSE)</f>
        <v>Roumanie</v>
      </c>
      <c r="E487" t="s">
        <v>16</v>
      </c>
      <c r="F487" s="1">
        <v>43983</v>
      </c>
      <c r="G487" t="s">
        <v>408</v>
      </c>
      <c r="H487" s="12">
        <f>VLOOKUP(Tableau1346[[#This Row],[Product_Ref]],[1]Table_Correspondance!$H:$N,5,TRUE)</f>
        <v>43221</v>
      </c>
      <c r="I487" t="s">
        <v>72</v>
      </c>
      <c r="J487" s="5">
        <v>3545.73</v>
      </c>
      <c r="K487" t="str">
        <f>VLOOKUP(Tableau1346[[#This Row],[Product_Ref]],[1]Table_Correspondance!$H:$N,2,TRUE)</f>
        <v>Culotte</v>
      </c>
      <c r="L487" t="str">
        <f>VLOOKUP(Tableau1346[[#This Row],[Product_Ref]],[1]Table_Correspondance!$H:$N,4,TRUE)</f>
        <v>taupe</v>
      </c>
      <c r="M487" s="5">
        <f>VLOOKUP(Tableau1346[[#This Row],[Product_Ref]],[1]Table_Correspondance!$H:$N,7,TRUE)</f>
        <v>8</v>
      </c>
      <c r="N487" s="3">
        <f>Tableau1346[[#This Row],[Sales]]/Tableau1346[[#This Row],[Prix de vente ]]</f>
        <v>443.21625</v>
      </c>
      <c r="O487" s="16">
        <f ca="1">(_xlfn.DAYS(TODAY(),Tableau1346[[#This Row],[Date de création produit]]))</f>
        <v>1675</v>
      </c>
    </row>
    <row r="488" spans="1:15" x14ac:dyDescent="0.25">
      <c r="A488" t="s">
        <v>6</v>
      </c>
      <c r="B488" t="str">
        <f>VLOOKUP(Tableau1346[[#This Row],[Sub_Region_Cod]],[1]Table_Correspondance!$B:$F,4,TRUE)</f>
        <v>Europe de l'Est</v>
      </c>
      <c r="C488" t="s">
        <v>13</v>
      </c>
      <c r="D488" t="str">
        <f>VLOOKUP(C488,[1]Table_Correspondance!$B:$F,2,FALSE)</f>
        <v>Roumanie</v>
      </c>
      <c r="E488" t="s">
        <v>16</v>
      </c>
      <c r="F488" s="1">
        <v>43891</v>
      </c>
      <c r="G488" t="s">
        <v>405</v>
      </c>
      <c r="H488" s="12">
        <f>VLOOKUP(Tableau1346[[#This Row],[Product_Ref]],[1]Table_Correspondance!$H:$N,5,TRUE)</f>
        <v>42736</v>
      </c>
      <c r="I488" t="s">
        <v>134</v>
      </c>
      <c r="J488" s="5">
        <v>5766.53</v>
      </c>
      <c r="K488" t="str">
        <f>VLOOKUP(Tableau1346[[#This Row],[Product_Ref]],[1]Table_Correspondance!$H:$N,2,TRUE)</f>
        <v>Pantalon</v>
      </c>
      <c r="L488" t="str">
        <f>VLOOKUP(Tableau1346[[#This Row],[Product_Ref]],[1]Table_Correspondance!$H:$N,4,TRUE)</f>
        <v>orange</v>
      </c>
      <c r="M488" s="5">
        <f>VLOOKUP(Tableau1346[[#This Row],[Product_Ref]],[1]Table_Correspondance!$H:$N,7,TRUE)</f>
        <v>13</v>
      </c>
      <c r="N488" s="3">
        <f>Tableau1346[[#This Row],[Sales]]/Tableau1346[[#This Row],[Prix de vente ]]</f>
        <v>443.57923076923078</v>
      </c>
      <c r="O488" s="16">
        <f ca="1">(_xlfn.DAYS(TODAY(),Tableau1346[[#This Row],[Date de création produit]]))</f>
        <v>2160</v>
      </c>
    </row>
    <row r="489" spans="1:15" x14ac:dyDescent="0.25">
      <c r="A489" t="s">
        <v>6</v>
      </c>
      <c r="B489" t="str">
        <f>VLOOKUP(Tableau1346[[#This Row],[Sub_Region_Cod]],[1]Table_Correspondance!$B:$F,4,TRUE)</f>
        <v>Europe de l'Est</v>
      </c>
      <c r="C489" t="s">
        <v>22</v>
      </c>
      <c r="D489" t="str">
        <f>VLOOKUP(C489,[1]Table_Correspondance!$B:$F,2,FALSE)</f>
        <v>Ukraine</v>
      </c>
      <c r="E489" t="s">
        <v>8</v>
      </c>
      <c r="F489" s="1">
        <v>43983</v>
      </c>
      <c r="G489" t="s">
        <v>408</v>
      </c>
      <c r="H489" s="12">
        <f>VLOOKUP(Tableau1346[[#This Row],[Product_Ref]],[1]Table_Correspondance!$H:$N,5,TRUE)</f>
        <v>42917</v>
      </c>
      <c r="I489" t="s">
        <v>240</v>
      </c>
      <c r="J489" s="5">
        <v>4001.43</v>
      </c>
      <c r="K489" t="str">
        <f>VLOOKUP(Tableau1346[[#This Row],[Product_Ref]],[1]Table_Correspondance!$H:$N,2,TRUE)</f>
        <v>Robe</v>
      </c>
      <c r="L489" t="str">
        <f>VLOOKUP(Tableau1346[[#This Row],[Product_Ref]],[1]Table_Correspondance!$H:$N,4,TRUE)</f>
        <v>marron</v>
      </c>
      <c r="M489" s="5">
        <f>VLOOKUP(Tableau1346[[#This Row],[Product_Ref]],[1]Table_Correspondance!$H:$N,7,TRUE)</f>
        <v>9</v>
      </c>
      <c r="N489" s="3">
        <f>Tableau1346[[#This Row],[Sales]]/Tableau1346[[#This Row],[Prix de vente ]]</f>
        <v>444.6033333333333</v>
      </c>
      <c r="O489" s="16">
        <f ca="1">(_xlfn.DAYS(TODAY(),Tableau1346[[#This Row],[Date de création produit]]))</f>
        <v>1979</v>
      </c>
    </row>
    <row r="490" spans="1:15" x14ac:dyDescent="0.25">
      <c r="A490" t="s">
        <v>6</v>
      </c>
      <c r="B490" t="str">
        <f>VLOOKUP(Tableau1346[[#This Row],[Sub_Region_Cod]],[1]Table_Correspondance!$B:$F,4,TRUE)</f>
        <v>Europe de l'Est</v>
      </c>
      <c r="C490" t="s">
        <v>22</v>
      </c>
      <c r="D490" t="str">
        <f>VLOOKUP(C490,[1]Table_Correspondance!$B:$F,2,FALSE)</f>
        <v>Ukraine</v>
      </c>
      <c r="E490" t="s">
        <v>8</v>
      </c>
      <c r="F490" s="1">
        <v>44136</v>
      </c>
      <c r="G490" t="s">
        <v>411</v>
      </c>
      <c r="H490" s="12">
        <f>VLOOKUP(Tableau1346[[#This Row],[Product_Ref]],[1]Table_Correspondance!$H:$N,5,TRUE)</f>
        <v>42795</v>
      </c>
      <c r="I490" t="s">
        <v>81</v>
      </c>
      <c r="J490" s="5">
        <v>4013.18</v>
      </c>
      <c r="K490" t="str">
        <f>VLOOKUP(Tableau1346[[#This Row],[Product_Ref]],[1]Table_Correspondance!$H:$N,2,TRUE)</f>
        <v>Robe</v>
      </c>
      <c r="L490" t="str">
        <f>VLOOKUP(Tableau1346[[#This Row],[Product_Ref]],[1]Table_Correspondance!$H:$N,4,TRUE)</f>
        <v>marron</v>
      </c>
      <c r="M490" s="5">
        <f>VLOOKUP(Tableau1346[[#This Row],[Product_Ref]],[1]Table_Correspondance!$H:$N,7,TRUE)</f>
        <v>9</v>
      </c>
      <c r="N490" s="3">
        <f>Tableau1346[[#This Row],[Sales]]/Tableau1346[[#This Row],[Prix de vente ]]</f>
        <v>445.9088888888889</v>
      </c>
      <c r="O490" s="16">
        <f ca="1">(_xlfn.DAYS(TODAY(),Tableau1346[[#This Row],[Date de création produit]]))</f>
        <v>2101</v>
      </c>
    </row>
    <row r="491" spans="1:15" x14ac:dyDescent="0.25">
      <c r="A491" t="s">
        <v>6</v>
      </c>
      <c r="B491" t="str">
        <f>VLOOKUP(Tableau1346[[#This Row],[Sub_Region_Cod]],[1]Table_Correspondance!$B:$F,4,TRUE)</f>
        <v>Europe de l'Est</v>
      </c>
      <c r="C491" t="s">
        <v>7</v>
      </c>
      <c r="D491" t="str">
        <f>VLOOKUP(C491,[1]Table_Correspondance!$B:$F,2,FALSE)</f>
        <v>Fédération de Russie</v>
      </c>
      <c r="E491" t="s">
        <v>16</v>
      </c>
      <c r="F491" s="1">
        <v>43983</v>
      </c>
      <c r="G491" t="s">
        <v>408</v>
      </c>
      <c r="H491" s="12">
        <f>VLOOKUP(Tableau1346[[#This Row],[Product_Ref]],[1]Table_Correspondance!$H:$N,5,TRUE)</f>
        <v>42917</v>
      </c>
      <c r="I491" t="s">
        <v>104</v>
      </c>
      <c r="J491" s="5">
        <v>3575.98</v>
      </c>
      <c r="K491" t="str">
        <f>VLOOKUP(Tableau1346[[#This Row],[Product_Ref]],[1]Table_Correspondance!$H:$N,2,TRUE)</f>
        <v>Culotte</v>
      </c>
      <c r="L491" t="str">
        <f>VLOOKUP(Tableau1346[[#This Row],[Product_Ref]],[1]Table_Correspondance!$H:$N,4,TRUE)</f>
        <v>rose</v>
      </c>
      <c r="M491" s="5">
        <f>VLOOKUP(Tableau1346[[#This Row],[Product_Ref]],[1]Table_Correspondance!$H:$N,7,TRUE)</f>
        <v>8</v>
      </c>
      <c r="N491" s="3">
        <f>Tableau1346[[#This Row],[Sales]]/Tableau1346[[#This Row],[Prix de vente ]]</f>
        <v>446.9975</v>
      </c>
      <c r="O491" s="16">
        <f ca="1">(_xlfn.DAYS(TODAY(),Tableau1346[[#This Row],[Date de création produit]]))</f>
        <v>1979</v>
      </c>
    </row>
    <row r="492" spans="1:15" x14ac:dyDescent="0.25">
      <c r="A492" t="s">
        <v>6</v>
      </c>
      <c r="B492" t="str">
        <f>VLOOKUP(Tableau1346[[#This Row],[Sub_Region_Cod]],[1]Table_Correspondance!$B:$F,4,TRUE)</f>
        <v>Europe de l'Est</v>
      </c>
      <c r="C492" t="s">
        <v>22</v>
      </c>
      <c r="D492" t="str">
        <f>VLOOKUP(C492,[1]Table_Correspondance!$B:$F,2,FALSE)</f>
        <v>Ukraine</v>
      </c>
      <c r="E492" t="s">
        <v>16</v>
      </c>
      <c r="F492" s="1">
        <v>43952</v>
      </c>
      <c r="G492" t="s">
        <v>408</v>
      </c>
      <c r="H492" s="12">
        <f>VLOOKUP(Tableau1346[[#This Row],[Product_Ref]],[1]Table_Correspondance!$H:$N,5,TRUE)</f>
        <v>43282</v>
      </c>
      <c r="I492" t="s">
        <v>48</v>
      </c>
      <c r="J492" s="5">
        <v>6735.3</v>
      </c>
      <c r="K492" t="str">
        <f>VLOOKUP(Tableau1346[[#This Row],[Product_Ref]],[1]Table_Correspondance!$H:$N,2,TRUE)</f>
        <v>Chaussette</v>
      </c>
      <c r="L492" t="str">
        <f>VLOOKUP(Tableau1346[[#This Row],[Product_Ref]],[1]Table_Correspondance!$H:$N,4,TRUE)</f>
        <v>vert</v>
      </c>
      <c r="M492" s="5">
        <f>VLOOKUP(Tableau1346[[#This Row],[Product_Ref]],[1]Table_Correspondance!$H:$N,7,TRUE)</f>
        <v>15</v>
      </c>
      <c r="N492" s="3">
        <f>Tableau1346[[#This Row],[Sales]]/Tableau1346[[#This Row],[Prix de vente ]]</f>
        <v>449.02000000000004</v>
      </c>
      <c r="O492" s="16">
        <f ca="1">(_xlfn.DAYS(TODAY(),Tableau1346[[#This Row],[Date de création produit]]))</f>
        <v>1614</v>
      </c>
    </row>
    <row r="493" spans="1:15" x14ac:dyDescent="0.25">
      <c r="A493" t="s">
        <v>6</v>
      </c>
      <c r="B493" t="str">
        <f>VLOOKUP(Tableau1346[[#This Row],[Sub_Region_Cod]],[1]Table_Correspondance!$B:$F,4,TRUE)</f>
        <v>Europe de l'Est</v>
      </c>
      <c r="C493" t="s">
        <v>10</v>
      </c>
      <c r="D493" t="str">
        <f>VLOOKUP(C493,[1]Table_Correspondance!$B:$F,2,FALSE)</f>
        <v>Bélarus</v>
      </c>
      <c r="E493" t="s">
        <v>8</v>
      </c>
      <c r="F493" s="1">
        <v>43647</v>
      </c>
      <c r="G493" t="s">
        <v>410</v>
      </c>
      <c r="H493" s="12">
        <f>VLOOKUP(Tableau1346[[#This Row],[Product_Ref]],[1]Table_Correspondance!$H:$N,5,TRUE)</f>
        <v>43221</v>
      </c>
      <c r="I493" t="s">
        <v>113</v>
      </c>
      <c r="J493" s="5">
        <v>5397.73</v>
      </c>
      <c r="K493" t="str">
        <f>VLOOKUP(Tableau1346[[#This Row],[Product_Ref]],[1]Table_Correspondance!$H:$N,2,TRUE)</f>
        <v>Pyjama</v>
      </c>
      <c r="L493" t="str">
        <f>VLOOKUP(Tableau1346[[#This Row],[Product_Ref]],[1]Table_Correspondance!$H:$N,4,TRUE)</f>
        <v>taupe</v>
      </c>
      <c r="M493" s="5">
        <f>VLOOKUP(Tableau1346[[#This Row],[Product_Ref]],[1]Table_Correspondance!$H:$N,7,TRUE)</f>
        <v>12</v>
      </c>
      <c r="N493" s="3">
        <f>Tableau1346[[#This Row],[Sales]]/Tableau1346[[#This Row],[Prix de vente ]]</f>
        <v>449.81083333333328</v>
      </c>
      <c r="O493" s="16">
        <f ca="1">(_xlfn.DAYS(TODAY(),Tableau1346[[#This Row],[Date de création produit]]))</f>
        <v>1675</v>
      </c>
    </row>
    <row r="494" spans="1:15" x14ac:dyDescent="0.25">
      <c r="A494" t="s">
        <v>6</v>
      </c>
      <c r="B494" t="str">
        <f>VLOOKUP(Tableau1346[[#This Row],[Sub_Region_Cod]],[1]Table_Correspondance!$B:$F,4,TRUE)</f>
        <v>Europe de l'Est</v>
      </c>
      <c r="C494" t="s">
        <v>15</v>
      </c>
      <c r="D494" t="str">
        <f>VLOOKUP(C494,[1]Table_Correspondance!$B:$F,2,FALSE)</f>
        <v>République de Moldavie</v>
      </c>
      <c r="E494" t="s">
        <v>11</v>
      </c>
      <c r="F494" s="1">
        <v>43586</v>
      </c>
      <c r="G494" t="s">
        <v>410</v>
      </c>
      <c r="H494" s="12">
        <f>VLOOKUP(Tableau1346[[#This Row],[Product_Ref]],[1]Table_Correspondance!$H:$N,5,TRUE)</f>
        <v>43101</v>
      </c>
      <c r="I494" t="s">
        <v>360</v>
      </c>
      <c r="J494" s="5">
        <v>4510.53</v>
      </c>
      <c r="K494" t="str">
        <f>VLOOKUP(Tableau1346[[#This Row],[Product_Ref]],[1]Table_Correspondance!$H:$N,2,TRUE)</f>
        <v>Pull</v>
      </c>
      <c r="L494" t="str">
        <f>VLOOKUP(Tableau1346[[#This Row],[Product_Ref]],[1]Table_Correspondance!$H:$N,4,TRUE)</f>
        <v>blanc</v>
      </c>
      <c r="M494" s="5">
        <f>VLOOKUP(Tableau1346[[#This Row],[Product_Ref]],[1]Table_Correspondance!$H:$N,7,TRUE)</f>
        <v>10</v>
      </c>
      <c r="N494" s="3">
        <f>Tableau1346[[#This Row],[Sales]]/Tableau1346[[#This Row],[Prix de vente ]]</f>
        <v>451.053</v>
      </c>
      <c r="O494" s="16">
        <f ca="1">(_xlfn.DAYS(TODAY(),Tableau1346[[#This Row],[Date de création produit]]))</f>
        <v>1795</v>
      </c>
    </row>
    <row r="495" spans="1:15" x14ac:dyDescent="0.25">
      <c r="A495" t="s">
        <v>6</v>
      </c>
      <c r="B495" t="str">
        <f>VLOOKUP(Tableau1346[[#This Row],[Sub_Region_Cod]],[1]Table_Correspondance!$B:$F,4,TRUE)</f>
        <v>Europe de l'Est</v>
      </c>
      <c r="C495" t="s">
        <v>22</v>
      </c>
      <c r="D495" t="str">
        <f>VLOOKUP(C495,[1]Table_Correspondance!$B:$F,2,FALSE)</f>
        <v>Ukraine</v>
      </c>
      <c r="E495" t="s">
        <v>11</v>
      </c>
      <c r="F495" s="1">
        <v>43770</v>
      </c>
      <c r="G495" t="s">
        <v>407</v>
      </c>
      <c r="H495" s="12">
        <f>VLOOKUP(Tableau1346[[#This Row],[Product_Ref]],[1]Table_Correspondance!$H:$N,5,TRUE)</f>
        <v>42979</v>
      </c>
      <c r="I495" t="s">
        <v>359</v>
      </c>
      <c r="J495" s="5">
        <v>6354.64</v>
      </c>
      <c r="K495" t="str">
        <f>VLOOKUP(Tableau1346[[#This Row],[Product_Ref]],[1]Table_Correspondance!$H:$N,2,TRUE)</f>
        <v>T-shirt</v>
      </c>
      <c r="L495" t="str">
        <f>VLOOKUP(Tableau1346[[#This Row],[Product_Ref]],[1]Table_Correspondance!$H:$N,4,TRUE)</f>
        <v>blanc</v>
      </c>
      <c r="M495" s="5">
        <f>VLOOKUP(Tableau1346[[#This Row],[Product_Ref]],[1]Table_Correspondance!$H:$N,7,TRUE)</f>
        <v>14</v>
      </c>
      <c r="N495" s="3">
        <f>Tableau1346[[#This Row],[Sales]]/Tableau1346[[#This Row],[Prix de vente ]]</f>
        <v>453.90285714285716</v>
      </c>
      <c r="O495" s="16">
        <f ca="1">(_xlfn.DAYS(TODAY(),Tableau1346[[#This Row],[Date de création produit]]))</f>
        <v>1917</v>
      </c>
    </row>
    <row r="496" spans="1:15" x14ac:dyDescent="0.25">
      <c r="A496" t="s">
        <v>6</v>
      </c>
      <c r="B496" t="str">
        <f>VLOOKUP(Tableau1346[[#This Row],[Sub_Region_Cod]],[1]Table_Correspondance!$B:$F,4,TRUE)</f>
        <v>Europe de l'Est</v>
      </c>
      <c r="C496" t="s">
        <v>13</v>
      </c>
      <c r="D496" t="str">
        <f>VLOOKUP(C496,[1]Table_Correspondance!$B:$F,2,FALSE)</f>
        <v>Roumanie</v>
      </c>
      <c r="E496" t="s">
        <v>11</v>
      </c>
      <c r="F496" s="1">
        <v>44228</v>
      </c>
      <c r="G496" t="s">
        <v>404</v>
      </c>
      <c r="H496" s="12">
        <f>VLOOKUP(Tableau1346[[#This Row],[Product_Ref]],[1]Table_Correspondance!$H:$N,5,TRUE)</f>
        <v>42856</v>
      </c>
      <c r="I496" t="s">
        <v>185</v>
      </c>
      <c r="J496" s="5">
        <v>6819.7</v>
      </c>
      <c r="K496" t="str">
        <f>VLOOKUP(Tableau1346[[#This Row],[Product_Ref]],[1]Table_Correspondance!$H:$N,2,TRUE)</f>
        <v>Soutien gorge</v>
      </c>
      <c r="L496" t="str">
        <f>VLOOKUP(Tableau1346[[#This Row],[Product_Ref]],[1]Table_Correspondance!$H:$N,4,TRUE)</f>
        <v>rose</v>
      </c>
      <c r="M496" s="5">
        <f>VLOOKUP(Tableau1346[[#This Row],[Product_Ref]],[1]Table_Correspondance!$H:$N,7,TRUE)</f>
        <v>15</v>
      </c>
      <c r="N496" s="3">
        <f>Tableau1346[[#This Row],[Sales]]/Tableau1346[[#This Row],[Prix de vente ]]</f>
        <v>454.64666666666665</v>
      </c>
      <c r="O496" s="16">
        <f ca="1">(_xlfn.DAYS(TODAY(),Tableau1346[[#This Row],[Date de création produit]]))</f>
        <v>2040</v>
      </c>
    </row>
    <row r="497" spans="1:15" x14ac:dyDescent="0.25">
      <c r="A497" t="s">
        <v>6</v>
      </c>
      <c r="B497" t="str">
        <f>VLOOKUP(Tableau1346[[#This Row],[Sub_Region_Cod]],[1]Table_Correspondance!$B:$F,4,TRUE)</f>
        <v>Europe de l'Est</v>
      </c>
      <c r="C497" t="s">
        <v>34</v>
      </c>
      <c r="D497" t="str">
        <f>VLOOKUP(C497,[1]Table_Correspondance!$B:$F,2,FALSE)</f>
        <v>Pologne</v>
      </c>
      <c r="E497" t="s">
        <v>8</v>
      </c>
      <c r="F497" s="1">
        <v>44044</v>
      </c>
      <c r="G497" t="s">
        <v>409</v>
      </c>
      <c r="H497" s="12">
        <f>VLOOKUP(Tableau1346[[#This Row],[Product_Ref]],[1]Table_Correspondance!$H:$N,5,TRUE)</f>
        <v>43435</v>
      </c>
      <c r="I497" t="s">
        <v>67</v>
      </c>
      <c r="J497" s="5">
        <v>3182.56</v>
      </c>
      <c r="K497" t="str">
        <f>VLOOKUP(Tableau1346[[#This Row],[Product_Ref]],[1]Table_Correspondance!$H:$N,2,TRUE)</f>
        <v>Pyjama</v>
      </c>
      <c r="L497" t="str">
        <f>VLOOKUP(Tableau1346[[#This Row],[Product_Ref]],[1]Table_Correspondance!$H:$N,4,TRUE)</f>
        <v>blanc</v>
      </c>
      <c r="M497" s="5">
        <f>VLOOKUP(Tableau1346[[#This Row],[Product_Ref]],[1]Table_Correspondance!$H:$N,7,TRUE)</f>
        <v>7</v>
      </c>
      <c r="N497" s="3">
        <f>Tableau1346[[#This Row],[Sales]]/Tableau1346[[#This Row],[Prix de vente ]]</f>
        <v>454.65142857142854</v>
      </c>
      <c r="O497" s="16">
        <f ca="1">(_xlfn.DAYS(TODAY(),Tableau1346[[#This Row],[Date de création produit]]))</f>
        <v>1461</v>
      </c>
    </row>
    <row r="498" spans="1:15" x14ac:dyDescent="0.25">
      <c r="A498" t="s">
        <v>6</v>
      </c>
      <c r="B498" t="str">
        <f>VLOOKUP(Tableau1346[[#This Row],[Sub_Region_Cod]],[1]Table_Correspondance!$B:$F,4,TRUE)</f>
        <v>Europe de l'Est</v>
      </c>
      <c r="C498" t="s">
        <v>34</v>
      </c>
      <c r="D498" t="str">
        <f>VLOOKUP(C498,[1]Table_Correspondance!$B:$F,2,FALSE)</f>
        <v>Pologne</v>
      </c>
      <c r="E498" t="s">
        <v>11</v>
      </c>
      <c r="F498" s="1">
        <v>44044</v>
      </c>
      <c r="G498" t="s">
        <v>409</v>
      </c>
      <c r="H498" s="12">
        <f>VLOOKUP(Tableau1346[[#This Row],[Product_Ref]],[1]Table_Correspondance!$H:$N,5,TRUE)</f>
        <v>43070</v>
      </c>
      <c r="I498" t="s">
        <v>242</v>
      </c>
      <c r="J498" s="5">
        <v>5006.5</v>
      </c>
      <c r="K498" t="str">
        <f>VLOOKUP(Tableau1346[[#This Row],[Product_Ref]],[1]Table_Correspondance!$H:$N,2,TRUE)</f>
        <v>Sweatshirt</v>
      </c>
      <c r="L498" t="str">
        <f>VLOOKUP(Tableau1346[[#This Row],[Product_Ref]],[1]Table_Correspondance!$H:$N,4,TRUE)</f>
        <v>marron</v>
      </c>
      <c r="M498" s="5">
        <f>VLOOKUP(Tableau1346[[#This Row],[Product_Ref]],[1]Table_Correspondance!$H:$N,7,TRUE)</f>
        <v>11</v>
      </c>
      <c r="N498" s="3">
        <f>Tableau1346[[#This Row],[Sales]]/Tableau1346[[#This Row],[Prix de vente ]]</f>
        <v>455.13636363636363</v>
      </c>
      <c r="O498" s="16">
        <f ca="1">(_xlfn.DAYS(TODAY(),Tableau1346[[#This Row],[Date de création produit]]))</f>
        <v>1826</v>
      </c>
    </row>
    <row r="499" spans="1:15" x14ac:dyDescent="0.25">
      <c r="A499" t="s">
        <v>6</v>
      </c>
      <c r="B499" t="str">
        <f>VLOOKUP(Tableau1346[[#This Row],[Sub_Region_Cod]],[1]Table_Correspondance!$B:$F,4,TRUE)</f>
        <v>Europe de l'Est</v>
      </c>
      <c r="C499" t="s">
        <v>7</v>
      </c>
      <c r="D499" t="str">
        <f>VLOOKUP(C499,[1]Table_Correspondance!$B:$F,2,FALSE)</f>
        <v>Fédération de Russie</v>
      </c>
      <c r="E499" t="s">
        <v>8</v>
      </c>
      <c r="F499" s="1">
        <v>44228</v>
      </c>
      <c r="G499" t="s">
        <v>404</v>
      </c>
      <c r="H499" s="12">
        <f>VLOOKUP(Tableau1346[[#This Row],[Product_Ref]],[1]Table_Correspondance!$H:$N,5,TRUE)</f>
        <v>43221</v>
      </c>
      <c r="I499" t="s">
        <v>174</v>
      </c>
      <c r="J499" s="5">
        <v>5470.72</v>
      </c>
      <c r="K499" t="str">
        <f>VLOOKUP(Tableau1346[[#This Row],[Product_Ref]],[1]Table_Correspondance!$H:$N,2,TRUE)</f>
        <v>Robe</v>
      </c>
      <c r="L499" t="str">
        <f>VLOOKUP(Tableau1346[[#This Row],[Product_Ref]],[1]Table_Correspondance!$H:$N,4,TRUE)</f>
        <v>taupe</v>
      </c>
      <c r="M499" s="5">
        <f>VLOOKUP(Tableau1346[[#This Row],[Product_Ref]],[1]Table_Correspondance!$H:$N,7,TRUE)</f>
        <v>12</v>
      </c>
      <c r="N499" s="3">
        <f>Tableau1346[[#This Row],[Sales]]/Tableau1346[[#This Row],[Prix de vente ]]</f>
        <v>455.89333333333337</v>
      </c>
      <c r="O499" s="16">
        <f ca="1">(_xlfn.DAYS(TODAY(),Tableau1346[[#This Row],[Date de création produit]]))</f>
        <v>1675</v>
      </c>
    </row>
    <row r="500" spans="1:15" x14ac:dyDescent="0.25">
      <c r="A500" t="s">
        <v>6</v>
      </c>
      <c r="B500" t="str">
        <f>VLOOKUP(Tableau1346[[#This Row],[Sub_Region_Cod]],[1]Table_Correspondance!$B:$F,4,TRUE)</f>
        <v>Europe de l'Est</v>
      </c>
      <c r="C500" t="s">
        <v>43</v>
      </c>
      <c r="D500" t="str">
        <f>VLOOKUP(C500,[1]Table_Correspondance!$B:$F,2,FALSE)</f>
        <v>République Tchèque</v>
      </c>
      <c r="E500" t="s">
        <v>8</v>
      </c>
      <c r="F500" s="1">
        <v>43983</v>
      </c>
      <c r="G500" t="s">
        <v>408</v>
      </c>
      <c r="H500" s="12">
        <f>VLOOKUP(Tableau1346[[#This Row],[Product_Ref]],[1]Table_Correspondance!$H:$N,5,TRUE)</f>
        <v>43405</v>
      </c>
      <c r="I500" t="s">
        <v>78</v>
      </c>
      <c r="J500" s="5">
        <v>5506.84</v>
      </c>
      <c r="K500" t="str">
        <f>VLOOKUP(Tableau1346[[#This Row],[Product_Ref]],[1]Table_Correspondance!$H:$N,2,TRUE)</f>
        <v>Pyjama</v>
      </c>
      <c r="L500" t="str">
        <f>VLOOKUP(Tableau1346[[#This Row],[Product_Ref]],[1]Table_Correspondance!$H:$N,4,TRUE)</f>
        <v>noir</v>
      </c>
      <c r="M500" s="5">
        <f>VLOOKUP(Tableau1346[[#This Row],[Product_Ref]],[1]Table_Correspondance!$H:$N,7,TRUE)</f>
        <v>12</v>
      </c>
      <c r="N500" s="3">
        <f>Tableau1346[[#This Row],[Sales]]/Tableau1346[[#This Row],[Prix de vente ]]</f>
        <v>458.90333333333336</v>
      </c>
      <c r="O500" s="16">
        <f ca="1">(_xlfn.DAYS(TODAY(),Tableau1346[[#This Row],[Date de création produit]]))</f>
        <v>1491</v>
      </c>
    </row>
    <row r="501" spans="1:15" x14ac:dyDescent="0.25">
      <c r="A501" t="s">
        <v>6</v>
      </c>
      <c r="B501" t="str">
        <f>VLOOKUP(Tableau1346[[#This Row],[Sub_Region_Cod]],[1]Table_Correspondance!$B:$F,4,TRUE)</f>
        <v>Europe de l'Est</v>
      </c>
      <c r="C501" t="s">
        <v>22</v>
      </c>
      <c r="D501" t="str">
        <f>VLOOKUP(C501,[1]Table_Correspondance!$B:$F,2,FALSE)</f>
        <v>Ukraine</v>
      </c>
      <c r="E501" t="s">
        <v>16</v>
      </c>
      <c r="F501" s="1">
        <v>44166</v>
      </c>
      <c r="G501" t="s">
        <v>411</v>
      </c>
      <c r="H501" s="12">
        <f>VLOOKUP(Tableau1346[[#This Row],[Product_Ref]],[1]Table_Correspondance!$H:$N,5,TRUE)</f>
        <v>43344</v>
      </c>
      <c r="I501" t="s">
        <v>288</v>
      </c>
      <c r="J501" s="5">
        <v>3678.88</v>
      </c>
      <c r="K501" t="str">
        <f>VLOOKUP(Tableau1346[[#This Row],[Product_Ref]],[1]Table_Correspondance!$H:$N,2,TRUE)</f>
        <v>Pantalon</v>
      </c>
      <c r="L501" t="str">
        <f>VLOOKUP(Tableau1346[[#This Row],[Product_Ref]],[1]Table_Correspondance!$H:$N,4,TRUE)</f>
        <v>blanc</v>
      </c>
      <c r="M501" s="5">
        <f>VLOOKUP(Tableau1346[[#This Row],[Product_Ref]],[1]Table_Correspondance!$H:$N,7,TRUE)</f>
        <v>8</v>
      </c>
      <c r="N501" s="3">
        <f>Tableau1346[[#This Row],[Sales]]/Tableau1346[[#This Row],[Prix de vente ]]</f>
        <v>459.86</v>
      </c>
      <c r="O501" s="16">
        <f ca="1">(_xlfn.DAYS(TODAY(),Tableau1346[[#This Row],[Date de création produit]]))</f>
        <v>1552</v>
      </c>
    </row>
    <row r="502" spans="1:15" x14ac:dyDescent="0.25">
      <c r="A502" t="s">
        <v>6</v>
      </c>
      <c r="B502" t="str">
        <f>VLOOKUP(Tableau1346[[#This Row],[Sub_Region_Cod]],[1]Table_Correspondance!$B:$F,4,TRUE)</f>
        <v>Europe de l'Est</v>
      </c>
      <c r="C502" t="s">
        <v>26</v>
      </c>
      <c r="D502" t="str">
        <f>VLOOKUP(C502,[1]Table_Correspondance!$B:$F,2,FALSE)</f>
        <v>Bulgarie</v>
      </c>
      <c r="E502" t="s">
        <v>11</v>
      </c>
      <c r="F502" s="1">
        <v>43800</v>
      </c>
      <c r="G502" t="s">
        <v>407</v>
      </c>
      <c r="H502" s="12">
        <f>VLOOKUP(Tableau1346[[#This Row],[Product_Ref]],[1]Table_Correspondance!$H:$N,5,TRUE)</f>
        <v>43252</v>
      </c>
      <c r="I502" t="s">
        <v>69</v>
      </c>
      <c r="J502" s="5">
        <v>6455.38</v>
      </c>
      <c r="K502" t="str">
        <f>VLOOKUP(Tableau1346[[#This Row],[Product_Ref]],[1]Table_Correspondance!$H:$N,2,TRUE)</f>
        <v>Chemise</v>
      </c>
      <c r="L502" t="str">
        <f>VLOOKUP(Tableau1346[[#This Row],[Product_Ref]],[1]Table_Correspondance!$H:$N,4,TRUE)</f>
        <v>blanc</v>
      </c>
      <c r="M502" s="5">
        <f>VLOOKUP(Tableau1346[[#This Row],[Product_Ref]],[1]Table_Correspondance!$H:$N,7,TRUE)</f>
        <v>14</v>
      </c>
      <c r="N502" s="3">
        <f>Tableau1346[[#This Row],[Sales]]/Tableau1346[[#This Row],[Prix de vente ]]</f>
        <v>461.09857142857146</v>
      </c>
      <c r="O502" s="16">
        <f ca="1">(_xlfn.DAYS(TODAY(),Tableau1346[[#This Row],[Date de création produit]]))</f>
        <v>1644</v>
      </c>
    </row>
    <row r="503" spans="1:15" x14ac:dyDescent="0.25">
      <c r="A503" t="s">
        <v>6</v>
      </c>
      <c r="B503" t="str">
        <f>VLOOKUP(Tableau1346[[#This Row],[Sub_Region_Cod]],[1]Table_Correspondance!$B:$F,4,TRUE)</f>
        <v>Europe de l'Est</v>
      </c>
      <c r="C503" t="s">
        <v>15</v>
      </c>
      <c r="D503" t="str">
        <f>VLOOKUP(C503,[1]Table_Correspondance!$B:$F,2,FALSE)</f>
        <v>République de Moldavie</v>
      </c>
      <c r="E503" t="s">
        <v>11</v>
      </c>
      <c r="F503" s="1">
        <v>44136</v>
      </c>
      <c r="G503" t="s">
        <v>411</v>
      </c>
      <c r="H503" s="12">
        <f>VLOOKUP(Tableau1346[[#This Row],[Product_Ref]],[1]Table_Correspondance!$H:$N,5,TRUE)</f>
        <v>43344</v>
      </c>
      <c r="I503" t="s">
        <v>102</v>
      </c>
      <c r="J503" s="5">
        <v>4613.59</v>
      </c>
      <c r="K503" t="str">
        <f>VLOOKUP(Tableau1346[[#This Row],[Product_Ref]],[1]Table_Correspondance!$H:$N,2,TRUE)</f>
        <v>Chemisier</v>
      </c>
      <c r="L503" t="str">
        <f>VLOOKUP(Tableau1346[[#This Row],[Product_Ref]],[1]Table_Correspondance!$H:$N,4,TRUE)</f>
        <v>rose</v>
      </c>
      <c r="M503" s="5">
        <f>VLOOKUP(Tableau1346[[#This Row],[Product_Ref]],[1]Table_Correspondance!$H:$N,7,TRUE)</f>
        <v>10</v>
      </c>
      <c r="N503" s="3">
        <f>Tableau1346[[#This Row],[Sales]]/Tableau1346[[#This Row],[Prix de vente ]]</f>
        <v>461.35900000000004</v>
      </c>
      <c r="O503" s="16">
        <f ca="1">(_xlfn.DAYS(TODAY(),Tableau1346[[#This Row],[Date de création produit]]))</f>
        <v>1552</v>
      </c>
    </row>
    <row r="504" spans="1:15" x14ac:dyDescent="0.25">
      <c r="A504" t="s">
        <v>6</v>
      </c>
      <c r="B504" t="str">
        <f>VLOOKUP(Tableau1346[[#This Row],[Sub_Region_Cod]],[1]Table_Correspondance!$B:$F,4,TRUE)</f>
        <v>Europe de l'Est</v>
      </c>
      <c r="C504" t="s">
        <v>7</v>
      </c>
      <c r="D504" t="str">
        <f>VLOOKUP(C504,[1]Table_Correspondance!$B:$F,2,FALSE)</f>
        <v>Fédération de Russie</v>
      </c>
      <c r="E504" t="s">
        <v>11</v>
      </c>
      <c r="F504" s="1">
        <v>43800</v>
      </c>
      <c r="G504" t="s">
        <v>407</v>
      </c>
      <c r="H504" s="12">
        <f>VLOOKUP(Tableau1346[[#This Row],[Product_Ref]],[1]Table_Correspondance!$H:$N,5,TRUE)</f>
        <v>43405</v>
      </c>
      <c r="I504" t="s">
        <v>53</v>
      </c>
      <c r="J504" s="5">
        <v>5551.61</v>
      </c>
      <c r="K504" t="str">
        <f>VLOOKUP(Tableau1346[[#This Row],[Product_Ref]],[1]Table_Correspondance!$H:$N,2,TRUE)</f>
        <v>Soutien gorge</v>
      </c>
      <c r="L504" t="str">
        <f>VLOOKUP(Tableau1346[[#This Row],[Product_Ref]],[1]Table_Correspondance!$H:$N,4,TRUE)</f>
        <v>rouge</v>
      </c>
      <c r="M504" s="5">
        <f>VLOOKUP(Tableau1346[[#This Row],[Product_Ref]],[1]Table_Correspondance!$H:$N,7,TRUE)</f>
        <v>12</v>
      </c>
      <c r="N504" s="3">
        <f>Tableau1346[[#This Row],[Sales]]/Tableau1346[[#This Row],[Prix de vente ]]</f>
        <v>462.63416666666666</v>
      </c>
      <c r="O504" s="16">
        <f ca="1">(_xlfn.DAYS(TODAY(),Tableau1346[[#This Row],[Date de création produit]]))</f>
        <v>1491</v>
      </c>
    </row>
    <row r="505" spans="1:15" x14ac:dyDescent="0.25">
      <c r="A505" t="s">
        <v>6</v>
      </c>
      <c r="B505" t="str">
        <f>VLOOKUP(Tableau1346[[#This Row],[Sub_Region_Cod]],[1]Table_Correspondance!$B:$F,4,TRUE)</f>
        <v>Europe de l'Est</v>
      </c>
      <c r="C505" t="s">
        <v>10</v>
      </c>
      <c r="D505" t="str">
        <f>VLOOKUP(C505,[1]Table_Correspondance!$B:$F,2,FALSE)</f>
        <v>Bélarus</v>
      </c>
      <c r="E505" t="s">
        <v>11</v>
      </c>
      <c r="F505" s="1">
        <v>43831</v>
      </c>
      <c r="G505" t="s">
        <v>413</v>
      </c>
      <c r="H505" s="12">
        <f>VLOOKUP(Tableau1346[[#This Row],[Product_Ref]],[1]Table_Correspondance!$H:$N,5,TRUE)</f>
        <v>43282</v>
      </c>
      <c r="I505" t="s">
        <v>338</v>
      </c>
      <c r="J505" s="5">
        <v>5090.8500000000004</v>
      </c>
      <c r="K505" t="str">
        <f>VLOOKUP(Tableau1346[[#This Row],[Product_Ref]],[1]Table_Correspondance!$H:$N,2,TRUE)</f>
        <v>Sweatshirt</v>
      </c>
      <c r="L505" t="str">
        <f>VLOOKUP(Tableau1346[[#This Row],[Product_Ref]],[1]Table_Correspondance!$H:$N,4,TRUE)</f>
        <v>rose</v>
      </c>
      <c r="M505" s="5">
        <f>VLOOKUP(Tableau1346[[#This Row],[Product_Ref]],[1]Table_Correspondance!$H:$N,7,TRUE)</f>
        <v>11</v>
      </c>
      <c r="N505" s="3">
        <f>Tableau1346[[#This Row],[Sales]]/Tableau1346[[#This Row],[Prix de vente ]]</f>
        <v>462.80454545454546</v>
      </c>
      <c r="O505" s="16">
        <f ca="1">(_xlfn.DAYS(TODAY(),Tableau1346[[#This Row],[Date de création produit]]))</f>
        <v>1614</v>
      </c>
    </row>
    <row r="506" spans="1:15" x14ac:dyDescent="0.25">
      <c r="A506" t="s">
        <v>6</v>
      </c>
      <c r="B506" t="str">
        <f>VLOOKUP(Tableau1346[[#This Row],[Sub_Region_Cod]],[1]Table_Correspondance!$B:$F,4,TRUE)</f>
        <v>Europe de l'Est</v>
      </c>
      <c r="C506" t="s">
        <v>43</v>
      </c>
      <c r="D506" t="str">
        <f>VLOOKUP(C506,[1]Table_Correspondance!$B:$F,2,FALSE)</f>
        <v>République Tchèque</v>
      </c>
      <c r="E506" t="s">
        <v>16</v>
      </c>
      <c r="F506" s="1">
        <v>43952</v>
      </c>
      <c r="G506" t="s">
        <v>408</v>
      </c>
      <c r="H506" s="12">
        <f>VLOOKUP(Tableau1346[[#This Row],[Product_Ref]],[1]Table_Correspondance!$H:$N,5,TRUE)</f>
        <v>43435</v>
      </c>
      <c r="I506" t="s">
        <v>307</v>
      </c>
      <c r="J506" s="5">
        <v>4166.78</v>
      </c>
      <c r="K506" t="str">
        <f>VLOOKUP(Tableau1346[[#This Row],[Product_Ref]],[1]Table_Correspondance!$H:$N,2,TRUE)</f>
        <v>Culotte</v>
      </c>
      <c r="L506" t="str">
        <f>VLOOKUP(Tableau1346[[#This Row],[Product_Ref]],[1]Table_Correspondance!$H:$N,4,TRUE)</f>
        <v>marron</v>
      </c>
      <c r="M506" s="5">
        <f>VLOOKUP(Tableau1346[[#This Row],[Product_Ref]],[1]Table_Correspondance!$H:$N,7,TRUE)</f>
        <v>9</v>
      </c>
      <c r="N506" s="3">
        <f>Tableau1346[[#This Row],[Sales]]/Tableau1346[[#This Row],[Prix de vente ]]</f>
        <v>462.9755555555555</v>
      </c>
      <c r="O506" s="16">
        <f ca="1">(_xlfn.DAYS(TODAY(),Tableau1346[[#This Row],[Date de création produit]]))</f>
        <v>1461</v>
      </c>
    </row>
    <row r="507" spans="1:15" x14ac:dyDescent="0.25">
      <c r="A507" t="s">
        <v>6</v>
      </c>
      <c r="B507" t="str">
        <f>VLOOKUP(Tableau1346[[#This Row],[Sub_Region_Cod]],[1]Table_Correspondance!$B:$F,4,TRUE)</f>
        <v>Europe de l'Est</v>
      </c>
      <c r="C507" t="s">
        <v>13</v>
      </c>
      <c r="D507" t="str">
        <f>VLOOKUP(C507,[1]Table_Correspondance!$B:$F,2,FALSE)</f>
        <v>Roumanie</v>
      </c>
      <c r="E507" t="s">
        <v>16</v>
      </c>
      <c r="F507" s="1">
        <v>43862</v>
      </c>
      <c r="G507" t="s">
        <v>405</v>
      </c>
      <c r="H507" s="12">
        <f>VLOOKUP(Tableau1346[[#This Row],[Product_Ref]],[1]Table_Correspondance!$H:$N,5,TRUE)</f>
        <v>43221</v>
      </c>
      <c r="I507" t="s">
        <v>49</v>
      </c>
      <c r="J507" s="5">
        <v>2790.44</v>
      </c>
      <c r="K507" t="str">
        <f>VLOOKUP(Tableau1346[[#This Row],[Product_Ref]],[1]Table_Correspondance!$H:$N,2,TRUE)</f>
        <v>Jupe</v>
      </c>
      <c r="L507" t="str">
        <f>VLOOKUP(Tableau1346[[#This Row],[Product_Ref]],[1]Table_Correspondance!$H:$N,4,TRUE)</f>
        <v>rose</v>
      </c>
      <c r="M507" s="5">
        <f>VLOOKUP(Tableau1346[[#This Row],[Product_Ref]],[1]Table_Correspondance!$H:$N,7,TRUE)</f>
        <v>6</v>
      </c>
      <c r="N507" s="3">
        <f>Tableau1346[[#This Row],[Sales]]/Tableau1346[[#This Row],[Prix de vente ]]</f>
        <v>465.07333333333332</v>
      </c>
      <c r="O507" s="16">
        <f ca="1">(_xlfn.DAYS(TODAY(),Tableau1346[[#This Row],[Date de création produit]]))</f>
        <v>1675</v>
      </c>
    </row>
    <row r="508" spans="1:15" x14ac:dyDescent="0.25">
      <c r="A508" t="s">
        <v>6</v>
      </c>
      <c r="B508" t="str">
        <f>VLOOKUP(Tableau1346[[#This Row],[Sub_Region_Cod]],[1]Table_Correspondance!$B:$F,4,TRUE)</f>
        <v>Europe de l'Est</v>
      </c>
      <c r="C508" t="s">
        <v>10</v>
      </c>
      <c r="D508" t="str">
        <f>VLOOKUP(C508,[1]Table_Correspondance!$B:$F,2,FALSE)</f>
        <v>Bélarus</v>
      </c>
      <c r="E508" t="s">
        <v>11</v>
      </c>
      <c r="F508" s="1">
        <v>43800</v>
      </c>
      <c r="G508" t="s">
        <v>407</v>
      </c>
      <c r="H508" s="12">
        <f>VLOOKUP(Tableau1346[[#This Row],[Product_Ref]],[1]Table_Correspondance!$H:$N,5,TRUE)</f>
        <v>43132</v>
      </c>
      <c r="I508" t="s">
        <v>190</v>
      </c>
      <c r="J508" s="5">
        <v>5626.89</v>
      </c>
      <c r="K508" t="str">
        <f>VLOOKUP(Tableau1346[[#This Row],[Product_Ref]],[1]Table_Correspondance!$H:$N,2,TRUE)</f>
        <v>Sweatshirt</v>
      </c>
      <c r="L508" t="str">
        <f>VLOOKUP(Tableau1346[[#This Row],[Product_Ref]],[1]Table_Correspondance!$H:$N,4,TRUE)</f>
        <v>rose</v>
      </c>
      <c r="M508" s="5">
        <f>VLOOKUP(Tableau1346[[#This Row],[Product_Ref]],[1]Table_Correspondance!$H:$N,7,TRUE)</f>
        <v>12</v>
      </c>
      <c r="N508" s="3">
        <f>Tableau1346[[#This Row],[Sales]]/Tableau1346[[#This Row],[Prix de vente ]]</f>
        <v>468.90750000000003</v>
      </c>
      <c r="O508" s="16">
        <f ca="1">(_xlfn.DAYS(TODAY(),Tableau1346[[#This Row],[Date de création produit]]))</f>
        <v>1764</v>
      </c>
    </row>
    <row r="509" spans="1:15" x14ac:dyDescent="0.25">
      <c r="A509" t="s">
        <v>6</v>
      </c>
      <c r="B509" t="str">
        <f>VLOOKUP(Tableau1346[[#This Row],[Sub_Region_Cod]],[1]Table_Correspondance!$B:$F,4,TRUE)</f>
        <v>Europe de l'Est</v>
      </c>
      <c r="C509" t="s">
        <v>43</v>
      </c>
      <c r="D509" t="str">
        <f>VLOOKUP(C509,[1]Table_Correspondance!$B:$F,2,FALSE)</f>
        <v>République Tchèque</v>
      </c>
      <c r="E509" t="s">
        <v>11</v>
      </c>
      <c r="F509" s="1">
        <v>43739</v>
      </c>
      <c r="G509" t="s">
        <v>406</v>
      </c>
      <c r="H509" s="12">
        <f>VLOOKUP(Tableau1346[[#This Row],[Product_Ref]],[1]Table_Correspondance!$H:$N,5,TRUE)</f>
        <v>43282</v>
      </c>
      <c r="I509" t="s">
        <v>380</v>
      </c>
      <c r="J509" s="5">
        <v>6584.27</v>
      </c>
      <c r="K509" t="str">
        <f>VLOOKUP(Tableau1346[[#This Row],[Product_Ref]],[1]Table_Correspondance!$H:$N,2,TRUE)</f>
        <v>Chemise</v>
      </c>
      <c r="L509" t="str">
        <f>VLOOKUP(Tableau1346[[#This Row],[Product_Ref]],[1]Table_Correspondance!$H:$N,4,TRUE)</f>
        <v>rouge</v>
      </c>
      <c r="M509" s="5">
        <f>VLOOKUP(Tableau1346[[#This Row],[Product_Ref]],[1]Table_Correspondance!$H:$N,7,TRUE)</f>
        <v>14</v>
      </c>
      <c r="N509" s="3">
        <f>Tableau1346[[#This Row],[Sales]]/Tableau1346[[#This Row],[Prix de vente ]]</f>
        <v>470.30500000000001</v>
      </c>
      <c r="O509" s="16">
        <f ca="1">(_xlfn.DAYS(TODAY(),Tableau1346[[#This Row],[Date de création produit]]))</f>
        <v>1614</v>
      </c>
    </row>
    <row r="510" spans="1:15" x14ac:dyDescent="0.25">
      <c r="A510" t="s">
        <v>6</v>
      </c>
      <c r="B510" t="str">
        <f>VLOOKUP(Tableau1346[[#This Row],[Sub_Region_Cod]],[1]Table_Correspondance!$B:$F,4,TRUE)</f>
        <v>Europe de l'Est</v>
      </c>
      <c r="C510" t="s">
        <v>10</v>
      </c>
      <c r="D510" t="str">
        <f>VLOOKUP(C510,[1]Table_Correspondance!$B:$F,2,FALSE)</f>
        <v>Bélarus</v>
      </c>
      <c r="E510" t="s">
        <v>11</v>
      </c>
      <c r="F510" s="1">
        <v>43617</v>
      </c>
      <c r="G510" t="s">
        <v>410</v>
      </c>
      <c r="H510" s="12">
        <f>VLOOKUP(Tableau1346[[#This Row],[Product_Ref]],[1]Table_Correspondance!$H:$N,5,TRUE)</f>
        <v>43101</v>
      </c>
      <c r="I510" t="s">
        <v>235</v>
      </c>
      <c r="J510" s="5">
        <v>6124.15</v>
      </c>
      <c r="K510" t="str">
        <f>VLOOKUP(Tableau1346[[#This Row],[Product_Ref]],[1]Table_Correspondance!$H:$N,2,TRUE)</f>
        <v>Soutien gorge</v>
      </c>
      <c r="L510" t="str">
        <f>VLOOKUP(Tableau1346[[#This Row],[Product_Ref]],[1]Table_Correspondance!$H:$N,4,TRUE)</f>
        <v>vert</v>
      </c>
      <c r="M510" s="5">
        <f>VLOOKUP(Tableau1346[[#This Row],[Product_Ref]],[1]Table_Correspondance!$H:$N,7,TRUE)</f>
        <v>13</v>
      </c>
      <c r="N510" s="3">
        <f>Tableau1346[[#This Row],[Sales]]/Tableau1346[[#This Row],[Prix de vente ]]</f>
        <v>471.0884615384615</v>
      </c>
      <c r="O510" s="16">
        <f ca="1">(_xlfn.DAYS(TODAY(),Tableau1346[[#This Row],[Date de création produit]]))</f>
        <v>1795</v>
      </c>
    </row>
    <row r="511" spans="1:15" x14ac:dyDescent="0.25">
      <c r="A511" t="s">
        <v>6</v>
      </c>
      <c r="B511" t="str">
        <f>VLOOKUP(Tableau1346[[#This Row],[Sub_Region_Cod]],[1]Table_Correspondance!$B:$F,4,TRUE)</f>
        <v>Europe de l'Est</v>
      </c>
      <c r="C511" t="s">
        <v>24</v>
      </c>
      <c r="D511" t="str">
        <f>VLOOKUP(C511,[1]Table_Correspondance!$B:$F,2,FALSE)</f>
        <v>Slovaquie</v>
      </c>
      <c r="E511" t="s">
        <v>11</v>
      </c>
      <c r="F511" s="1">
        <v>43617</v>
      </c>
      <c r="G511" t="s">
        <v>410</v>
      </c>
      <c r="H511" s="12">
        <f>VLOOKUP(Tableau1346[[#This Row],[Product_Ref]],[1]Table_Correspondance!$H:$N,5,TRUE)</f>
        <v>43221</v>
      </c>
      <c r="I511" t="s">
        <v>371</v>
      </c>
      <c r="J511" s="5">
        <v>5198.5200000000004</v>
      </c>
      <c r="K511" t="str">
        <f>VLOOKUP(Tableau1346[[#This Row],[Product_Ref]],[1]Table_Correspondance!$H:$N,2,TRUE)</f>
        <v>Pull</v>
      </c>
      <c r="L511" t="str">
        <f>VLOOKUP(Tableau1346[[#This Row],[Product_Ref]],[1]Table_Correspondance!$H:$N,4,TRUE)</f>
        <v>blanc</v>
      </c>
      <c r="M511" s="5">
        <f>VLOOKUP(Tableau1346[[#This Row],[Product_Ref]],[1]Table_Correspondance!$H:$N,7,TRUE)</f>
        <v>11</v>
      </c>
      <c r="N511" s="3">
        <f>Tableau1346[[#This Row],[Sales]]/Tableau1346[[#This Row],[Prix de vente ]]</f>
        <v>472.5927272727273</v>
      </c>
      <c r="O511" s="16">
        <f ca="1">(_xlfn.DAYS(TODAY(),Tableau1346[[#This Row],[Date de création produit]]))</f>
        <v>1675</v>
      </c>
    </row>
    <row r="512" spans="1:15" x14ac:dyDescent="0.25">
      <c r="A512" t="s">
        <v>6</v>
      </c>
      <c r="B512" t="str">
        <f>VLOOKUP(Tableau1346[[#This Row],[Sub_Region_Cod]],[1]Table_Correspondance!$B:$F,4,TRUE)</f>
        <v>Europe de l'Est</v>
      </c>
      <c r="C512" t="s">
        <v>24</v>
      </c>
      <c r="D512" t="str">
        <f>VLOOKUP(C512,[1]Table_Correspondance!$B:$F,2,FALSE)</f>
        <v>Slovaquie</v>
      </c>
      <c r="E512" t="s">
        <v>11</v>
      </c>
      <c r="F512" s="1">
        <v>44013</v>
      </c>
      <c r="G512" t="s">
        <v>408</v>
      </c>
      <c r="H512" s="12">
        <f>VLOOKUP(Tableau1346[[#This Row],[Product_Ref]],[1]Table_Correspondance!$H:$N,5,TRUE)</f>
        <v>43040</v>
      </c>
      <c r="I512" t="s">
        <v>249</v>
      </c>
      <c r="J512" s="5">
        <v>5204.5</v>
      </c>
      <c r="K512" t="str">
        <f>VLOOKUP(Tableau1346[[#This Row],[Product_Ref]],[1]Table_Correspondance!$H:$N,2,TRUE)</f>
        <v>Chemisier</v>
      </c>
      <c r="L512" t="str">
        <f>VLOOKUP(Tableau1346[[#This Row],[Product_Ref]],[1]Table_Correspondance!$H:$N,4,TRUE)</f>
        <v>taupe</v>
      </c>
      <c r="M512" s="5">
        <f>VLOOKUP(Tableau1346[[#This Row],[Product_Ref]],[1]Table_Correspondance!$H:$N,7,TRUE)</f>
        <v>11</v>
      </c>
      <c r="N512" s="3">
        <f>Tableau1346[[#This Row],[Sales]]/Tableau1346[[#This Row],[Prix de vente ]]</f>
        <v>473.13636363636363</v>
      </c>
      <c r="O512" s="16">
        <f ca="1">(_xlfn.DAYS(TODAY(),Tableau1346[[#This Row],[Date de création produit]]))</f>
        <v>1856</v>
      </c>
    </row>
    <row r="513" spans="1:15" x14ac:dyDescent="0.25">
      <c r="A513" t="s">
        <v>6</v>
      </c>
      <c r="B513" t="str">
        <f>VLOOKUP(Tableau1346[[#This Row],[Sub_Region_Cod]],[1]Table_Correspondance!$B:$F,4,TRUE)</f>
        <v>Europe de l'Est</v>
      </c>
      <c r="C513" t="s">
        <v>34</v>
      </c>
      <c r="D513" t="str">
        <f>VLOOKUP(C513,[1]Table_Correspondance!$B:$F,2,FALSE)</f>
        <v>Pologne</v>
      </c>
      <c r="E513" t="s">
        <v>8</v>
      </c>
      <c r="F513" s="1">
        <v>44013</v>
      </c>
      <c r="G513" t="s">
        <v>408</v>
      </c>
      <c r="H513" s="12">
        <f>VLOOKUP(Tableau1346[[#This Row],[Product_Ref]],[1]Table_Correspondance!$H:$N,5,TRUE)</f>
        <v>43282</v>
      </c>
      <c r="I513" t="s">
        <v>56</v>
      </c>
      <c r="J513" s="5">
        <v>7098.83</v>
      </c>
      <c r="K513" t="str">
        <f>VLOOKUP(Tableau1346[[#This Row],[Product_Ref]],[1]Table_Correspondance!$H:$N,2,TRUE)</f>
        <v>Robe</v>
      </c>
      <c r="L513" t="str">
        <f>VLOOKUP(Tableau1346[[#This Row],[Product_Ref]],[1]Table_Correspondance!$H:$N,4,TRUE)</f>
        <v>taupe</v>
      </c>
      <c r="M513" s="5">
        <f>VLOOKUP(Tableau1346[[#This Row],[Product_Ref]],[1]Table_Correspondance!$H:$N,7,TRUE)</f>
        <v>15</v>
      </c>
      <c r="N513" s="3">
        <f>Tableau1346[[#This Row],[Sales]]/Tableau1346[[#This Row],[Prix de vente ]]</f>
        <v>473.25533333333334</v>
      </c>
      <c r="O513" s="16">
        <f ca="1">(_xlfn.DAYS(TODAY(),Tableau1346[[#This Row],[Date de création produit]]))</f>
        <v>1614</v>
      </c>
    </row>
    <row r="514" spans="1:15" x14ac:dyDescent="0.25">
      <c r="A514" t="s">
        <v>6</v>
      </c>
      <c r="B514" t="str">
        <f>VLOOKUP(Tableau1346[[#This Row],[Sub_Region_Cod]],[1]Table_Correspondance!$B:$F,4,TRUE)</f>
        <v>Europe de l'Est</v>
      </c>
      <c r="C514" t="s">
        <v>34</v>
      </c>
      <c r="D514" t="str">
        <f>VLOOKUP(C514,[1]Table_Correspondance!$B:$F,2,FALSE)</f>
        <v>Pologne</v>
      </c>
      <c r="E514" t="s">
        <v>16</v>
      </c>
      <c r="F514" s="1">
        <v>43739</v>
      </c>
      <c r="G514" t="s">
        <v>406</v>
      </c>
      <c r="H514" s="12">
        <f>VLOOKUP(Tableau1346[[#This Row],[Product_Ref]],[1]Table_Correspondance!$H:$N,5,TRUE)</f>
        <v>42979</v>
      </c>
      <c r="I514" t="s">
        <v>367</v>
      </c>
      <c r="J514" s="5">
        <v>3786.24</v>
      </c>
      <c r="K514" t="str">
        <f>VLOOKUP(Tableau1346[[#This Row],[Product_Ref]],[1]Table_Correspondance!$H:$N,2,TRUE)</f>
        <v>Jupe</v>
      </c>
      <c r="L514" t="str">
        <f>VLOOKUP(Tableau1346[[#This Row],[Product_Ref]],[1]Table_Correspondance!$H:$N,4,TRUE)</f>
        <v>bleu</v>
      </c>
      <c r="M514" s="5">
        <f>VLOOKUP(Tableau1346[[#This Row],[Product_Ref]],[1]Table_Correspondance!$H:$N,7,TRUE)</f>
        <v>8</v>
      </c>
      <c r="N514" s="3">
        <f>Tableau1346[[#This Row],[Sales]]/Tableau1346[[#This Row],[Prix de vente ]]</f>
        <v>473.28</v>
      </c>
      <c r="O514" s="16">
        <f ca="1">(_xlfn.DAYS(TODAY(),Tableau1346[[#This Row],[Date de création produit]]))</f>
        <v>1917</v>
      </c>
    </row>
    <row r="515" spans="1:15" x14ac:dyDescent="0.25">
      <c r="A515" t="s">
        <v>6</v>
      </c>
      <c r="B515" t="str">
        <f>VLOOKUP(Tableau1346[[#This Row],[Sub_Region_Cod]],[1]Table_Correspondance!$B:$F,4,TRUE)</f>
        <v>Europe de l'Est</v>
      </c>
      <c r="C515" t="s">
        <v>10</v>
      </c>
      <c r="D515" t="str">
        <f>VLOOKUP(C515,[1]Table_Correspondance!$B:$F,2,FALSE)</f>
        <v>Bélarus</v>
      </c>
      <c r="E515" t="s">
        <v>16</v>
      </c>
      <c r="F515" s="1">
        <v>43862</v>
      </c>
      <c r="G515" t="s">
        <v>405</v>
      </c>
      <c r="H515" s="12">
        <f>VLOOKUP(Tableau1346[[#This Row],[Product_Ref]],[1]Table_Correspondance!$H:$N,5,TRUE)</f>
        <v>43374</v>
      </c>
      <c r="I515" t="s">
        <v>301</v>
      </c>
      <c r="J515" s="5">
        <v>6161.84</v>
      </c>
      <c r="K515" t="str">
        <f>VLOOKUP(Tableau1346[[#This Row],[Product_Ref]],[1]Table_Correspondance!$H:$N,2,TRUE)</f>
        <v>Chaussette</v>
      </c>
      <c r="L515" t="str">
        <f>VLOOKUP(Tableau1346[[#This Row],[Product_Ref]],[1]Table_Correspondance!$H:$N,4,TRUE)</f>
        <v>bleu</v>
      </c>
      <c r="M515" s="5">
        <f>VLOOKUP(Tableau1346[[#This Row],[Product_Ref]],[1]Table_Correspondance!$H:$N,7,TRUE)</f>
        <v>13</v>
      </c>
      <c r="N515" s="3">
        <f>Tableau1346[[#This Row],[Sales]]/Tableau1346[[#This Row],[Prix de vente ]]</f>
        <v>473.98769230769233</v>
      </c>
      <c r="O515" s="16">
        <f ca="1">(_xlfn.DAYS(TODAY(),Tableau1346[[#This Row],[Date de création produit]]))</f>
        <v>1522</v>
      </c>
    </row>
    <row r="516" spans="1:15" x14ac:dyDescent="0.25">
      <c r="A516" t="s">
        <v>6</v>
      </c>
      <c r="B516" t="str">
        <f>VLOOKUP(Tableau1346[[#This Row],[Sub_Region_Cod]],[1]Table_Correspondance!$B:$F,4,TRUE)</f>
        <v>Europe de l'Est</v>
      </c>
      <c r="C516" t="s">
        <v>26</v>
      </c>
      <c r="D516" t="str">
        <f>VLOOKUP(C516,[1]Table_Correspondance!$B:$F,2,FALSE)</f>
        <v>Bulgarie</v>
      </c>
      <c r="E516" t="s">
        <v>11</v>
      </c>
      <c r="F516" s="1">
        <v>43770</v>
      </c>
      <c r="G516" t="s">
        <v>407</v>
      </c>
      <c r="H516" s="12">
        <f>VLOOKUP(Tableau1346[[#This Row],[Product_Ref]],[1]Table_Correspondance!$H:$N,5,TRUE)</f>
        <v>42736</v>
      </c>
      <c r="I516" t="s">
        <v>222</v>
      </c>
      <c r="J516" s="5">
        <v>3797.93</v>
      </c>
      <c r="K516" t="str">
        <f>VLOOKUP(Tableau1346[[#This Row],[Product_Ref]],[1]Table_Correspondance!$H:$N,2,TRUE)</f>
        <v>Soutien gorge</v>
      </c>
      <c r="L516" t="str">
        <f>VLOOKUP(Tableau1346[[#This Row],[Product_Ref]],[1]Table_Correspondance!$H:$N,4,TRUE)</f>
        <v>orange</v>
      </c>
      <c r="M516" s="5">
        <f>VLOOKUP(Tableau1346[[#This Row],[Product_Ref]],[1]Table_Correspondance!$H:$N,7,TRUE)</f>
        <v>8</v>
      </c>
      <c r="N516" s="3">
        <f>Tableau1346[[#This Row],[Sales]]/Tableau1346[[#This Row],[Prix de vente ]]</f>
        <v>474.74124999999998</v>
      </c>
      <c r="O516" s="16">
        <f ca="1">(_xlfn.DAYS(TODAY(),Tableau1346[[#This Row],[Date de création produit]]))</f>
        <v>2160</v>
      </c>
    </row>
    <row r="517" spans="1:15" x14ac:dyDescent="0.25">
      <c r="A517" t="s">
        <v>6</v>
      </c>
      <c r="B517" t="str">
        <f>VLOOKUP(Tableau1346[[#This Row],[Sub_Region_Cod]],[1]Table_Correspondance!$B:$F,4,TRUE)</f>
        <v>Europe de l'Est</v>
      </c>
      <c r="C517" t="s">
        <v>13</v>
      </c>
      <c r="D517" t="str">
        <f>VLOOKUP(C517,[1]Table_Correspondance!$B:$F,2,FALSE)</f>
        <v>Roumanie</v>
      </c>
      <c r="E517" t="s">
        <v>16</v>
      </c>
      <c r="F517" s="1">
        <v>44136</v>
      </c>
      <c r="G517" t="s">
        <v>411</v>
      </c>
      <c r="H517" s="12">
        <f>VLOOKUP(Tableau1346[[#This Row],[Product_Ref]],[1]Table_Correspondance!$H:$N,5,TRUE)</f>
        <v>43160</v>
      </c>
      <c r="I517" t="s">
        <v>127</v>
      </c>
      <c r="J517" s="5">
        <v>7146.66</v>
      </c>
      <c r="K517" t="str">
        <f>VLOOKUP(Tableau1346[[#This Row],[Product_Ref]],[1]Table_Correspondance!$H:$N,2,TRUE)</f>
        <v>Jupe</v>
      </c>
      <c r="L517" t="str">
        <f>VLOOKUP(Tableau1346[[#This Row],[Product_Ref]],[1]Table_Correspondance!$H:$N,4,TRUE)</f>
        <v>orange</v>
      </c>
      <c r="M517" s="5">
        <f>VLOOKUP(Tableau1346[[#This Row],[Product_Ref]],[1]Table_Correspondance!$H:$N,7,TRUE)</f>
        <v>15</v>
      </c>
      <c r="N517" s="3">
        <f>Tableau1346[[#This Row],[Sales]]/Tableau1346[[#This Row],[Prix de vente ]]</f>
        <v>476.44400000000002</v>
      </c>
      <c r="O517" s="16">
        <f ca="1">(_xlfn.DAYS(TODAY(),Tableau1346[[#This Row],[Date de création produit]]))</f>
        <v>1736</v>
      </c>
    </row>
    <row r="518" spans="1:15" x14ac:dyDescent="0.25">
      <c r="A518" t="s">
        <v>6</v>
      </c>
      <c r="B518" t="str">
        <f>VLOOKUP(Tableau1346[[#This Row],[Sub_Region_Cod]],[1]Table_Correspondance!$B:$F,4,TRUE)</f>
        <v>Europe de l'Est</v>
      </c>
      <c r="C518" t="s">
        <v>43</v>
      </c>
      <c r="D518" t="str">
        <f>VLOOKUP(C518,[1]Table_Correspondance!$B:$F,2,FALSE)</f>
        <v>République Tchèque</v>
      </c>
      <c r="E518" t="s">
        <v>16</v>
      </c>
      <c r="F518" s="1">
        <v>43586</v>
      </c>
      <c r="G518" t="s">
        <v>410</v>
      </c>
      <c r="H518" s="12">
        <f>VLOOKUP(Tableau1346[[#This Row],[Product_Ref]],[1]Table_Correspondance!$H:$N,5,TRUE)</f>
        <v>42948</v>
      </c>
      <c r="I518" t="s">
        <v>44</v>
      </c>
      <c r="J518" s="5">
        <v>6203.86</v>
      </c>
      <c r="K518" t="str">
        <f>VLOOKUP(Tableau1346[[#This Row],[Product_Ref]],[1]Table_Correspondance!$H:$N,2,TRUE)</f>
        <v>Culotte</v>
      </c>
      <c r="L518" t="str">
        <f>VLOOKUP(Tableau1346[[#This Row],[Product_Ref]],[1]Table_Correspondance!$H:$N,4,TRUE)</f>
        <v>marron</v>
      </c>
      <c r="M518" s="5">
        <f>VLOOKUP(Tableau1346[[#This Row],[Product_Ref]],[1]Table_Correspondance!$H:$N,7,TRUE)</f>
        <v>13</v>
      </c>
      <c r="N518" s="3">
        <f>Tableau1346[[#This Row],[Sales]]/Tableau1346[[#This Row],[Prix de vente ]]</f>
        <v>477.21999999999997</v>
      </c>
      <c r="O518" s="16">
        <f ca="1">(_xlfn.DAYS(TODAY(),Tableau1346[[#This Row],[Date de création produit]]))</f>
        <v>1948</v>
      </c>
    </row>
    <row r="519" spans="1:15" x14ac:dyDescent="0.25">
      <c r="A519" t="s">
        <v>6</v>
      </c>
      <c r="B519" t="str">
        <f>VLOOKUP(Tableau1346[[#This Row],[Sub_Region_Cod]],[1]Table_Correspondance!$B:$F,4,TRUE)</f>
        <v>Europe de l'Est</v>
      </c>
      <c r="C519" t="s">
        <v>32</v>
      </c>
      <c r="D519" t="str">
        <f>VLOOKUP(C519,[1]Table_Correspondance!$B:$F,2,FALSE)</f>
        <v>Arménie</v>
      </c>
      <c r="E519" t="s">
        <v>11</v>
      </c>
      <c r="F519" s="1">
        <v>44013</v>
      </c>
      <c r="G519" t="s">
        <v>408</v>
      </c>
      <c r="H519" s="12">
        <f>VLOOKUP(Tableau1346[[#This Row],[Product_Ref]],[1]Table_Correspondance!$H:$N,5,TRUE)</f>
        <v>43101</v>
      </c>
      <c r="I519" t="s">
        <v>112</v>
      </c>
      <c r="J519" s="5">
        <v>5726.86</v>
      </c>
      <c r="K519" t="str">
        <f>VLOOKUP(Tableau1346[[#This Row],[Product_Ref]],[1]Table_Correspondance!$H:$N,2,TRUE)</f>
        <v>Chemise</v>
      </c>
      <c r="L519" t="str">
        <f>VLOOKUP(Tableau1346[[#This Row],[Product_Ref]],[1]Table_Correspondance!$H:$N,4,TRUE)</f>
        <v>rouge</v>
      </c>
      <c r="M519" s="5">
        <f>VLOOKUP(Tableau1346[[#This Row],[Product_Ref]],[1]Table_Correspondance!$H:$N,7,TRUE)</f>
        <v>12</v>
      </c>
      <c r="N519" s="3">
        <f>Tableau1346[[#This Row],[Sales]]/Tableau1346[[#This Row],[Prix de vente ]]</f>
        <v>477.23833333333329</v>
      </c>
      <c r="O519" s="16">
        <f ca="1">(_xlfn.DAYS(TODAY(),Tableau1346[[#This Row],[Date de création produit]]))</f>
        <v>1795</v>
      </c>
    </row>
    <row r="520" spans="1:15" x14ac:dyDescent="0.25">
      <c r="A520" t="s">
        <v>6</v>
      </c>
      <c r="B520" t="str">
        <f>VLOOKUP(Tableau1346[[#This Row],[Sub_Region_Cod]],[1]Table_Correspondance!$B:$F,4,TRUE)</f>
        <v>Europe de l'Est</v>
      </c>
      <c r="C520" t="s">
        <v>24</v>
      </c>
      <c r="D520" t="str">
        <f>VLOOKUP(C520,[1]Table_Correspondance!$B:$F,2,FALSE)</f>
        <v>Slovaquie</v>
      </c>
      <c r="E520" t="s">
        <v>8</v>
      </c>
      <c r="F520" s="1">
        <v>44228</v>
      </c>
      <c r="G520" t="s">
        <v>404</v>
      </c>
      <c r="H520" s="12">
        <f>VLOOKUP(Tableau1346[[#This Row],[Product_Ref]],[1]Table_Correspondance!$H:$N,5,TRUE)</f>
        <v>43191</v>
      </c>
      <c r="I520" t="s">
        <v>105</v>
      </c>
      <c r="J520" s="5">
        <v>7170.72</v>
      </c>
      <c r="K520" t="str">
        <f>VLOOKUP(Tableau1346[[#This Row],[Product_Ref]],[1]Table_Correspondance!$H:$N,2,TRUE)</f>
        <v>Robe</v>
      </c>
      <c r="L520" t="str">
        <f>VLOOKUP(Tableau1346[[#This Row],[Product_Ref]],[1]Table_Correspondance!$H:$N,4,TRUE)</f>
        <v>blanc</v>
      </c>
      <c r="M520" s="5">
        <f>VLOOKUP(Tableau1346[[#This Row],[Product_Ref]],[1]Table_Correspondance!$H:$N,7,TRUE)</f>
        <v>15</v>
      </c>
      <c r="N520" s="3">
        <f>Tableau1346[[#This Row],[Sales]]/Tableau1346[[#This Row],[Prix de vente ]]</f>
        <v>478.048</v>
      </c>
      <c r="O520" s="16">
        <f ca="1">(_xlfn.DAYS(TODAY(),Tableau1346[[#This Row],[Date de création produit]]))</f>
        <v>1705</v>
      </c>
    </row>
    <row r="521" spans="1:15" x14ac:dyDescent="0.25">
      <c r="A521" t="s">
        <v>6</v>
      </c>
      <c r="B521" t="str">
        <f>VLOOKUP(Tableau1346[[#This Row],[Sub_Region_Cod]],[1]Table_Correspondance!$B:$F,4,TRUE)</f>
        <v>Europe de l'Est</v>
      </c>
      <c r="C521" t="s">
        <v>7</v>
      </c>
      <c r="D521" t="str">
        <f>VLOOKUP(C521,[1]Table_Correspondance!$B:$F,2,FALSE)</f>
        <v>Fédération de Russie</v>
      </c>
      <c r="E521" t="s">
        <v>11</v>
      </c>
      <c r="F521" s="1">
        <v>44287</v>
      </c>
      <c r="G521" t="s">
        <v>404</v>
      </c>
      <c r="H521" s="12">
        <f>VLOOKUP(Tableau1346[[#This Row],[Product_Ref]],[1]Table_Correspondance!$H:$N,5,TRUE)</f>
        <v>42917</v>
      </c>
      <c r="I521" t="s">
        <v>108</v>
      </c>
      <c r="J521" s="5">
        <v>2872.17</v>
      </c>
      <c r="K521" t="str">
        <f>VLOOKUP(Tableau1346[[#This Row],[Product_Ref]],[1]Table_Correspondance!$H:$N,2,TRUE)</f>
        <v>Sweatshirt</v>
      </c>
      <c r="L521" t="str">
        <f>VLOOKUP(Tableau1346[[#This Row],[Product_Ref]],[1]Table_Correspondance!$H:$N,4,TRUE)</f>
        <v>rose</v>
      </c>
      <c r="M521" s="5">
        <f>VLOOKUP(Tableau1346[[#This Row],[Product_Ref]],[1]Table_Correspondance!$H:$N,7,TRUE)</f>
        <v>6</v>
      </c>
      <c r="N521" s="3">
        <f>Tableau1346[[#This Row],[Sales]]/Tableau1346[[#This Row],[Prix de vente ]]</f>
        <v>478.69499999999999</v>
      </c>
      <c r="O521" s="16">
        <f ca="1">(_xlfn.DAYS(TODAY(),Tableau1346[[#This Row],[Date de création produit]]))</f>
        <v>1979</v>
      </c>
    </row>
    <row r="522" spans="1:15" x14ac:dyDescent="0.25">
      <c r="A522" t="s">
        <v>6</v>
      </c>
      <c r="B522" t="str">
        <f>VLOOKUP(Tableau1346[[#This Row],[Sub_Region_Cod]],[1]Table_Correspondance!$B:$F,4,TRUE)</f>
        <v>Europe de l'Est</v>
      </c>
      <c r="C522" t="s">
        <v>13</v>
      </c>
      <c r="D522" t="str">
        <f>VLOOKUP(C522,[1]Table_Correspondance!$B:$F,2,FALSE)</f>
        <v>Roumanie</v>
      </c>
      <c r="E522" t="s">
        <v>11</v>
      </c>
      <c r="F522" s="1">
        <v>43709</v>
      </c>
      <c r="G522" t="s">
        <v>406</v>
      </c>
      <c r="H522" s="12">
        <f>VLOOKUP(Tableau1346[[#This Row],[Product_Ref]],[1]Table_Correspondance!$H:$N,5,TRUE)</f>
        <v>43070</v>
      </c>
      <c r="I522" t="s">
        <v>177</v>
      </c>
      <c r="J522" s="5">
        <v>4812.7700000000004</v>
      </c>
      <c r="K522" t="str">
        <f>VLOOKUP(Tableau1346[[#This Row],[Product_Ref]],[1]Table_Correspondance!$H:$N,2,TRUE)</f>
        <v>Chemise</v>
      </c>
      <c r="L522" t="str">
        <f>VLOOKUP(Tableau1346[[#This Row],[Product_Ref]],[1]Table_Correspondance!$H:$N,4,TRUE)</f>
        <v>marron</v>
      </c>
      <c r="M522" s="5">
        <f>VLOOKUP(Tableau1346[[#This Row],[Product_Ref]],[1]Table_Correspondance!$H:$N,7,TRUE)</f>
        <v>10</v>
      </c>
      <c r="N522" s="3">
        <f>Tableau1346[[#This Row],[Sales]]/Tableau1346[[#This Row],[Prix de vente ]]</f>
        <v>481.27700000000004</v>
      </c>
      <c r="O522" s="16">
        <f ca="1">(_xlfn.DAYS(TODAY(),Tableau1346[[#This Row],[Date de création produit]]))</f>
        <v>1826</v>
      </c>
    </row>
    <row r="523" spans="1:15" x14ac:dyDescent="0.25">
      <c r="A523" t="s">
        <v>6</v>
      </c>
      <c r="B523" t="str">
        <f>VLOOKUP(Tableau1346[[#This Row],[Sub_Region_Cod]],[1]Table_Correspondance!$B:$F,4,TRUE)</f>
        <v>Europe de l'Est</v>
      </c>
      <c r="C523" t="s">
        <v>29</v>
      </c>
      <c r="D523" t="str">
        <f>VLOOKUP(C523,[1]Table_Correspondance!$B:$F,2,FALSE)</f>
        <v>Hongrie</v>
      </c>
      <c r="E523" t="s">
        <v>11</v>
      </c>
      <c r="F523" s="1">
        <v>43952</v>
      </c>
      <c r="G523" t="s">
        <v>408</v>
      </c>
      <c r="H523" s="12">
        <f>VLOOKUP(Tableau1346[[#This Row],[Product_Ref]],[1]Table_Correspondance!$H:$N,5,TRUE)</f>
        <v>43191</v>
      </c>
      <c r="I523" t="s">
        <v>311</v>
      </c>
      <c r="J523" s="5">
        <v>4351.3599999999997</v>
      </c>
      <c r="K523" t="str">
        <f>VLOOKUP(Tableau1346[[#This Row],[Product_Ref]],[1]Table_Correspondance!$H:$N,2,TRUE)</f>
        <v>Chemise</v>
      </c>
      <c r="L523" t="str">
        <f>VLOOKUP(Tableau1346[[#This Row],[Product_Ref]],[1]Table_Correspondance!$H:$N,4,TRUE)</f>
        <v>taupe</v>
      </c>
      <c r="M523" s="5">
        <f>VLOOKUP(Tableau1346[[#This Row],[Product_Ref]],[1]Table_Correspondance!$H:$N,7,TRUE)</f>
        <v>9</v>
      </c>
      <c r="N523" s="3">
        <f>Tableau1346[[#This Row],[Sales]]/Tableau1346[[#This Row],[Prix de vente ]]</f>
        <v>483.48444444444442</v>
      </c>
      <c r="O523" s="16">
        <f ca="1">(_xlfn.DAYS(TODAY(),Tableau1346[[#This Row],[Date de création produit]]))</f>
        <v>1705</v>
      </c>
    </row>
    <row r="524" spans="1:15" x14ac:dyDescent="0.25">
      <c r="A524" t="s">
        <v>6</v>
      </c>
      <c r="B524" t="str">
        <f>VLOOKUP(Tableau1346[[#This Row],[Sub_Region_Cod]],[1]Table_Correspondance!$B:$F,4,TRUE)</f>
        <v>Europe de l'Est</v>
      </c>
      <c r="C524" t="s">
        <v>26</v>
      </c>
      <c r="D524" t="str">
        <f>VLOOKUP(C524,[1]Table_Correspondance!$B:$F,2,FALSE)</f>
        <v>Bulgarie</v>
      </c>
      <c r="E524" t="s">
        <v>8</v>
      </c>
      <c r="F524" s="1">
        <v>43952</v>
      </c>
      <c r="G524" t="s">
        <v>408</v>
      </c>
      <c r="H524" s="12">
        <f>VLOOKUP(Tableau1346[[#This Row],[Product_Ref]],[1]Table_Correspondance!$H:$N,5,TRUE)</f>
        <v>43405</v>
      </c>
      <c r="I524" t="s">
        <v>254</v>
      </c>
      <c r="J524" s="5">
        <v>4858.7299999999996</v>
      </c>
      <c r="K524" t="str">
        <f>VLOOKUP(Tableau1346[[#This Row],[Product_Ref]],[1]Table_Correspondance!$H:$N,2,TRUE)</f>
        <v>Pyjama</v>
      </c>
      <c r="L524" t="str">
        <f>VLOOKUP(Tableau1346[[#This Row],[Product_Ref]],[1]Table_Correspondance!$H:$N,4,TRUE)</f>
        <v>orange</v>
      </c>
      <c r="M524" s="5">
        <f>VLOOKUP(Tableau1346[[#This Row],[Product_Ref]],[1]Table_Correspondance!$H:$N,7,TRUE)</f>
        <v>10</v>
      </c>
      <c r="N524" s="3">
        <f>Tableau1346[[#This Row],[Sales]]/Tableau1346[[#This Row],[Prix de vente ]]</f>
        <v>485.87299999999993</v>
      </c>
      <c r="O524" s="16">
        <f ca="1">(_xlfn.DAYS(TODAY(),Tableau1346[[#This Row],[Date de création produit]]))</f>
        <v>1491</v>
      </c>
    </row>
    <row r="525" spans="1:15" x14ac:dyDescent="0.25">
      <c r="A525" t="s">
        <v>6</v>
      </c>
      <c r="B525" t="str">
        <f>VLOOKUP(Tableau1346[[#This Row],[Sub_Region_Cod]],[1]Table_Correspondance!$B:$F,4,TRUE)</f>
        <v>Europe de l'Est</v>
      </c>
      <c r="C525" t="s">
        <v>34</v>
      </c>
      <c r="D525" t="str">
        <f>VLOOKUP(C525,[1]Table_Correspondance!$B:$F,2,FALSE)</f>
        <v>Pologne</v>
      </c>
      <c r="E525" t="s">
        <v>16</v>
      </c>
      <c r="F525" s="1">
        <v>44044</v>
      </c>
      <c r="G525" t="s">
        <v>409</v>
      </c>
      <c r="H525" s="12">
        <f>VLOOKUP(Tableau1346[[#This Row],[Product_Ref]],[1]Table_Correspondance!$H:$N,5,TRUE)</f>
        <v>42736</v>
      </c>
      <c r="I525" t="s">
        <v>28</v>
      </c>
      <c r="J525" s="5">
        <v>2915.36</v>
      </c>
      <c r="K525" t="str">
        <f>VLOOKUP(Tableau1346[[#This Row],[Product_Ref]],[1]Table_Correspondance!$H:$N,2,TRUE)</f>
        <v>Pantacourt</v>
      </c>
      <c r="L525" t="str">
        <f>VLOOKUP(Tableau1346[[#This Row],[Product_Ref]],[1]Table_Correspondance!$H:$N,4,TRUE)</f>
        <v>rose</v>
      </c>
      <c r="M525" s="5">
        <f>VLOOKUP(Tableau1346[[#This Row],[Product_Ref]],[1]Table_Correspondance!$H:$N,7,TRUE)</f>
        <v>6</v>
      </c>
      <c r="N525" s="3">
        <f>Tableau1346[[#This Row],[Sales]]/Tableau1346[[#This Row],[Prix de vente ]]</f>
        <v>485.89333333333337</v>
      </c>
      <c r="O525" s="16">
        <f ca="1">(_xlfn.DAYS(TODAY(),Tableau1346[[#This Row],[Date de création produit]]))</f>
        <v>2160</v>
      </c>
    </row>
    <row r="526" spans="1:15" x14ac:dyDescent="0.25">
      <c r="A526" t="s">
        <v>6</v>
      </c>
      <c r="B526" t="str">
        <f>VLOOKUP(Tableau1346[[#This Row],[Sub_Region_Cod]],[1]Table_Correspondance!$B:$F,4,TRUE)</f>
        <v>Europe de l'Est</v>
      </c>
      <c r="C526" t="s">
        <v>43</v>
      </c>
      <c r="D526" t="str">
        <f>VLOOKUP(C526,[1]Table_Correspondance!$B:$F,2,FALSE)</f>
        <v>République Tchèque</v>
      </c>
      <c r="E526" t="s">
        <v>8</v>
      </c>
      <c r="F526" s="1">
        <v>44287</v>
      </c>
      <c r="G526" t="s">
        <v>404</v>
      </c>
      <c r="H526" s="12">
        <f>VLOOKUP(Tableau1346[[#This Row],[Product_Ref]],[1]Table_Correspondance!$H:$N,5,TRUE)</f>
        <v>42887</v>
      </c>
      <c r="I526" t="s">
        <v>229</v>
      </c>
      <c r="J526" s="5">
        <v>3890.89</v>
      </c>
      <c r="K526" t="str">
        <f>VLOOKUP(Tableau1346[[#This Row],[Product_Ref]],[1]Table_Correspondance!$H:$N,2,TRUE)</f>
        <v>Robe</v>
      </c>
      <c r="L526" t="str">
        <f>VLOOKUP(Tableau1346[[#This Row],[Product_Ref]],[1]Table_Correspondance!$H:$N,4,TRUE)</f>
        <v>taupe</v>
      </c>
      <c r="M526" s="5">
        <f>VLOOKUP(Tableau1346[[#This Row],[Product_Ref]],[1]Table_Correspondance!$H:$N,7,TRUE)</f>
        <v>8</v>
      </c>
      <c r="N526" s="3">
        <f>Tableau1346[[#This Row],[Sales]]/Tableau1346[[#This Row],[Prix de vente ]]</f>
        <v>486.36124999999998</v>
      </c>
      <c r="O526" s="16">
        <f ca="1">(_xlfn.DAYS(TODAY(),Tableau1346[[#This Row],[Date de création produit]]))</f>
        <v>2009</v>
      </c>
    </row>
    <row r="527" spans="1:15" x14ac:dyDescent="0.25">
      <c r="A527" t="s">
        <v>6</v>
      </c>
      <c r="B527" t="str">
        <f>VLOOKUP(Tableau1346[[#This Row],[Sub_Region_Cod]],[1]Table_Correspondance!$B:$F,4,TRUE)</f>
        <v>Europe de l'Est</v>
      </c>
      <c r="C527" t="s">
        <v>34</v>
      </c>
      <c r="D527" t="str">
        <f>VLOOKUP(C527,[1]Table_Correspondance!$B:$F,2,FALSE)</f>
        <v>Pologne</v>
      </c>
      <c r="E527" t="s">
        <v>16</v>
      </c>
      <c r="F527" s="1">
        <v>43586</v>
      </c>
      <c r="G527" t="s">
        <v>410</v>
      </c>
      <c r="H527" s="12">
        <f>VLOOKUP(Tableau1346[[#This Row],[Product_Ref]],[1]Table_Correspondance!$H:$N,5,TRUE)</f>
        <v>43344</v>
      </c>
      <c r="I527" t="s">
        <v>213</v>
      </c>
      <c r="J527" s="5">
        <v>4869.7700000000004</v>
      </c>
      <c r="K527" t="str">
        <f>VLOOKUP(Tableau1346[[#This Row],[Product_Ref]],[1]Table_Correspondance!$H:$N,2,TRUE)</f>
        <v>Culotte</v>
      </c>
      <c r="L527" t="str">
        <f>VLOOKUP(Tableau1346[[#This Row],[Product_Ref]],[1]Table_Correspondance!$H:$N,4,TRUE)</f>
        <v>taupe</v>
      </c>
      <c r="M527" s="5">
        <f>VLOOKUP(Tableau1346[[#This Row],[Product_Ref]],[1]Table_Correspondance!$H:$N,7,TRUE)</f>
        <v>10</v>
      </c>
      <c r="N527" s="3">
        <f>Tableau1346[[#This Row],[Sales]]/Tableau1346[[#This Row],[Prix de vente ]]</f>
        <v>486.97700000000003</v>
      </c>
      <c r="O527" s="16">
        <f ca="1">(_xlfn.DAYS(TODAY(),Tableau1346[[#This Row],[Date de création produit]]))</f>
        <v>1552</v>
      </c>
    </row>
    <row r="528" spans="1:15" x14ac:dyDescent="0.25">
      <c r="A528" t="s">
        <v>6</v>
      </c>
      <c r="B528" t="str">
        <f>VLOOKUP(Tableau1346[[#This Row],[Sub_Region_Cod]],[1]Table_Correspondance!$B:$F,4,TRUE)</f>
        <v>Europe de l'Est</v>
      </c>
      <c r="C528" t="s">
        <v>34</v>
      </c>
      <c r="D528" t="str">
        <f>VLOOKUP(C528,[1]Table_Correspondance!$B:$F,2,FALSE)</f>
        <v>Pologne</v>
      </c>
      <c r="E528" t="s">
        <v>11</v>
      </c>
      <c r="F528" s="1">
        <v>44105</v>
      </c>
      <c r="G528" t="s">
        <v>409</v>
      </c>
      <c r="H528" s="12">
        <f>VLOOKUP(Tableau1346[[#This Row],[Product_Ref]],[1]Table_Correspondance!$H:$N,5,TRUE)</f>
        <v>42826</v>
      </c>
      <c r="I528" t="s">
        <v>281</v>
      </c>
      <c r="J528" s="5">
        <v>3409.94</v>
      </c>
      <c r="K528" t="str">
        <f>VLOOKUP(Tableau1346[[#This Row],[Product_Ref]],[1]Table_Correspondance!$H:$N,2,TRUE)</f>
        <v>Soutien gorge</v>
      </c>
      <c r="L528" t="str">
        <f>VLOOKUP(Tableau1346[[#This Row],[Product_Ref]],[1]Table_Correspondance!$H:$N,4,TRUE)</f>
        <v>marron</v>
      </c>
      <c r="M528" s="5">
        <f>VLOOKUP(Tableau1346[[#This Row],[Product_Ref]],[1]Table_Correspondance!$H:$N,7,TRUE)</f>
        <v>7</v>
      </c>
      <c r="N528" s="3">
        <f>Tableau1346[[#This Row],[Sales]]/Tableau1346[[#This Row],[Prix de vente ]]</f>
        <v>487.13428571428574</v>
      </c>
      <c r="O528" s="16">
        <f ca="1">(_xlfn.DAYS(TODAY(),Tableau1346[[#This Row],[Date de création produit]]))</f>
        <v>2070</v>
      </c>
    </row>
    <row r="529" spans="1:15" x14ac:dyDescent="0.25">
      <c r="A529" t="s">
        <v>6</v>
      </c>
      <c r="B529" t="str">
        <f>VLOOKUP(Tableau1346[[#This Row],[Sub_Region_Cod]],[1]Table_Correspondance!$B:$F,4,TRUE)</f>
        <v>Europe de l'Est</v>
      </c>
      <c r="C529" t="s">
        <v>24</v>
      </c>
      <c r="D529" t="str">
        <f>VLOOKUP(C529,[1]Table_Correspondance!$B:$F,2,FALSE)</f>
        <v>Slovaquie</v>
      </c>
      <c r="E529" t="s">
        <v>16</v>
      </c>
      <c r="F529" s="1">
        <v>44044</v>
      </c>
      <c r="G529" t="s">
        <v>409</v>
      </c>
      <c r="H529" s="12">
        <f>VLOOKUP(Tableau1346[[#This Row],[Product_Ref]],[1]Table_Correspondance!$H:$N,5,TRUE)</f>
        <v>42736</v>
      </c>
      <c r="I529" t="s">
        <v>244</v>
      </c>
      <c r="J529" s="5">
        <v>7330.93</v>
      </c>
      <c r="K529" t="str">
        <f>VLOOKUP(Tableau1346[[#This Row],[Product_Ref]],[1]Table_Correspondance!$H:$N,2,TRUE)</f>
        <v>Pantalon</v>
      </c>
      <c r="L529" t="str">
        <f>VLOOKUP(Tableau1346[[#This Row],[Product_Ref]],[1]Table_Correspondance!$H:$N,4,TRUE)</f>
        <v>rose</v>
      </c>
      <c r="M529" s="5">
        <f>VLOOKUP(Tableau1346[[#This Row],[Product_Ref]],[1]Table_Correspondance!$H:$N,7,TRUE)</f>
        <v>15</v>
      </c>
      <c r="N529" s="3">
        <f>Tableau1346[[#This Row],[Sales]]/Tableau1346[[#This Row],[Prix de vente ]]</f>
        <v>488.7286666666667</v>
      </c>
      <c r="O529" s="16">
        <f ca="1">(_xlfn.DAYS(TODAY(),Tableau1346[[#This Row],[Date de création produit]]))</f>
        <v>2160</v>
      </c>
    </row>
    <row r="530" spans="1:15" x14ac:dyDescent="0.25">
      <c r="A530" t="s">
        <v>6</v>
      </c>
      <c r="B530" t="str">
        <f>VLOOKUP(Tableau1346[[#This Row],[Sub_Region_Cod]],[1]Table_Correspondance!$B:$F,4,TRUE)</f>
        <v>Europe de l'Est</v>
      </c>
      <c r="C530" t="s">
        <v>10</v>
      </c>
      <c r="D530" t="str">
        <f>VLOOKUP(C530,[1]Table_Correspondance!$B:$F,2,FALSE)</f>
        <v>Bélarus</v>
      </c>
      <c r="E530" t="s">
        <v>11</v>
      </c>
      <c r="F530" s="1">
        <v>43922</v>
      </c>
      <c r="G530" t="s">
        <v>405</v>
      </c>
      <c r="H530" s="12">
        <f>VLOOKUP(Tableau1346[[#This Row],[Product_Ref]],[1]Table_Correspondance!$H:$N,5,TRUE)</f>
        <v>42979</v>
      </c>
      <c r="I530" t="s">
        <v>41</v>
      </c>
      <c r="J530" s="5">
        <v>7349.49</v>
      </c>
      <c r="K530" t="str">
        <f>VLOOKUP(Tableau1346[[#This Row],[Product_Ref]],[1]Table_Correspondance!$H:$N,2,TRUE)</f>
        <v>Pull</v>
      </c>
      <c r="L530" t="str">
        <f>VLOOKUP(Tableau1346[[#This Row],[Product_Ref]],[1]Table_Correspondance!$H:$N,4,TRUE)</f>
        <v>noir</v>
      </c>
      <c r="M530" s="5">
        <f>VLOOKUP(Tableau1346[[#This Row],[Product_Ref]],[1]Table_Correspondance!$H:$N,7,TRUE)</f>
        <v>15</v>
      </c>
      <c r="N530" s="3">
        <f>Tableau1346[[#This Row],[Sales]]/Tableau1346[[#This Row],[Prix de vente ]]</f>
        <v>489.96600000000001</v>
      </c>
      <c r="O530" s="16">
        <f ca="1">(_xlfn.DAYS(TODAY(),Tableau1346[[#This Row],[Date de création produit]]))</f>
        <v>1917</v>
      </c>
    </row>
    <row r="531" spans="1:15" x14ac:dyDescent="0.25">
      <c r="A531" t="s">
        <v>6</v>
      </c>
      <c r="B531" t="str">
        <f>VLOOKUP(Tableau1346[[#This Row],[Sub_Region_Cod]],[1]Table_Correspondance!$B:$F,4,TRUE)</f>
        <v>Europe de l'Est</v>
      </c>
      <c r="C531" t="s">
        <v>7</v>
      </c>
      <c r="D531" t="str">
        <f>VLOOKUP(C531,[1]Table_Correspondance!$B:$F,2,FALSE)</f>
        <v>Fédération de Russie</v>
      </c>
      <c r="E531" t="s">
        <v>8</v>
      </c>
      <c r="F531" s="1">
        <v>44228</v>
      </c>
      <c r="G531" t="s">
        <v>404</v>
      </c>
      <c r="H531" s="12">
        <f>VLOOKUP(Tableau1346[[#This Row],[Product_Ref]],[1]Table_Correspondance!$H:$N,5,TRUE)</f>
        <v>43435</v>
      </c>
      <c r="I531" t="s">
        <v>67</v>
      </c>
      <c r="J531" s="5">
        <v>3431.28</v>
      </c>
      <c r="K531" t="str">
        <f>VLOOKUP(Tableau1346[[#This Row],[Product_Ref]],[1]Table_Correspondance!$H:$N,2,TRUE)</f>
        <v>Pyjama</v>
      </c>
      <c r="L531" t="str">
        <f>VLOOKUP(Tableau1346[[#This Row],[Product_Ref]],[1]Table_Correspondance!$H:$N,4,TRUE)</f>
        <v>blanc</v>
      </c>
      <c r="M531" s="5">
        <f>VLOOKUP(Tableau1346[[#This Row],[Product_Ref]],[1]Table_Correspondance!$H:$N,7,TRUE)</f>
        <v>7</v>
      </c>
      <c r="N531" s="3">
        <f>Tableau1346[[#This Row],[Sales]]/Tableau1346[[#This Row],[Prix de vente ]]</f>
        <v>490.18285714285719</v>
      </c>
      <c r="O531" s="16">
        <f ca="1">(_xlfn.DAYS(TODAY(),Tableau1346[[#This Row],[Date de création produit]]))</f>
        <v>1461</v>
      </c>
    </row>
    <row r="532" spans="1:15" x14ac:dyDescent="0.25">
      <c r="A532" t="s">
        <v>6</v>
      </c>
      <c r="B532" t="str">
        <f>VLOOKUP(Tableau1346[[#This Row],[Sub_Region_Cod]],[1]Table_Correspondance!$B:$F,4,TRUE)</f>
        <v>Europe de l'Est</v>
      </c>
      <c r="C532" t="s">
        <v>32</v>
      </c>
      <c r="D532" t="str">
        <f>VLOOKUP(C532,[1]Table_Correspondance!$B:$F,2,FALSE)</f>
        <v>Arménie</v>
      </c>
      <c r="E532" t="s">
        <v>8</v>
      </c>
      <c r="F532" s="1">
        <v>43647</v>
      </c>
      <c r="G532" t="s">
        <v>410</v>
      </c>
      <c r="H532" s="12">
        <f>VLOOKUP(Tableau1346[[#This Row],[Product_Ref]],[1]Table_Correspondance!$H:$N,5,TRUE)</f>
        <v>42826</v>
      </c>
      <c r="I532" t="s">
        <v>347</v>
      </c>
      <c r="J532" s="5">
        <v>2946.46</v>
      </c>
      <c r="K532" t="str">
        <f>VLOOKUP(Tableau1346[[#This Row],[Product_Ref]],[1]Table_Correspondance!$H:$N,2,TRUE)</f>
        <v>Robe</v>
      </c>
      <c r="L532" t="str">
        <f>VLOOKUP(Tableau1346[[#This Row],[Product_Ref]],[1]Table_Correspondance!$H:$N,4,TRUE)</f>
        <v>bleu</v>
      </c>
      <c r="M532" s="5">
        <f>VLOOKUP(Tableau1346[[#This Row],[Product_Ref]],[1]Table_Correspondance!$H:$N,7,TRUE)</f>
        <v>6</v>
      </c>
      <c r="N532" s="3">
        <f>Tableau1346[[#This Row],[Sales]]/Tableau1346[[#This Row],[Prix de vente ]]</f>
        <v>491.07666666666665</v>
      </c>
      <c r="O532" s="16">
        <f ca="1">(_xlfn.DAYS(TODAY(),Tableau1346[[#This Row],[Date de création produit]]))</f>
        <v>2070</v>
      </c>
    </row>
    <row r="533" spans="1:15" x14ac:dyDescent="0.25">
      <c r="A533" t="s">
        <v>6</v>
      </c>
      <c r="B533" t="str">
        <f>VLOOKUP(Tableau1346[[#This Row],[Sub_Region_Cod]],[1]Table_Correspondance!$B:$F,4,TRUE)</f>
        <v>Europe de l'Est</v>
      </c>
      <c r="C533" t="s">
        <v>26</v>
      </c>
      <c r="D533" t="str">
        <f>VLOOKUP(C533,[1]Table_Correspondance!$B:$F,2,FALSE)</f>
        <v>Bulgarie</v>
      </c>
      <c r="E533" t="s">
        <v>11</v>
      </c>
      <c r="F533" s="1">
        <v>44075</v>
      </c>
      <c r="G533" t="s">
        <v>409</v>
      </c>
      <c r="H533" s="12">
        <f>VLOOKUP(Tableau1346[[#This Row],[Product_Ref]],[1]Table_Correspondance!$H:$N,5,TRUE)</f>
        <v>42736</v>
      </c>
      <c r="I533" t="s">
        <v>256</v>
      </c>
      <c r="J533" s="5">
        <v>2957.24</v>
      </c>
      <c r="K533" t="str">
        <f>VLOOKUP(Tableau1346[[#This Row],[Product_Ref]],[1]Table_Correspondance!$H:$N,2,TRUE)</f>
        <v>Sweatshirt</v>
      </c>
      <c r="L533" t="str">
        <f>VLOOKUP(Tableau1346[[#This Row],[Product_Ref]],[1]Table_Correspondance!$H:$N,4,TRUE)</f>
        <v>orange</v>
      </c>
      <c r="M533" s="5">
        <f>VLOOKUP(Tableau1346[[#This Row],[Product_Ref]],[1]Table_Correspondance!$H:$N,7,TRUE)</f>
        <v>6</v>
      </c>
      <c r="N533" s="3">
        <f>Tableau1346[[#This Row],[Sales]]/Tableau1346[[#This Row],[Prix de vente ]]</f>
        <v>492.87333333333328</v>
      </c>
      <c r="O533" s="16">
        <f ca="1">(_xlfn.DAYS(TODAY(),Tableau1346[[#This Row],[Date de création produit]]))</f>
        <v>2160</v>
      </c>
    </row>
    <row r="534" spans="1:15" x14ac:dyDescent="0.25">
      <c r="A534" t="s">
        <v>6</v>
      </c>
      <c r="B534" t="str">
        <f>VLOOKUP(Tableau1346[[#This Row],[Sub_Region_Cod]],[1]Table_Correspondance!$B:$F,4,TRUE)</f>
        <v>Europe de l'Est</v>
      </c>
      <c r="C534" t="s">
        <v>10</v>
      </c>
      <c r="D534" t="str">
        <f>VLOOKUP(C534,[1]Table_Correspondance!$B:$F,2,FALSE)</f>
        <v>Bélarus</v>
      </c>
      <c r="E534" t="s">
        <v>16</v>
      </c>
      <c r="F534" s="1">
        <v>44136</v>
      </c>
      <c r="G534" t="s">
        <v>411</v>
      </c>
      <c r="H534" s="12">
        <f>VLOOKUP(Tableau1346[[#This Row],[Product_Ref]],[1]Table_Correspondance!$H:$N,5,TRUE)</f>
        <v>42948</v>
      </c>
      <c r="I534" t="s">
        <v>62</v>
      </c>
      <c r="J534" s="5">
        <v>4437.3599999999997</v>
      </c>
      <c r="K534" t="str">
        <f>VLOOKUP(Tableau1346[[#This Row],[Product_Ref]],[1]Table_Correspondance!$H:$N,2,TRUE)</f>
        <v>Collant</v>
      </c>
      <c r="L534" t="str">
        <f>VLOOKUP(Tableau1346[[#This Row],[Product_Ref]],[1]Table_Correspondance!$H:$N,4,TRUE)</f>
        <v>orange</v>
      </c>
      <c r="M534" s="5">
        <f>VLOOKUP(Tableau1346[[#This Row],[Product_Ref]],[1]Table_Correspondance!$H:$N,7,TRUE)</f>
        <v>9</v>
      </c>
      <c r="N534" s="3">
        <f>Tableau1346[[#This Row],[Sales]]/Tableau1346[[#This Row],[Prix de vente ]]</f>
        <v>493.03999999999996</v>
      </c>
      <c r="O534" s="16">
        <f ca="1">(_xlfn.DAYS(TODAY(),Tableau1346[[#This Row],[Date de création produit]]))</f>
        <v>1948</v>
      </c>
    </row>
    <row r="535" spans="1:15" x14ac:dyDescent="0.25">
      <c r="A535" t="s">
        <v>6</v>
      </c>
      <c r="B535" t="str">
        <f>VLOOKUP(Tableau1346[[#This Row],[Sub_Region_Cod]],[1]Table_Correspondance!$B:$F,4,TRUE)</f>
        <v>Europe de l'Est</v>
      </c>
      <c r="C535" t="s">
        <v>26</v>
      </c>
      <c r="D535" t="str">
        <f>VLOOKUP(C535,[1]Table_Correspondance!$B:$F,2,FALSE)</f>
        <v>Bulgarie</v>
      </c>
      <c r="E535" t="s">
        <v>11</v>
      </c>
      <c r="F535" s="1">
        <v>43862</v>
      </c>
      <c r="G535" t="s">
        <v>405</v>
      </c>
      <c r="H535" s="12">
        <f>VLOOKUP(Tableau1346[[#This Row],[Product_Ref]],[1]Table_Correspondance!$H:$N,5,TRUE)</f>
        <v>43101</v>
      </c>
      <c r="I535" t="s">
        <v>46</v>
      </c>
      <c r="J535" s="5">
        <v>4939.58</v>
      </c>
      <c r="K535" t="str">
        <f>VLOOKUP(Tableau1346[[#This Row],[Product_Ref]],[1]Table_Correspondance!$H:$N,2,TRUE)</f>
        <v>Soutien gorge</v>
      </c>
      <c r="L535" t="str">
        <f>VLOOKUP(Tableau1346[[#This Row],[Product_Ref]],[1]Table_Correspondance!$H:$N,4,TRUE)</f>
        <v>vert</v>
      </c>
      <c r="M535" s="5">
        <f>VLOOKUP(Tableau1346[[#This Row],[Product_Ref]],[1]Table_Correspondance!$H:$N,7,TRUE)</f>
        <v>10</v>
      </c>
      <c r="N535" s="3">
        <f>Tableau1346[[#This Row],[Sales]]/Tableau1346[[#This Row],[Prix de vente ]]</f>
        <v>493.95799999999997</v>
      </c>
      <c r="O535" s="16">
        <f ca="1">(_xlfn.DAYS(TODAY(),Tableau1346[[#This Row],[Date de création produit]]))</f>
        <v>1795</v>
      </c>
    </row>
    <row r="536" spans="1:15" x14ac:dyDescent="0.25">
      <c r="A536" t="s">
        <v>6</v>
      </c>
      <c r="B536" t="str">
        <f>VLOOKUP(Tableau1346[[#This Row],[Sub_Region_Cod]],[1]Table_Correspondance!$B:$F,4,TRUE)</f>
        <v>Europe de l'Est</v>
      </c>
      <c r="C536" t="s">
        <v>26</v>
      </c>
      <c r="D536" t="str">
        <f>VLOOKUP(C536,[1]Table_Correspondance!$B:$F,2,FALSE)</f>
        <v>Bulgarie</v>
      </c>
      <c r="E536" t="s">
        <v>16</v>
      </c>
      <c r="F536" s="1">
        <v>44105</v>
      </c>
      <c r="G536" t="s">
        <v>409</v>
      </c>
      <c r="H536" s="12">
        <f>VLOOKUP(Tableau1346[[#This Row],[Product_Ref]],[1]Table_Correspondance!$H:$N,5,TRUE)</f>
        <v>43191</v>
      </c>
      <c r="I536" t="s">
        <v>90</v>
      </c>
      <c r="J536" s="5">
        <v>7410.29</v>
      </c>
      <c r="K536" t="str">
        <f>VLOOKUP(Tableau1346[[#This Row],[Product_Ref]],[1]Table_Correspondance!$H:$N,2,TRUE)</f>
        <v>Culotte</v>
      </c>
      <c r="L536" t="str">
        <f>VLOOKUP(Tableau1346[[#This Row],[Product_Ref]],[1]Table_Correspondance!$H:$N,4,TRUE)</f>
        <v>bleu</v>
      </c>
      <c r="M536" s="5">
        <f>VLOOKUP(Tableau1346[[#This Row],[Product_Ref]],[1]Table_Correspondance!$H:$N,7,TRUE)</f>
        <v>15</v>
      </c>
      <c r="N536" s="3">
        <f>Tableau1346[[#This Row],[Sales]]/Tableau1346[[#This Row],[Prix de vente ]]</f>
        <v>494.01933333333335</v>
      </c>
      <c r="O536" s="16">
        <f ca="1">(_xlfn.DAYS(TODAY(),Tableau1346[[#This Row],[Date de création produit]]))</f>
        <v>1705</v>
      </c>
    </row>
    <row r="537" spans="1:15" x14ac:dyDescent="0.25">
      <c r="A537" t="s">
        <v>6</v>
      </c>
      <c r="B537" t="str">
        <f>VLOOKUP(Tableau1346[[#This Row],[Sub_Region_Cod]],[1]Table_Correspondance!$B:$F,4,TRUE)</f>
        <v>Europe de l'Est</v>
      </c>
      <c r="C537" t="s">
        <v>15</v>
      </c>
      <c r="D537" t="str">
        <f>VLOOKUP(C537,[1]Table_Correspondance!$B:$F,2,FALSE)</f>
        <v>République de Moldavie</v>
      </c>
      <c r="E537" t="s">
        <v>16</v>
      </c>
      <c r="F537" s="1">
        <v>44105</v>
      </c>
      <c r="G537" t="s">
        <v>409</v>
      </c>
      <c r="H537" s="12">
        <f>VLOOKUP(Tableau1346[[#This Row],[Product_Ref]],[1]Table_Correspondance!$H:$N,5,TRUE)</f>
        <v>43344</v>
      </c>
      <c r="I537" t="s">
        <v>168</v>
      </c>
      <c r="J537" s="5">
        <v>6425.49</v>
      </c>
      <c r="K537" t="str">
        <f>VLOOKUP(Tableau1346[[#This Row],[Product_Ref]],[1]Table_Correspondance!$H:$N,2,TRUE)</f>
        <v>Collant</v>
      </c>
      <c r="L537" t="str">
        <f>VLOOKUP(Tableau1346[[#This Row],[Product_Ref]],[1]Table_Correspondance!$H:$N,4,TRUE)</f>
        <v>rose</v>
      </c>
      <c r="M537" s="5">
        <f>VLOOKUP(Tableau1346[[#This Row],[Product_Ref]],[1]Table_Correspondance!$H:$N,7,TRUE)</f>
        <v>13</v>
      </c>
      <c r="N537" s="3">
        <f>Tableau1346[[#This Row],[Sales]]/Tableau1346[[#This Row],[Prix de vente ]]</f>
        <v>494.26846153846151</v>
      </c>
      <c r="O537" s="16">
        <f ca="1">(_xlfn.DAYS(TODAY(),Tableau1346[[#This Row],[Date de création produit]]))</f>
        <v>1552</v>
      </c>
    </row>
    <row r="538" spans="1:15" x14ac:dyDescent="0.25">
      <c r="A538" t="s">
        <v>6</v>
      </c>
      <c r="B538" t="str">
        <f>VLOOKUP(Tableau1346[[#This Row],[Sub_Region_Cod]],[1]Table_Correspondance!$B:$F,4,TRUE)</f>
        <v>Europe de l'Est</v>
      </c>
      <c r="C538" t="s">
        <v>43</v>
      </c>
      <c r="D538" t="str">
        <f>VLOOKUP(C538,[1]Table_Correspondance!$B:$F,2,FALSE)</f>
        <v>République Tchèque</v>
      </c>
      <c r="E538" t="s">
        <v>16</v>
      </c>
      <c r="F538" s="1">
        <v>43770</v>
      </c>
      <c r="G538" t="s">
        <v>407</v>
      </c>
      <c r="H538" s="12">
        <f>VLOOKUP(Tableau1346[[#This Row],[Product_Ref]],[1]Table_Correspondance!$H:$N,5,TRUE)</f>
        <v>42917</v>
      </c>
      <c r="I538" t="s">
        <v>272</v>
      </c>
      <c r="J538" s="5">
        <v>7437.62</v>
      </c>
      <c r="K538" t="str">
        <f>VLOOKUP(Tableau1346[[#This Row],[Product_Ref]],[1]Table_Correspondance!$H:$N,2,TRUE)</f>
        <v>Pantacourt</v>
      </c>
      <c r="L538" t="str">
        <f>VLOOKUP(Tableau1346[[#This Row],[Product_Ref]],[1]Table_Correspondance!$H:$N,4,TRUE)</f>
        <v>bleu</v>
      </c>
      <c r="M538" s="5">
        <f>VLOOKUP(Tableau1346[[#This Row],[Product_Ref]],[1]Table_Correspondance!$H:$N,7,TRUE)</f>
        <v>15</v>
      </c>
      <c r="N538" s="3">
        <f>Tableau1346[[#This Row],[Sales]]/Tableau1346[[#This Row],[Prix de vente ]]</f>
        <v>495.84133333333335</v>
      </c>
      <c r="O538" s="16">
        <f ca="1">(_xlfn.DAYS(TODAY(),Tableau1346[[#This Row],[Date de création produit]]))</f>
        <v>1979</v>
      </c>
    </row>
    <row r="539" spans="1:15" x14ac:dyDescent="0.25">
      <c r="A539" t="s">
        <v>6</v>
      </c>
      <c r="B539" t="str">
        <f>VLOOKUP(Tableau1346[[#This Row],[Sub_Region_Cod]],[1]Table_Correspondance!$B:$F,4,TRUE)</f>
        <v>Europe de l'Est</v>
      </c>
      <c r="C539" t="s">
        <v>7</v>
      </c>
      <c r="D539" t="str">
        <f>VLOOKUP(C539,[1]Table_Correspondance!$B:$F,2,FALSE)</f>
        <v>Fédération de Russie</v>
      </c>
      <c r="E539" t="s">
        <v>16</v>
      </c>
      <c r="F539" s="1">
        <v>44075</v>
      </c>
      <c r="G539" t="s">
        <v>409</v>
      </c>
      <c r="H539" s="12">
        <f>VLOOKUP(Tableau1346[[#This Row],[Product_Ref]],[1]Table_Correspondance!$H:$N,5,TRUE)</f>
        <v>43344</v>
      </c>
      <c r="I539" t="s">
        <v>89</v>
      </c>
      <c r="J539" s="5">
        <v>5459.42</v>
      </c>
      <c r="K539" t="str">
        <f>VLOOKUP(Tableau1346[[#This Row],[Product_Ref]],[1]Table_Correspondance!$H:$N,2,TRUE)</f>
        <v>Pantalon</v>
      </c>
      <c r="L539" t="str">
        <f>VLOOKUP(Tableau1346[[#This Row],[Product_Ref]],[1]Table_Correspondance!$H:$N,4,TRUE)</f>
        <v>bleu</v>
      </c>
      <c r="M539" s="5">
        <f>VLOOKUP(Tableau1346[[#This Row],[Product_Ref]],[1]Table_Correspondance!$H:$N,7,TRUE)</f>
        <v>11</v>
      </c>
      <c r="N539" s="3">
        <f>Tableau1346[[#This Row],[Sales]]/Tableau1346[[#This Row],[Prix de vente ]]</f>
        <v>496.31090909090909</v>
      </c>
      <c r="O539" s="16">
        <f ca="1">(_xlfn.DAYS(TODAY(),Tableau1346[[#This Row],[Date de création produit]]))</f>
        <v>1552</v>
      </c>
    </row>
    <row r="540" spans="1:15" x14ac:dyDescent="0.25">
      <c r="A540" t="s">
        <v>6</v>
      </c>
      <c r="B540" t="str">
        <f>VLOOKUP(Tableau1346[[#This Row],[Sub_Region_Cod]],[1]Table_Correspondance!$B:$F,4,TRUE)</f>
        <v>Europe de l'Est</v>
      </c>
      <c r="C540" t="s">
        <v>10</v>
      </c>
      <c r="D540" t="str">
        <f>VLOOKUP(C540,[1]Table_Correspondance!$B:$F,2,FALSE)</f>
        <v>Bélarus</v>
      </c>
      <c r="E540" t="s">
        <v>11</v>
      </c>
      <c r="F540" s="1">
        <v>44228</v>
      </c>
      <c r="G540" t="s">
        <v>404</v>
      </c>
      <c r="H540" s="12">
        <f>VLOOKUP(Tableau1346[[#This Row],[Product_Ref]],[1]Table_Correspondance!$H:$N,5,TRUE)</f>
        <v>43313</v>
      </c>
      <c r="I540" t="s">
        <v>120</v>
      </c>
      <c r="J540" s="5">
        <v>5955.95</v>
      </c>
      <c r="K540" t="str">
        <f>VLOOKUP(Tableau1346[[#This Row],[Product_Ref]],[1]Table_Correspondance!$H:$N,2,TRUE)</f>
        <v>T-shirt</v>
      </c>
      <c r="L540" t="str">
        <f>VLOOKUP(Tableau1346[[#This Row],[Product_Ref]],[1]Table_Correspondance!$H:$N,4,TRUE)</f>
        <v>marron</v>
      </c>
      <c r="M540" s="5">
        <f>VLOOKUP(Tableau1346[[#This Row],[Product_Ref]],[1]Table_Correspondance!$H:$N,7,TRUE)</f>
        <v>12</v>
      </c>
      <c r="N540" s="3">
        <f>Tableau1346[[#This Row],[Sales]]/Tableau1346[[#This Row],[Prix de vente ]]</f>
        <v>496.32916666666665</v>
      </c>
      <c r="O540" s="16">
        <f ca="1">(_xlfn.DAYS(TODAY(),Tableau1346[[#This Row],[Date de création produit]]))</f>
        <v>1583</v>
      </c>
    </row>
    <row r="541" spans="1:15" x14ac:dyDescent="0.25">
      <c r="A541" t="s">
        <v>6</v>
      </c>
      <c r="B541" t="str">
        <f>VLOOKUP(Tableau1346[[#This Row],[Sub_Region_Cod]],[1]Table_Correspondance!$B:$F,4,TRUE)</f>
        <v>Europe de l'Est</v>
      </c>
      <c r="C541" t="s">
        <v>32</v>
      </c>
      <c r="D541" t="str">
        <f>VLOOKUP(C541,[1]Table_Correspondance!$B:$F,2,FALSE)</f>
        <v>Arménie</v>
      </c>
      <c r="E541" t="s">
        <v>8</v>
      </c>
      <c r="F541" s="1">
        <v>43617</v>
      </c>
      <c r="G541" t="s">
        <v>410</v>
      </c>
      <c r="H541" s="12">
        <f>VLOOKUP(Tableau1346[[#This Row],[Product_Ref]],[1]Table_Correspondance!$H:$N,5,TRUE)</f>
        <v>43313</v>
      </c>
      <c r="I541" t="s">
        <v>135</v>
      </c>
      <c r="J541" s="5">
        <v>5958.87</v>
      </c>
      <c r="K541" t="str">
        <f>VLOOKUP(Tableau1346[[#This Row],[Product_Ref]],[1]Table_Correspondance!$H:$N,2,TRUE)</f>
        <v>Pyjama</v>
      </c>
      <c r="L541" t="str">
        <f>VLOOKUP(Tableau1346[[#This Row],[Product_Ref]],[1]Table_Correspondance!$H:$N,4,TRUE)</f>
        <v>bleu</v>
      </c>
      <c r="M541" s="5">
        <f>VLOOKUP(Tableau1346[[#This Row],[Product_Ref]],[1]Table_Correspondance!$H:$N,7,TRUE)</f>
        <v>12</v>
      </c>
      <c r="N541" s="3">
        <f>Tableau1346[[#This Row],[Sales]]/Tableau1346[[#This Row],[Prix de vente ]]</f>
        <v>496.57249999999999</v>
      </c>
      <c r="O541" s="16">
        <f ca="1">(_xlfn.DAYS(TODAY(),Tableau1346[[#This Row],[Date de création produit]]))</f>
        <v>1583</v>
      </c>
    </row>
    <row r="542" spans="1:15" x14ac:dyDescent="0.25">
      <c r="A542" t="s">
        <v>6</v>
      </c>
      <c r="B542" t="str">
        <f>VLOOKUP(Tableau1346[[#This Row],[Sub_Region_Cod]],[1]Table_Correspondance!$B:$F,4,TRUE)</f>
        <v>Europe de l'Est</v>
      </c>
      <c r="C542" t="s">
        <v>15</v>
      </c>
      <c r="D542" t="str">
        <f>VLOOKUP(C542,[1]Table_Correspondance!$B:$F,2,FALSE)</f>
        <v>République de Moldavie</v>
      </c>
      <c r="E542" t="s">
        <v>16</v>
      </c>
      <c r="F542" s="1">
        <v>44166</v>
      </c>
      <c r="G542" t="s">
        <v>411</v>
      </c>
      <c r="H542" s="12">
        <f>VLOOKUP(Tableau1346[[#This Row],[Product_Ref]],[1]Table_Correspondance!$H:$N,5,TRUE)</f>
        <v>42795</v>
      </c>
      <c r="I542" t="s">
        <v>224</v>
      </c>
      <c r="J542" s="5">
        <v>6962.89</v>
      </c>
      <c r="K542" t="str">
        <f>VLOOKUP(Tableau1346[[#This Row],[Product_Ref]],[1]Table_Correspondance!$H:$N,2,TRUE)</f>
        <v>Pantalon</v>
      </c>
      <c r="L542" t="str">
        <f>VLOOKUP(Tableau1346[[#This Row],[Product_Ref]],[1]Table_Correspondance!$H:$N,4,TRUE)</f>
        <v>vert</v>
      </c>
      <c r="M542" s="5">
        <f>VLOOKUP(Tableau1346[[#This Row],[Product_Ref]],[1]Table_Correspondance!$H:$N,7,TRUE)</f>
        <v>14</v>
      </c>
      <c r="N542" s="3">
        <f>Tableau1346[[#This Row],[Sales]]/Tableau1346[[#This Row],[Prix de vente ]]</f>
        <v>497.34928571428571</v>
      </c>
      <c r="O542" s="16">
        <f ca="1">(_xlfn.DAYS(TODAY(),Tableau1346[[#This Row],[Date de création produit]]))</f>
        <v>2101</v>
      </c>
    </row>
    <row r="543" spans="1:15" x14ac:dyDescent="0.25">
      <c r="A543" t="s">
        <v>6</v>
      </c>
      <c r="B543" t="str">
        <f>VLOOKUP(Tableau1346[[#This Row],[Sub_Region_Cod]],[1]Table_Correspondance!$B:$F,4,TRUE)</f>
        <v>Europe de l'Est</v>
      </c>
      <c r="C543" t="s">
        <v>7</v>
      </c>
      <c r="D543" t="str">
        <f>VLOOKUP(C543,[1]Table_Correspondance!$B:$F,2,FALSE)</f>
        <v>Fédération de Russie</v>
      </c>
      <c r="E543" t="s">
        <v>11</v>
      </c>
      <c r="F543" s="1">
        <v>43770</v>
      </c>
      <c r="G543" t="s">
        <v>407</v>
      </c>
      <c r="H543" s="12">
        <f>VLOOKUP(Tableau1346[[#This Row],[Product_Ref]],[1]Table_Correspondance!$H:$N,5,TRUE)</f>
        <v>42917</v>
      </c>
      <c r="I543" t="s">
        <v>173</v>
      </c>
      <c r="J543" s="5">
        <v>5969.42</v>
      </c>
      <c r="K543" t="str">
        <f>VLOOKUP(Tableau1346[[#This Row],[Product_Ref]],[1]Table_Correspondance!$H:$N,2,TRUE)</f>
        <v>Chemisier</v>
      </c>
      <c r="L543" t="str">
        <f>VLOOKUP(Tableau1346[[#This Row],[Product_Ref]],[1]Table_Correspondance!$H:$N,4,TRUE)</f>
        <v>rose</v>
      </c>
      <c r="M543" s="5">
        <f>VLOOKUP(Tableau1346[[#This Row],[Product_Ref]],[1]Table_Correspondance!$H:$N,7,TRUE)</f>
        <v>12</v>
      </c>
      <c r="N543" s="3">
        <f>Tableau1346[[#This Row],[Sales]]/Tableau1346[[#This Row],[Prix de vente ]]</f>
        <v>497.45166666666665</v>
      </c>
      <c r="O543" s="16">
        <f ca="1">(_xlfn.DAYS(TODAY(),Tableau1346[[#This Row],[Date de création produit]]))</f>
        <v>1979</v>
      </c>
    </row>
    <row r="544" spans="1:15" x14ac:dyDescent="0.25">
      <c r="A544" t="s">
        <v>6</v>
      </c>
      <c r="B544" t="str">
        <f>VLOOKUP(Tableau1346[[#This Row],[Sub_Region_Cod]],[1]Table_Correspondance!$B:$F,4,TRUE)</f>
        <v>Europe de l'Est</v>
      </c>
      <c r="C544" t="s">
        <v>26</v>
      </c>
      <c r="D544" t="str">
        <f>VLOOKUP(C544,[1]Table_Correspondance!$B:$F,2,FALSE)</f>
        <v>Bulgarie</v>
      </c>
      <c r="E544" t="s">
        <v>16</v>
      </c>
      <c r="F544" s="1">
        <v>43739</v>
      </c>
      <c r="G544" t="s">
        <v>406</v>
      </c>
      <c r="H544" s="12">
        <f>VLOOKUP(Tableau1346[[#This Row],[Product_Ref]],[1]Table_Correspondance!$H:$N,5,TRUE)</f>
        <v>42736</v>
      </c>
      <c r="I544" t="s">
        <v>179</v>
      </c>
      <c r="J544" s="5">
        <v>6009.12</v>
      </c>
      <c r="K544" t="str">
        <f>VLOOKUP(Tableau1346[[#This Row],[Product_Ref]],[1]Table_Correspondance!$H:$N,2,TRUE)</f>
        <v>Pantacourt</v>
      </c>
      <c r="L544" t="str">
        <f>VLOOKUP(Tableau1346[[#This Row],[Product_Ref]],[1]Table_Correspondance!$H:$N,4,TRUE)</f>
        <v>noir</v>
      </c>
      <c r="M544" s="5">
        <f>VLOOKUP(Tableau1346[[#This Row],[Product_Ref]],[1]Table_Correspondance!$H:$N,7,TRUE)</f>
        <v>12</v>
      </c>
      <c r="N544" s="3">
        <f>Tableau1346[[#This Row],[Sales]]/Tableau1346[[#This Row],[Prix de vente ]]</f>
        <v>500.76</v>
      </c>
      <c r="O544" s="16">
        <f ca="1">(_xlfn.DAYS(TODAY(),Tableau1346[[#This Row],[Date de création produit]]))</f>
        <v>2160</v>
      </c>
    </row>
    <row r="545" spans="1:15" x14ac:dyDescent="0.25">
      <c r="A545" t="s">
        <v>6</v>
      </c>
      <c r="B545" t="str">
        <f>VLOOKUP(Tableau1346[[#This Row],[Sub_Region_Cod]],[1]Table_Correspondance!$B:$F,4,TRUE)</f>
        <v>Europe de l'Est</v>
      </c>
      <c r="C545" t="s">
        <v>29</v>
      </c>
      <c r="D545" t="str">
        <f>VLOOKUP(C545,[1]Table_Correspondance!$B:$F,2,FALSE)</f>
        <v>Hongrie</v>
      </c>
      <c r="E545" t="s">
        <v>8</v>
      </c>
      <c r="F545" s="1">
        <v>43709</v>
      </c>
      <c r="G545" t="s">
        <v>406</v>
      </c>
      <c r="H545" s="12">
        <f>VLOOKUP(Tableau1346[[#This Row],[Product_Ref]],[1]Table_Correspondance!$H:$N,5,TRUE)</f>
        <v>43313</v>
      </c>
      <c r="I545" t="s">
        <v>135</v>
      </c>
      <c r="J545" s="5">
        <v>6032.77</v>
      </c>
      <c r="K545" t="str">
        <f>VLOOKUP(Tableau1346[[#This Row],[Product_Ref]],[1]Table_Correspondance!$H:$N,2,TRUE)</f>
        <v>Pyjama</v>
      </c>
      <c r="L545" t="str">
        <f>VLOOKUP(Tableau1346[[#This Row],[Product_Ref]],[1]Table_Correspondance!$H:$N,4,TRUE)</f>
        <v>bleu</v>
      </c>
      <c r="M545" s="5">
        <f>VLOOKUP(Tableau1346[[#This Row],[Product_Ref]],[1]Table_Correspondance!$H:$N,7,TRUE)</f>
        <v>12</v>
      </c>
      <c r="N545" s="3">
        <f>Tableau1346[[#This Row],[Sales]]/Tableau1346[[#This Row],[Prix de vente ]]</f>
        <v>502.73083333333335</v>
      </c>
      <c r="O545" s="16">
        <f ca="1">(_xlfn.DAYS(TODAY(),Tableau1346[[#This Row],[Date de création produit]]))</f>
        <v>1583</v>
      </c>
    </row>
    <row r="546" spans="1:15" x14ac:dyDescent="0.25">
      <c r="A546" t="s">
        <v>6</v>
      </c>
      <c r="B546" t="str">
        <f>VLOOKUP(Tableau1346[[#This Row],[Sub_Region_Cod]],[1]Table_Correspondance!$B:$F,4,TRUE)</f>
        <v>Europe de l'Est</v>
      </c>
      <c r="C546" t="s">
        <v>26</v>
      </c>
      <c r="D546" t="str">
        <f>VLOOKUP(C546,[1]Table_Correspondance!$B:$F,2,FALSE)</f>
        <v>Bulgarie</v>
      </c>
      <c r="E546" t="s">
        <v>8</v>
      </c>
      <c r="F546" s="1">
        <v>43770</v>
      </c>
      <c r="G546" t="s">
        <v>407</v>
      </c>
      <c r="H546" s="12">
        <f>VLOOKUP(Tableau1346[[#This Row],[Product_Ref]],[1]Table_Correspondance!$H:$N,5,TRUE)</f>
        <v>43132</v>
      </c>
      <c r="I546" t="s">
        <v>80</v>
      </c>
      <c r="J546" s="5">
        <v>7063.86</v>
      </c>
      <c r="K546" t="str">
        <f>VLOOKUP(Tableau1346[[#This Row],[Product_Ref]],[1]Table_Correspondance!$H:$N,2,TRUE)</f>
        <v>Robe</v>
      </c>
      <c r="L546" t="str">
        <f>VLOOKUP(Tableau1346[[#This Row],[Product_Ref]],[1]Table_Correspondance!$H:$N,4,TRUE)</f>
        <v>rouge</v>
      </c>
      <c r="M546" s="5">
        <f>VLOOKUP(Tableau1346[[#This Row],[Product_Ref]],[1]Table_Correspondance!$H:$N,7,TRUE)</f>
        <v>14</v>
      </c>
      <c r="N546" s="3">
        <f>Tableau1346[[#This Row],[Sales]]/Tableau1346[[#This Row],[Prix de vente ]]</f>
        <v>504.56142857142856</v>
      </c>
      <c r="O546" s="16">
        <f ca="1">(_xlfn.DAYS(TODAY(),Tableau1346[[#This Row],[Date de création produit]]))</f>
        <v>1764</v>
      </c>
    </row>
    <row r="547" spans="1:15" x14ac:dyDescent="0.25">
      <c r="A547" t="s">
        <v>6</v>
      </c>
      <c r="B547" t="str">
        <f>VLOOKUP(Tableau1346[[#This Row],[Sub_Region_Cod]],[1]Table_Correspondance!$B:$F,4,TRUE)</f>
        <v>Europe de l'Est</v>
      </c>
      <c r="C547" t="s">
        <v>24</v>
      </c>
      <c r="D547" t="str">
        <f>VLOOKUP(C547,[1]Table_Correspondance!$B:$F,2,FALSE)</f>
        <v>Slovaquie</v>
      </c>
      <c r="E547" t="s">
        <v>11</v>
      </c>
      <c r="F547" s="1">
        <v>43922</v>
      </c>
      <c r="G547" t="s">
        <v>405</v>
      </c>
      <c r="H547" s="12">
        <f>VLOOKUP(Tableau1346[[#This Row],[Product_Ref]],[1]Table_Correspondance!$H:$N,5,TRUE)</f>
        <v>43282</v>
      </c>
      <c r="I547" t="s">
        <v>171</v>
      </c>
      <c r="J547" s="5">
        <v>6566.91</v>
      </c>
      <c r="K547" t="str">
        <f>VLOOKUP(Tableau1346[[#This Row],[Product_Ref]],[1]Table_Correspondance!$H:$N,2,TRUE)</f>
        <v>Débardeur</v>
      </c>
      <c r="L547" t="str">
        <f>VLOOKUP(Tableau1346[[#This Row],[Product_Ref]],[1]Table_Correspondance!$H:$N,4,TRUE)</f>
        <v>taupe</v>
      </c>
      <c r="M547" s="5">
        <f>VLOOKUP(Tableau1346[[#This Row],[Product_Ref]],[1]Table_Correspondance!$H:$N,7,TRUE)</f>
        <v>13</v>
      </c>
      <c r="N547" s="3">
        <f>Tableau1346[[#This Row],[Sales]]/Tableau1346[[#This Row],[Prix de vente ]]</f>
        <v>505.14692307692309</v>
      </c>
      <c r="O547" s="16">
        <f ca="1">(_xlfn.DAYS(TODAY(),Tableau1346[[#This Row],[Date de création produit]]))</f>
        <v>1614</v>
      </c>
    </row>
    <row r="548" spans="1:15" x14ac:dyDescent="0.25">
      <c r="A548" t="s">
        <v>6</v>
      </c>
      <c r="B548" t="str">
        <f>VLOOKUP(Tableau1346[[#This Row],[Sub_Region_Cod]],[1]Table_Correspondance!$B:$F,4,TRUE)</f>
        <v>Europe de l'Est</v>
      </c>
      <c r="C548" t="s">
        <v>22</v>
      </c>
      <c r="D548" t="str">
        <f>VLOOKUP(C548,[1]Table_Correspondance!$B:$F,2,FALSE)</f>
        <v>Ukraine</v>
      </c>
      <c r="E548" t="s">
        <v>8</v>
      </c>
      <c r="F548" s="1">
        <v>43647</v>
      </c>
      <c r="G548" t="s">
        <v>410</v>
      </c>
      <c r="H548" s="12">
        <f>VLOOKUP(Tableau1346[[#This Row],[Product_Ref]],[1]Table_Correspondance!$H:$N,5,TRUE)</f>
        <v>43405</v>
      </c>
      <c r="I548" t="s">
        <v>254</v>
      </c>
      <c r="J548" s="5">
        <v>5054.7</v>
      </c>
      <c r="K548" t="str">
        <f>VLOOKUP(Tableau1346[[#This Row],[Product_Ref]],[1]Table_Correspondance!$H:$N,2,TRUE)</f>
        <v>Pyjama</v>
      </c>
      <c r="L548" t="str">
        <f>VLOOKUP(Tableau1346[[#This Row],[Product_Ref]],[1]Table_Correspondance!$H:$N,4,TRUE)</f>
        <v>orange</v>
      </c>
      <c r="M548" s="5">
        <f>VLOOKUP(Tableau1346[[#This Row],[Product_Ref]],[1]Table_Correspondance!$H:$N,7,TRUE)</f>
        <v>10</v>
      </c>
      <c r="N548" s="3">
        <f>Tableau1346[[#This Row],[Sales]]/Tableau1346[[#This Row],[Prix de vente ]]</f>
        <v>505.46999999999997</v>
      </c>
      <c r="O548" s="16">
        <f ca="1">(_xlfn.DAYS(TODAY(),Tableau1346[[#This Row],[Date de création produit]]))</f>
        <v>1491</v>
      </c>
    </row>
    <row r="549" spans="1:15" x14ac:dyDescent="0.25">
      <c r="A549" t="s">
        <v>6</v>
      </c>
      <c r="B549" t="str">
        <f>VLOOKUP(Tableau1346[[#This Row],[Sub_Region_Cod]],[1]Table_Correspondance!$B:$F,4,TRUE)</f>
        <v>Europe de l'Est</v>
      </c>
      <c r="C549" t="s">
        <v>29</v>
      </c>
      <c r="D549" t="str">
        <f>VLOOKUP(C549,[1]Table_Correspondance!$B:$F,2,FALSE)</f>
        <v>Hongrie</v>
      </c>
      <c r="E549" t="s">
        <v>8</v>
      </c>
      <c r="F549" s="1">
        <v>44197</v>
      </c>
      <c r="G549" t="s">
        <v>412</v>
      </c>
      <c r="H549" s="12">
        <f>VLOOKUP(Tableau1346[[#This Row],[Product_Ref]],[1]Table_Correspondance!$H:$N,5,TRUE)</f>
        <v>42826</v>
      </c>
      <c r="I549" t="s">
        <v>139</v>
      </c>
      <c r="J549" s="5">
        <v>7596.66</v>
      </c>
      <c r="K549" t="str">
        <f>VLOOKUP(Tableau1346[[#This Row],[Product_Ref]],[1]Table_Correspondance!$H:$N,2,TRUE)</f>
        <v>Robe</v>
      </c>
      <c r="L549" t="str">
        <f>VLOOKUP(Tableau1346[[#This Row],[Product_Ref]],[1]Table_Correspondance!$H:$N,4,TRUE)</f>
        <v>taupe</v>
      </c>
      <c r="M549" s="5">
        <f>VLOOKUP(Tableau1346[[#This Row],[Product_Ref]],[1]Table_Correspondance!$H:$N,7,TRUE)</f>
        <v>15</v>
      </c>
      <c r="N549" s="3">
        <f>Tableau1346[[#This Row],[Sales]]/Tableau1346[[#This Row],[Prix de vente ]]</f>
        <v>506.44400000000002</v>
      </c>
      <c r="O549" s="16">
        <f ca="1">(_xlfn.DAYS(TODAY(),Tableau1346[[#This Row],[Date de création produit]]))</f>
        <v>2070</v>
      </c>
    </row>
    <row r="550" spans="1:15" x14ac:dyDescent="0.25">
      <c r="A550" t="s">
        <v>6</v>
      </c>
      <c r="B550" t="str">
        <f>VLOOKUP(Tableau1346[[#This Row],[Sub_Region_Cod]],[1]Table_Correspondance!$B:$F,4,TRUE)</f>
        <v>Europe de l'Est</v>
      </c>
      <c r="C550" t="s">
        <v>13</v>
      </c>
      <c r="D550" t="str">
        <f>VLOOKUP(C550,[1]Table_Correspondance!$B:$F,2,FALSE)</f>
        <v>Roumanie</v>
      </c>
      <c r="E550" t="s">
        <v>8</v>
      </c>
      <c r="F550" s="1">
        <v>44228</v>
      </c>
      <c r="G550" t="s">
        <v>404</v>
      </c>
      <c r="H550" s="12">
        <f>VLOOKUP(Tableau1346[[#This Row],[Product_Ref]],[1]Table_Correspondance!$H:$N,5,TRUE)</f>
        <v>43132</v>
      </c>
      <c r="I550" t="s">
        <v>149</v>
      </c>
      <c r="J550" s="5">
        <v>3548.69</v>
      </c>
      <c r="K550" t="str">
        <f>VLOOKUP(Tableau1346[[#This Row],[Product_Ref]],[1]Table_Correspondance!$H:$N,2,TRUE)</f>
        <v>Pyjama</v>
      </c>
      <c r="L550" t="str">
        <f>VLOOKUP(Tableau1346[[#This Row],[Product_Ref]],[1]Table_Correspondance!$H:$N,4,TRUE)</f>
        <v>taupe</v>
      </c>
      <c r="M550" s="5">
        <f>VLOOKUP(Tableau1346[[#This Row],[Product_Ref]],[1]Table_Correspondance!$H:$N,7,TRUE)</f>
        <v>7</v>
      </c>
      <c r="N550" s="3">
        <f>Tableau1346[[#This Row],[Sales]]/Tableau1346[[#This Row],[Prix de vente ]]</f>
        <v>506.95571428571429</v>
      </c>
      <c r="O550" s="16">
        <f ca="1">(_xlfn.DAYS(TODAY(),Tableau1346[[#This Row],[Date de création produit]]))</f>
        <v>1764</v>
      </c>
    </row>
    <row r="551" spans="1:15" x14ac:dyDescent="0.25">
      <c r="A551" t="s">
        <v>6</v>
      </c>
      <c r="B551" t="str">
        <f>VLOOKUP(Tableau1346[[#This Row],[Sub_Region_Cod]],[1]Table_Correspondance!$B:$F,4,TRUE)</f>
        <v>Europe de l'Est</v>
      </c>
      <c r="C551" t="s">
        <v>32</v>
      </c>
      <c r="D551" t="str">
        <f>VLOOKUP(C551,[1]Table_Correspondance!$B:$F,2,FALSE)</f>
        <v>Arménie</v>
      </c>
      <c r="E551" t="s">
        <v>16</v>
      </c>
      <c r="F551" s="1">
        <v>44166</v>
      </c>
      <c r="G551" t="s">
        <v>411</v>
      </c>
      <c r="H551" s="12">
        <f>VLOOKUP(Tableau1346[[#This Row],[Product_Ref]],[1]Table_Correspondance!$H:$N,5,TRUE)</f>
        <v>43160</v>
      </c>
      <c r="I551" t="s">
        <v>342</v>
      </c>
      <c r="J551" s="5">
        <v>6595.53</v>
      </c>
      <c r="K551" t="str">
        <f>VLOOKUP(Tableau1346[[#This Row],[Product_Ref]],[1]Table_Correspondance!$H:$N,2,TRUE)</f>
        <v>Pantalon</v>
      </c>
      <c r="L551" t="str">
        <f>VLOOKUP(Tableau1346[[#This Row],[Product_Ref]],[1]Table_Correspondance!$H:$N,4,TRUE)</f>
        <v>bleu</v>
      </c>
      <c r="M551" s="5">
        <f>VLOOKUP(Tableau1346[[#This Row],[Product_Ref]],[1]Table_Correspondance!$H:$N,7,TRUE)</f>
        <v>13</v>
      </c>
      <c r="N551" s="3">
        <f>Tableau1346[[#This Row],[Sales]]/Tableau1346[[#This Row],[Prix de vente ]]</f>
        <v>507.34846153846149</v>
      </c>
      <c r="O551" s="16">
        <f ca="1">(_xlfn.DAYS(TODAY(),Tableau1346[[#This Row],[Date de création produit]]))</f>
        <v>1736</v>
      </c>
    </row>
    <row r="552" spans="1:15" x14ac:dyDescent="0.25">
      <c r="A552" t="s">
        <v>6</v>
      </c>
      <c r="B552" t="str">
        <f>VLOOKUP(Tableau1346[[#This Row],[Sub_Region_Cod]],[1]Table_Correspondance!$B:$F,4,TRUE)</f>
        <v>Europe de l'Est</v>
      </c>
      <c r="C552" t="s">
        <v>43</v>
      </c>
      <c r="D552" t="str">
        <f>VLOOKUP(C552,[1]Table_Correspondance!$B:$F,2,FALSE)</f>
        <v>République Tchèque</v>
      </c>
      <c r="E552" t="s">
        <v>11</v>
      </c>
      <c r="F552" s="1">
        <v>43800</v>
      </c>
      <c r="G552" t="s">
        <v>407</v>
      </c>
      <c r="H552" s="12">
        <f>VLOOKUP(Tableau1346[[#This Row],[Product_Ref]],[1]Table_Correspondance!$H:$N,5,TRUE)</f>
        <v>42917</v>
      </c>
      <c r="I552" t="s">
        <v>173</v>
      </c>
      <c r="J552" s="5">
        <v>6091.34</v>
      </c>
      <c r="K552" t="str">
        <f>VLOOKUP(Tableau1346[[#This Row],[Product_Ref]],[1]Table_Correspondance!$H:$N,2,TRUE)</f>
        <v>Chemisier</v>
      </c>
      <c r="L552" t="str">
        <f>VLOOKUP(Tableau1346[[#This Row],[Product_Ref]],[1]Table_Correspondance!$H:$N,4,TRUE)</f>
        <v>rose</v>
      </c>
      <c r="M552" s="5">
        <f>VLOOKUP(Tableau1346[[#This Row],[Product_Ref]],[1]Table_Correspondance!$H:$N,7,TRUE)</f>
        <v>12</v>
      </c>
      <c r="N552" s="3">
        <f>Tableau1346[[#This Row],[Sales]]/Tableau1346[[#This Row],[Prix de vente ]]</f>
        <v>507.61166666666668</v>
      </c>
      <c r="O552" s="16">
        <f ca="1">(_xlfn.DAYS(TODAY(),Tableau1346[[#This Row],[Date de création produit]]))</f>
        <v>1979</v>
      </c>
    </row>
    <row r="553" spans="1:15" x14ac:dyDescent="0.25">
      <c r="A553" t="s">
        <v>6</v>
      </c>
      <c r="B553" t="str">
        <f>VLOOKUP(Tableau1346[[#This Row],[Sub_Region_Cod]],[1]Table_Correspondance!$B:$F,4,TRUE)</f>
        <v>Europe de l'Est</v>
      </c>
      <c r="C553" t="s">
        <v>43</v>
      </c>
      <c r="D553" t="str">
        <f>VLOOKUP(C553,[1]Table_Correspondance!$B:$F,2,FALSE)</f>
        <v>République Tchèque</v>
      </c>
      <c r="E553" t="s">
        <v>16</v>
      </c>
      <c r="F553" s="1">
        <v>43770</v>
      </c>
      <c r="G553" t="s">
        <v>407</v>
      </c>
      <c r="H553" s="12">
        <f>VLOOKUP(Tableau1346[[#This Row],[Product_Ref]],[1]Table_Correspondance!$H:$N,5,TRUE)</f>
        <v>42736</v>
      </c>
      <c r="I553" t="s">
        <v>274</v>
      </c>
      <c r="J553" s="5">
        <v>7627.67</v>
      </c>
      <c r="K553" t="str">
        <f>VLOOKUP(Tableau1346[[#This Row],[Product_Ref]],[1]Table_Correspondance!$H:$N,2,TRUE)</f>
        <v>Chaussette</v>
      </c>
      <c r="L553" t="str">
        <f>VLOOKUP(Tableau1346[[#This Row],[Product_Ref]],[1]Table_Correspondance!$H:$N,4,TRUE)</f>
        <v>vert</v>
      </c>
      <c r="M553" s="5">
        <f>VLOOKUP(Tableau1346[[#This Row],[Product_Ref]],[1]Table_Correspondance!$H:$N,7,TRUE)</f>
        <v>15</v>
      </c>
      <c r="N553" s="3">
        <f>Tableau1346[[#This Row],[Sales]]/Tableau1346[[#This Row],[Prix de vente ]]</f>
        <v>508.51133333333331</v>
      </c>
      <c r="O553" s="16">
        <f ca="1">(_xlfn.DAYS(TODAY(),Tableau1346[[#This Row],[Date de création produit]]))</f>
        <v>2160</v>
      </c>
    </row>
    <row r="554" spans="1:15" x14ac:dyDescent="0.25">
      <c r="A554" t="s">
        <v>6</v>
      </c>
      <c r="B554" t="str">
        <f>VLOOKUP(Tableau1346[[#This Row],[Sub_Region_Cod]],[1]Table_Correspondance!$B:$F,4,TRUE)</f>
        <v>Europe de l'Est</v>
      </c>
      <c r="C554" t="s">
        <v>7</v>
      </c>
      <c r="D554" t="str">
        <f>VLOOKUP(C554,[1]Table_Correspondance!$B:$F,2,FALSE)</f>
        <v>Fédération de Russie</v>
      </c>
      <c r="E554" t="s">
        <v>11</v>
      </c>
      <c r="F554" s="1">
        <v>43617</v>
      </c>
      <c r="G554" t="s">
        <v>410</v>
      </c>
      <c r="H554" s="12">
        <f>VLOOKUP(Tableau1346[[#This Row],[Product_Ref]],[1]Table_Correspondance!$H:$N,5,TRUE)</f>
        <v>43405</v>
      </c>
      <c r="I554" t="s">
        <v>53</v>
      </c>
      <c r="J554" s="5">
        <v>6123.92</v>
      </c>
      <c r="K554" t="str">
        <f>VLOOKUP(Tableau1346[[#This Row],[Product_Ref]],[1]Table_Correspondance!$H:$N,2,TRUE)</f>
        <v>Soutien gorge</v>
      </c>
      <c r="L554" t="str">
        <f>VLOOKUP(Tableau1346[[#This Row],[Product_Ref]],[1]Table_Correspondance!$H:$N,4,TRUE)</f>
        <v>rouge</v>
      </c>
      <c r="M554" s="5">
        <f>VLOOKUP(Tableau1346[[#This Row],[Product_Ref]],[1]Table_Correspondance!$H:$N,7,TRUE)</f>
        <v>12</v>
      </c>
      <c r="N554" s="3">
        <f>Tableau1346[[#This Row],[Sales]]/Tableau1346[[#This Row],[Prix de vente ]]</f>
        <v>510.32666666666665</v>
      </c>
      <c r="O554" s="16">
        <f ca="1">(_xlfn.DAYS(TODAY(),Tableau1346[[#This Row],[Date de création produit]]))</f>
        <v>1491</v>
      </c>
    </row>
    <row r="555" spans="1:15" x14ac:dyDescent="0.25">
      <c r="A555" t="s">
        <v>6</v>
      </c>
      <c r="B555" t="str">
        <f>VLOOKUP(Tableau1346[[#This Row],[Sub_Region_Cod]],[1]Table_Correspondance!$B:$F,4,TRUE)</f>
        <v>Europe de l'Est</v>
      </c>
      <c r="C555" t="s">
        <v>7</v>
      </c>
      <c r="D555" t="str">
        <f>VLOOKUP(C555,[1]Table_Correspondance!$B:$F,2,FALSE)</f>
        <v>Fédération de Russie</v>
      </c>
      <c r="E555" t="s">
        <v>11</v>
      </c>
      <c r="F555" s="1">
        <v>43952</v>
      </c>
      <c r="G555" t="s">
        <v>408</v>
      </c>
      <c r="H555" s="12">
        <f>VLOOKUP(Tableau1346[[#This Row],[Product_Ref]],[1]Table_Correspondance!$H:$N,5,TRUE)</f>
        <v>43160</v>
      </c>
      <c r="I555" t="s">
        <v>58</v>
      </c>
      <c r="J555" s="5">
        <v>4090.56</v>
      </c>
      <c r="K555" t="str">
        <f>VLOOKUP(Tableau1346[[#This Row],[Product_Ref]],[1]Table_Correspondance!$H:$N,2,TRUE)</f>
        <v>T-shirt</v>
      </c>
      <c r="L555" t="str">
        <f>VLOOKUP(Tableau1346[[#This Row],[Product_Ref]],[1]Table_Correspondance!$H:$N,4,TRUE)</f>
        <v>vert</v>
      </c>
      <c r="M555" s="5">
        <f>VLOOKUP(Tableau1346[[#This Row],[Product_Ref]],[1]Table_Correspondance!$H:$N,7,TRUE)</f>
        <v>8</v>
      </c>
      <c r="N555" s="3">
        <f>Tableau1346[[#This Row],[Sales]]/Tableau1346[[#This Row],[Prix de vente ]]</f>
        <v>511.32</v>
      </c>
      <c r="O555" s="16">
        <f ca="1">(_xlfn.DAYS(TODAY(),Tableau1346[[#This Row],[Date de création produit]]))</f>
        <v>1736</v>
      </c>
    </row>
    <row r="556" spans="1:15" x14ac:dyDescent="0.25">
      <c r="A556" t="s">
        <v>6</v>
      </c>
      <c r="B556" t="str">
        <f>VLOOKUP(Tableau1346[[#This Row],[Sub_Region_Cod]],[1]Table_Correspondance!$B:$F,4,TRUE)</f>
        <v>Europe de l'Est</v>
      </c>
      <c r="C556" t="s">
        <v>29</v>
      </c>
      <c r="D556" t="str">
        <f>VLOOKUP(C556,[1]Table_Correspondance!$B:$F,2,FALSE)</f>
        <v>Hongrie</v>
      </c>
      <c r="E556" t="s">
        <v>16</v>
      </c>
      <c r="F556" s="1">
        <v>44013</v>
      </c>
      <c r="G556" t="s">
        <v>408</v>
      </c>
      <c r="H556" s="12">
        <f>VLOOKUP(Tableau1346[[#This Row],[Product_Ref]],[1]Table_Correspondance!$H:$N,5,TRUE)</f>
        <v>43221</v>
      </c>
      <c r="I556" t="s">
        <v>126</v>
      </c>
      <c r="J556" s="5">
        <v>7167.67</v>
      </c>
      <c r="K556" t="str">
        <f>VLOOKUP(Tableau1346[[#This Row],[Product_Ref]],[1]Table_Correspondance!$H:$N,2,TRUE)</f>
        <v>Chaussette</v>
      </c>
      <c r="L556" t="str">
        <f>VLOOKUP(Tableau1346[[#This Row],[Product_Ref]],[1]Table_Correspondance!$H:$N,4,TRUE)</f>
        <v>orange</v>
      </c>
      <c r="M556" s="5">
        <f>VLOOKUP(Tableau1346[[#This Row],[Product_Ref]],[1]Table_Correspondance!$H:$N,7,TRUE)</f>
        <v>14</v>
      </c>
      <c r="N556" s="3">
        <f>Tableau1346[[#This Row],[Sales]]/Tableau1346[[#This Row],[Prix de vente ]]</f>
        <v>511.97642857142858</v>
      </c>
      <c r="O556" s="16">
        <f ca="1">(_xlfn.DAYS(TODAY(),Tableau1346[[#This Row],[Date de création produit]]))</f>
        <v>1675</v>
      </c>
    </row>
    <row r="557" spans="1:15" x14ac:dyDescent="0.25">
      <c r="A557" t="s">
        <v>6</v>
      </c>
      <c r="B557" t="str">
        <f>VLOOKUP(Tableau1346[[#This Row],[Sub_Region_Cod]],[1]Table_Correspondance!$B:$F,4,TRUE)</f>
        <v>Europe de l'Est</v>
      </c>
      <c r="C557" t="s">
        <v>32</v>
      </c>
      <c r="D557" t="str">
        <f>VLOOKUP(C557,[1]Table_Correspondance!$B:$F,2,FALSE)</f>
        <v>Arménie</v>
      </c>
      <c r="E557" t="s">
        <v>11</v>
      </c>
      <c r="F557" s="1">
        <v>44256</v>
      </c>
      <c r="G557" t="s">
        <v>404</v>
      </c>
      <c r="H557" s="12">
        <f>VLOOKUP(Tableau1346[[#This Row],[Product_Ref]],[1]Table_Correspondance!$H:$N,5,TRUE)</f>
        <v>42767</v>
      </c>
      <c r="I557" t="s">
        <v>162</v>
      </c>
      <c r="J557" s="5">
        <v>2572.23</v>
      </c>
      <c r="K557" t="str">
        <f>VLOOKUP(Tableau1346[[#This Row],[Product_Ref]],[1]Table_Correspondance!$H:$N,2,TRUE)</f>
        <v>Soutien gorge</v>
      </c>
      <c r="L557" t="str">
        <f>VLOOKUP(Tableau1346[[#This Row],[Product_Ref]],[1]Table_Correspondance!$H:$N,4,TRUE)</f>
        <v>rouge</v>
      </c>
      <c r="M557" s="5">
        <f>VLOOKUP(Tableau1346[[#This Row],[Product_Ref]],[1]Table_Correspondance!$H:$N,7,TRUE)</f>
        <v>5</v>
      </c>
      <c r="N557" s="3">
        <f>Tableau1346[[#This Row],[Sales]]/Tableau1346[[#This Row],[Prix de vente ]]</f>
        <v>514.44600000000003</v>
      </c>
      <c r="O557" s="16">
        <f ca="1">(_xlfn.DAYS(TODAY(),Tableau1346[[#This Row],[Date de création produit]]))</f>
        <v>2129</v>
      </c>
    </row>
    <row r="558" spans="1:15" x14ac:dyDescent="0.25">
      <c r="A558" t="s">
        <v>6</v>
      </c>
      <c r="B558" t="str">
        <f>VLOOKUP(Tableau1346[[#This Row],[Sub_Region_Cod]],[1]Table_Correspondance!$B:$F,4,TRUE)</f>
        <v>Europe de l'Est</v>
      </c>
      <c r="C558" t="s">
        <v>29</v>
      </c>
      <c r="D558" t="str">
        <f>VLOOKUP(C558,[1]Table_Correspondance!$B:$F,2,FALSE)</f>
        <v>Hongrie</v>
      </c>
      <c r="E558" t="s">
        <v>11</v>
      </c>
      <c r="F558" s="1">
        <v>43770</v>
      </c>
      <c r="G558" t="s">
        <v>407</v>
      </c>
      <c r="H558" s="12">
        <f>VLOOKUP(Tableau1346[[#This Row],[Product_Ref]],[1]Table_Correspondance!$H:$N,5,TRUE)</f>
        <v>43221</v>
      </c>
      <c r="I558" t="s">
        <v>73</v>
      </c>
      <c r="J558" s="5">
        <v>6177.75</v>
      </c>
      <c r="K558" t="str">
        <f>VLOOKUP(Tableau1346[[#This Row],[Product_Ref]],[1]Table_Correspondance!$H:$N,2,TRUE)</f>
        <v>Pull</v>
      </c>
      <c r="L558" t="str">
        <f>VLOOKUP(Tableau1346[[#This Row],[Product_Ref]],[1]Table_Correspondance!$H:$N,4,TRUE)</f>
        <v>vert</v>
      </c>
      <c r="M558" s="5">
        <f>VLOOKUP(Tableau1346[[#This Row],[Product_Ref]],[1]Table_Correspondance!$H:$N,7,TRUE)</f>
        <v>12</v>
      </c>
      <c r="N558" s="3">
        <f>Tableau1346[[#This Row],[Sales]]/Tableau1346[[#This Row],[Prix de vente ]]</f>
        <v>514.8125</v>
      </c>
      <c r="O558" s="16">
        <f ca="1">(_xlfn.DAYS(TODAY(),Tableau1346[[#This Row],[Date de création produit]]))</f>
        <v>1675</v>
      </c>
    </row>
    <row r="559" spans="1:15" x14ac:dyDescent="0.25">
      <c r="A559" t="s">
        <v>6</v>
      </c>
      <c r="B559" t="str">
        <f>VLOOKUP(Tableau1346[[#This Row],[Sub_Region_Cod]],[1]Table_Correspondance!$B:$F,4,TRUE)</f>
        <v>Europe de l'Est</v>
      </c>
      <c r="C559" t="s">
        <v>10</v>
      </c>
      <c r="D559" t="str">
        <f>VLOOKUP(C559,[1]Table_Correspondance!$B:$F,2,FALSE)</f>
        <v>Bélarus</v>
      </c>
      <c r="E559" t="s">
        <v>11</v>
      </c>
      <c r="F559" s="1">
        <v>44136</v>
      </c>
      <c r="G559" t="s">
        <v>411</v>
      </c>
      <c r="H559" s="12">
        <f>VLOOKUP(Tableau1346[[#This Row],[Product_Ref]],[1]Table_Correspondance!$H:$N,5,TRUE)</f>
        <v>43282</v>
      </c>
      <c r="I559" t="s">
        <v>51</v>
      </c>
      <c r="J559" s="5">
        <v>6191.17</v>
      </c>
      <c r="K559" t="str">
        <f>VLOOKUP(Tableau1346[[#This Row],[Product_Ref]],[1]Table_Correspondance!$H:$N,2,TRUE)</f>
        <v>Chemise</v>
      </c>
      <c r="L559" t="str">
        <f>VLOOKUP(Tableau1346[[#This Row],[Product_Ref]],[1]Table_Correspondance!$H:$N,4,TRUE)</f>
        <v>rouge</v>
      </c>
      <c r="M559" s="5">
        <f>VLOOKUP(Tableau1346[[#This Row],[Product_Ref]],[1]Table_Correspondance!$H:$N,7,TRUE)</f>
        <v>12</v>
      </c>
      <c r="N559" s="3">
        <f>Tableau1346[[#This Row],[Sales]]/Tableau1346[[#This Row],[Prix de vente ]]</f>
        <v>515.93083333333334</v>
      </c>
      <c r="O559" s="16">
        <f ca="1">(_xlfn.DAYS(TODAY(),Tableau1346[[#This Row],[Date de création produit]]))</f>
        <v>1614</v>
      </c>
    </row>
    <row r="560" spans="1:15" x14ac:dyDescent="0.25">
      <c r="A560" t="s">
        <v>6</v>
      </c>
      <c r="B560" t="str">
        <f>VLOOKUP(Tableau1346[[#This Row],[Sub_Region_Cod]],[1]Table_Correspondance!$B:$F,4,TRUE)</f>
        <v>Europe de l'Est</v>
      </c>
      <c r="C560" t="s">
        <v>34</v>
      </c>
      <c r="D560" t="str">
        <f>VLOOKUP(C560,[1]Table_Correspondance!$B:$F,2,FALSE)</f>
        <v>Pologne</v>
      </c>
      <c r="E560" t="s">
        <v>11</v>
      </c>
      <c r="F560" s="1">
        <v>44075</v>
      </c>
      <c r="G560" t="s">
        <v>409</v>
      </c>
      <c r="H560" s="12">
        <f>VLOOKUP(Tableau1346[[#This Row],[Product_Ref]],[1]Table_Correspondance!$H:$N,5,TRUE)</f>
        <v>42979</v>
      </c>
      <c r="I560" t="s">
        <v>346</v>
      </c>
      <c r="J560" s="5">
        <v>3614.94</v>
      </c>
      <c r="K560" t="str">
        <f>VLOOKUP(Tableau1346[[#This Row],[Product_Ref]],[1]Table_Correspondance!$H:$N,2,TRUE)</f>
        <v>Sweatshirt</v>
      </c>
      <c r="L560" t="str">
        <f>VLOOKUP(Tableau1346[[#This Row],[Product_Ref]],[1]Table_Correspondance!$H:$N,4,TRUE)</f>
        <v>rose</v>
      </c>
      <c r="M560" s="5">
        <f>VLOOKUP(Tableau1346[[#This Row],[Product_Ref]],[1]Table_Correspondance!$H:$N,7,TRUE)</f>
        <v>7</v>
      </c>
      <c r="N560" s="3">
        <f>Tableau1346[[#This Row],[Sales]]/Tableau1346[[#This Row],[Prix de vente ]]</f>
        <v>516.41999999999996</v>
      </c>
      <c r="O560" s="16">
        <f ca="1">(_xlfn.DAYS(TODAY(),Tableau1346[[#This Row],[Date de création produit]]))</f>
        <v>1917</v>
      </c>
    </row>
    <row r="561" spans="1:15" x14ac:dyDescent="0.25">
      <c r="A561" t="s">
        <v>6</v>
      </c>
      <c r="B561" t="str">
        <f>VLOOKUP(Tableau1346[[#This Row],[Sub_Region_Cod]],[1]Table_Correspondance!$B:$F,4,TRUE)</f>
        <v>Europe de l'Est</v>
      </c>
      <c r="C561" t="s">
        <v>24</v>
      </c>
      <c r="D561" t="str">
        <f>VLOOKUP(C561,[1]Table_Correspondance!$B:$F,2,FALSE)</f>
        <v>Slovaquie</v>
      </c>
      <c r="E561" t="s">
        <v>16</v>
      </c>
      <c r="F561" s="1">
        <v>43770</v>
      </c>
      <c r="G561" t="s">
        <v>407</v>
      </c>
      <c r="H561" s="12">
        <f>VLOOKUP(Tableau1346[[#This Row],[Product_Ref]],[1]Table_Correspondance!$H:$N,5,TRUE)</f>
        <v>43374</v>
      </c>
      <c r="I561" t="s">
        <v>341</v>
      </c>
      <c r="J561" s="5">
        <v>6220.81</v>
      </c>
      <c r="K561" t="str">
        <f>VLOOKUP(Tableau1346[[#This Row],[Product_Ref]],[1]Table_Correspondance!$H:$N,2,TRUE)</f>
        <v>Culotte</v>
      </c>
      <c r="L561" t="str">
        <f>VLOOKUP(Tableau1346[[#This Row],[Product_Ref]],[1]Table_Correspondance!$H:$N,4,TRUE)</f>
        <v>vert</v>
      </c>
      <c r="M561" s="5">
        <f>VLOOKUP(Tableau1346[[#This Row],[Product_Ref]],[1]Table_Correspondance!$H:$N,7,TRUE)</f>
        <v>12</v>
      </c>
      <c r="N561" s="3">
        <f>Tableau1346[[#This Row],[Sales]]/Tableau1346[[#This Row],[Prix de vente ]]</f>
        <v>518.40083333333337</v>
      </c>
      <c r="O561" s="16">
        <f ca="1">(_xlfn.DAYS(TODAY(),Tableau1346[[#This Row],[Date de création produit]]))</f>
        <v>1522</v>
      </c>
    </row>
    <row r="562" spans="1:15" x14ac:dyDescent="0.25">
      <c r="A562" t="s">
        <v>6</v>
      </c>
      <c r="B562" t="str">
        <f>VLOOKUP(Tableau1346[[#This Row],[Sub_Region_Cod]],[1]Table_Correspondance!$B:$F,4,TRUE)</f>
        <v>Europe de l'Est</v>
      </c>
      <c r="C562" t="s">
        <v>13</v>
      </c>
      <c r="D562" t="str">
        <f>VLOOKUP(C562,[1]Table_Correspondance!$B:$F,2,FALSE)</f>
        <v>Roumanie</v>
      </c>
      <c r="E562" t="s">
        <v>11</v>
      </c>
      <c r="F562" s="1">
        <v>43891</v>
      </c>
      <c r="G562" t="s">
        <v>405</v>
      </c>
      <c r="H562" s="12">
        <f>VLOOKUP(Tableau1346[[#This Row],[Product_Ref]],[1]Table_Correspondance!$H:$N,5,TRUE)</f>
        <v>42826</v>
      </c>
      <c r="I562" t="s">
        <v>289</v>
      </c>
      <c r="J562" s="5">
        <v>6229.96</v>
      </c>
      <c r="K562" t="str">
        <f>VLOOKUP(Tableau1346[[#This Row],[Product_Ref]],[1]Table_Correspondance!$H:$N,2,TRUE)</f>
        <v>Pull</v>
      </c>
      <c r="L562" t="str">
        <f>VLOOKUP(Tableau1346[[#This Row],[Product_Ref]],[1]Table_Correspondance!$H:$N,4,TRUE)</f>
        <v>noir</v>
      </c>
      <c r="M562" s="5">
        <f>VLOOKUP(Tableau1346[[#This Row],[Product_Ref]],[1]Table_Correspondance!$H:$N,7,TRUE)</f>
        <v>12</v>
      </c>
      <c r="N562" s="3">
        <f>Tableau1346[[#This Row],[Sales]]/Tableau1346[[#This Row],[Prix de vente ]]</f>
        <v>519.1633333333333</v>
      </c>
      <c r="O562" s="16">
        <f ca="1">(_xlfn.DAYS(TODAY(),Tableau1346[[#This Row],[Date de création produit]]))</f>
        <v>2070</v>
      </c>
    </row>
    <row r="563" spans="1:15" x14ac:dyDescent="0.25">
      <c r="A563" t="s">
        <v>6</v>
      </c>
      <c r="B563" t="str">
        <f>VLOOKUP(Tableau1346[[#This Row],[Sub_Region_Cod]],[1]Table_Correspondance!$B:$F,4,TRUE)</f>
        <v>Europe de l'Est</v>
      </c>
      <c r="C563" t="s">
        <v>15</v>
      </c>
      <c r="D563" t="str">
        <f>VLOOKUP(C563,[1]Table_Correspondance!$B:$F,2,FALSE)</f>
        <v>République de Moldavie</v>
      </c>
      <c r="E563" t="s">
        <v>8</v>
      </c>
      <c r="F563" s="1">
        <v>43586</v>
      </c>
      <c r="G563" t="s">
        <v>410</v>
      </c>
      <c r="H563" s="12">
        <f>VLOOKUP(Tableau1346[[#This Row],[Product_Ref]],[1]Table_Correspondance!$H:$N,5,TRUE)</f>
        <v>43160</v>
      </c>
      <c r="I563" t="s">
        <v>287</v>
      </c>
      <c r="J563" s="5">
        <v>3127.39</v>
      </c>
      <c r="K563" t="str">
        <f>VLOOKUP(Tableau1346[[#This Row],[Product_Ref]],[1]Table_Correspondance!$H:$N,2,TRUE)</f>
        <v>Pyjama</v>
      </c>
      <c r="L563" t="str">
        <f>VLOOKUP(Tableau1346[[#This Row],[Product_Ref]],[1]Table_Correspondance!$H:$N,4,TRUE)</f>
        <v>orange</v>
      </c>
      <c r="M563" s="5">
        <f>VLOOKUP(Tableau1346[[#This Row],[Product_Ref]],[1]Table_Correspondance!$H:$N,7,TRUE)</f>
        <v>6</v>
      </c>
      <c r="N563" s="3">
        <f>Tableau1346[[#This Row],[Sales]]/Tableau1346[[#This Row],[Prix de vente ]]</f>
        <v>521.23166666666668</v>
      </c>
      <c r="O563" s="16">
        <f ca="1">(_xlfn.DAYS(TODAY(),Tableau1346[[#This Row],[Date de création produit]]))</f>
        <v>1736</v>
      </c>
    </row>
    <row r="564" spans="1:15" x14ac:dyDescent="0.25">
      <c r="A564" t="s">
        <v>6</v>
      </c>
      <c r="B564" t="str">
        <f>VLOOKUP(Tableau1346[[#This Row],[Sub_Region_Cod]],[1]Table_Correspondance!$B:$F,4,TRUE)</f>
        <v>Europe de l'Est</v>
      </c>
      <c r="C564" t="s">
        <v>29</v>
      </c>
      <c r="D564" t="str">
        <f>VLOOKUP(C564,[1]Table_Correspondance!$B:$F,2,FALSE)</f>
        <v>Hongrie</v>
      </c>
      <c r="E564" t="s">
        <v>11</v>
      </c>
      <c r="F564" s="1">
        <v>43647</v>
      </c>
      <c r="G564" t="s">
        <v>410</v>
      </c>
      <c r="H564" s="12">
        <f>VLOOKUP(Tableau1346[[#This Row],[Product_Ref]],[1]Table_Correspondance!$H:$N,5,TRUE)</f>
        <v>42917</v>
      </c>
      <c r="I564" t="s">
        <v>12</v>
      </c>
      <c r="J564" s="5">
        <v>6269.94</v>
      </c>
      <c r="K564" t="str">
        <f>VLOOKUP(Tableau1346[[#This Row],[Product_Ref]],[1]Table_Correspondance!$H:$N,2,TRUE)</f>
        <v>Pull</v>
      </c>
      <c r="L564" t="str">
        <f>VLOOKUP(Tableau1346[[#This Row],[Product_Ref]],[1]Table_Correspondance!$H:$N,4,TRUE)</f>
        <v>orange</v>
      </c>
      <c r="M564" s="5">
        <f>VLOOKUP(Tableau1346[[#This Row],[Product_Ref]],[1]Table_Correspondance!$H:$N,7,TRUE)</f>
        <v>12</v>
      </c>
      <c r="N564" s="3">
        <f>Tableau1346[[#This Row],[Sales]]/Tableau1346[[#This Row],[Prix de vente ]]</f>
        <v>522.495</v>
      </c>
      <c r="O564" s="16">
        <f ca="1">(_xlfn.DAYS(TODAY(),Tableau1346[[#This Row],[Date de création produit]]))</f>
        <v>1979</v>
      </c>
    </row>
    <row r="565" spans="1:15" x14ac:dyDescent="0.25">
      <c r="A565" t="s">
        <v>6</v>
      </c>
      <c r="B565" t="str">
        <f>VLOOKUP(Tableau1346[[#This Row],[Sub_Region_Cod]],[1]Table_Correspondance!$B:$F,4,TRUE)</f>
        <v>Europe de l'Est</v>
      </c>
      <c r="C565" t="s">
        <v>26</v>
      </c>
      <c r="D565" t="str">
        <f>VLOOKUP(C565,[1]Table_Correspondance!$B:$F,2,FALSE)</f>
        <v>Bulgarie</v>
      </c>
      <c r="E565" t="s">
        <v>16</v>
      </c>
      <c r="F565" s="1">
        <v>43770</v>
      </c>
      <c r="G565" t="s">
        <v>407</v>
      </c>
      <c r="H565" s="12">
        <f>VLOOKUP(Tableau1346[[#This Row],[Product_Ref]],[1]Table_Correspondance!$H:$N,5,TRUE)</f>
        <v>43132</v>
      </c>
      <c r="I565" t="s">
        <v>202</v>
      </c>
      <c r="J565" s="5">
        <v>6295.74</v>
      </c>
      <c r="K565" t="str">
        <f>VLOOKUP(Tableau1346[[#This Row],[Product_Ref]],[1]Table_Correspondance!$H:$N,2,TRUE)</f>
        <v>Chaussette</v>
      </c>
      <c r="L565" t="str">
        <f>VLOOKUP(Tableau1346[[#This Row],[Product_Ref]],[1]Table_Correspondance!$H:$N,4,TRUE)</f>
        <v>bleu</v>
      </c>
      <c r="M565" s="5">
        <f>VLOOKUP(Tableau1346[[#This Row],[Product_Ref]],[1]Table_Correspondance!$H:$N,7,TRUE)</f>
        <v>12</v>
      </c>
      <c r="N565" s="3">
        <f>Tableau1346[[#This Row],[Sales]]/Tableau1346[[#This Row],[Prix de vente ]]</f>
        <v>524.64499999999998</v>
      </c>
      <c r="O565" s="16">
        <f ca="1">(_xlfn.DAYS(TODAY(),Tableau1346[[#This Row],[Date de création produit]]))</f>
        <v>1764</v>
      </c>
    </row>
    <row r="566" spans="1:15" x14ac:dyDescent="0.25">
      <c r="A566" t="s">
        <v>6</v>
      </c>
      <c r="B566" t="str">
        <f>VLOOKUP(Tableau1346[[#This Row],[Sub_Region_Cod]],[1]Table_Correspondance!$B:$F,4,TRUE)</f>
        <v>Europe de l'Est</v>
      </c>
      <c r="C566" t="s">
        <v>26</v>
      </c>
      <c r="D566" t="str">
        <f>VLOOKUP(C566,[1]Table_Correspondance!$B:$F,2,FALSE)</f>
        <v>Bulgarie</v>
      </c>
      <c r="E566" t="s">
        <v>8</v>
      </c>
      <c r="F566" s="1">
        <v>43983</v>
      </c>
      <c r="G566" t="s">
        <v>408</v>
      </c>
      <c r="H566" s="12">
        <f>VLOOKUP(Tableau1346[[#This Row],[Product_Ref]],[1]Table_Correspondance!$H:$N,5,TRUE)</f>
        <v>43282</v>
      </c>
      <c r="I566" t="s">
        <v>56</v>
      </c>
      <c r="J566" s="5">
        <v>7878.9</v>
      </c>
      <c r="K566" t="str">
        <f>VLOOKUP(Tableau1346[[#This Row],[Product_Ref]],[1]Table_Correspondance!$H:$N,2,TRUE)</f>
        <v>Robe</v>
      </c>
      <c r="L566" t="str">
        <f>VLOOKUP(Tableau1346[[#This Row],[Product_Ref]],[1]Table_Correspondance!$H:$N,4,TRUE)</f>
        <v>taupe</v>
      </c>
      <c r="M566" s="5">
        <f>VLOOKUP(Tableau1346[[#This Row],[Product_Ref]],[1]Table_Correspondance!$H:$N,7,TRUE)</f>
        <v>15</v>
      </c>
      <c r="N566" s="3">
        <f>Tableau1346[[#This Row],[Sales]]/Tableau1346[[#This Row],[Prix de vente ]]</f>
        <v>525.26</v>
      </c>
      <c r="O566" s="16">
        <f ca="1">(_xlfn.DAYS(TODAY(),Tableau1346[[#This Row],[Date de création produit]]))</f>
        <v>1614</v>
      </c>
    </row>
    <row r="567" spans="1:15" x14ac:dyDescent="0.25">
      <c r="A567" t="s">
        <v>6</v>
      </c>
      <c r="B567" t="str">
        <f>VLOOKUP(Tableau1346[[#This Row],[Sub_Region_Cod]],[1]Table_Correspondance!$B:$F,4,TRUE)</f>
        <v>Europe de l'Est</v>
      </c>
      <c r="C567" t="s">
        <v>22</v>
      </c>
      <c r="D567" t="str">
        <f>VLOOKUP(C567,[1]Table_Correspondance!$B:$F,2,FALSE)</f>
        <v>Ukraine</v>
      </c>
      <c r="E567" t="s">
        <v>8</v>
      </c>
      <c r="F567" s="1">
        <v>43586</v>
      </c>
      <c r="G567" t="s">
        <v>410</v>
      </c>
      <c r="H567" s="12">
        <f>VLOOKUP(Tableau1346[[#This Row],[Product_Ref]],[1]Table_Correspondance!$H:$N,5,TRUE)</f>
        <v>42979</v>
      </c>
      <c r="I567" t="s">
        <v>389</v>
      </c>
      <c r="J567" s="5">
        <v>4204.25</v>
      </c>
      <c r="K567" t="str">
        <f>VLOOKUP(Tableau1346[[#This Row],[Product_Ref]],[1]Table_Correspondance!$H:$N,2,TRUE)</f>
        <v>Pyjama</v>
      </c>
      <c r="L567" t="str">
        <f>VLOOKUP(Tableau1346[[#This Row],[Product_Ref]],[1]Table_Correspondance!$H:$N,4,TRUE)</f>
        <v>noir</v>
      </c>
      <c r="M567" s="5">
        <f>VLOOKUP(Tableau1346[[#This Row],[Product_Ref]],[1]Table_Correspondance!$H:$N,7,TRUE)</f>
        <v>8</v>
      </c>
      <c r="N567" s="3">
        <f>Tableau1346[[#This Row],[Sales]]/Tableau1346[[#This Row],[Prix de vente ]]</f>
        <v>525.53125</v>
      </c>
      <c r="O567" s="16">
        <f ca="1">(_xlfn.DAYS(TODAY(),Tableau1346[[#This Row],[Date de création produit]]))</f>
        <v>1917</v>
      </c>
    </row>
    <row r="568" spans="1:15" x14ac:dyDescent="0.25">
      <c r="A568" t="s">
        <v>6</v>
      </c>
      <c r="B568" t="str">
        <f>VLOOKUP(Tableau1346[[#This Row],[Sub_Region_Cod]],[1]Table_Correspondance!$B:$F,4,TRUE)</f>
        <v>Europe de l'Est</v>
      </c>
      <c r="C568" t="s">
        <v>32</v>
      </c>
      <c r="D568" t="str">
        <f>VLOOKUP(C568,[1]Table_Correspondance!$B:$F,2,FALSE)</f>
        <v>Arménie</v>
      </c>
      <c r="E568" t="s">
        <v>11</v>
      </c>
      <c r="F568" s="1">
        <v>44105</v>
      </c>
      <c r="G568" t="s">
        <v>409</v>
      </c>
      <c r="H568" s="12">
        <f>VLOOKUP(Tableau1346[[#This Row],[Product_Ref]],[1]Table_Correspondance!$H:$N,5,TRUE)</f>
        <v>42767</v>
      </c>
      <c r="I568" t="s">
        <v>283</v>
      </c>
      <c r="J568" s="5">
        <v>7363.44</v>
      </c>
      <c r="K568" t="str">
        <f>VLOOKUP(Tableau1346[[#This Row],[Product_Ref]],[1]Table_Correspondance!$H:$N,2,TRUE)</f>
        <v>Soutien gorge</v>
      </c>
      <c r="L568" t="str">
        <f>VLOOKUP(Tableau1346[[#This Row],[Product_Ref]],[1]Table_Correspondance!$H:$N,4,TRUE)</f>
        <v>bleu</v>
      </c>
      <c r="M568" s="5">
        <f>VLOOKUP(Tableau1346[[#This Row],[Product_Ref]],[1]Table_Correspondance!$H:$N,7,TRUE)</f>
        <v>14</v>
      </c>
      <c r="N568" s="3">
        <f>Tableau1346[[#This Row],[Sales]]/Tableau1346[[#This Row],[Prix de vente ]]</f>
        <v>525.95999999999992</v>
      </c>
      <c r="O568" s="16">
        <f ca="1">(_xlfn.DAYS(TODAY(),Tableau1346[[#This Row],[Date de création produit]]))</f>
        <v>2129</v>
      </c>
    </row>
    <row r="569" spans="1:15" x14ac:dyDescent="0.25">
      <c r="A569" t="s">
        <v>6</v>
      </c>
      <c r="B569" t="str">
        <f>VLOOKUP(Tableau1346[[#This Row],[Sub_Region_Cod]],[1]Table_Correspondance!$B:$F,4,TRUE)</f>
        <v>Europe de l'Est</v>
      </c>
      <c r="C569" t="s">
        <v>10</v>
      </c>
      <c r="D569" t="str">
        <f>VLOOKUP(C569,[1]Table_Correspondance!$B:$F,2,FALSE)</f>
        <v>Bélarus</v>
      </c>
      <c r="E569" t="s">
        <v>16</v>
      </c>
      <c r="F569" s="1">
        <v>44105</v>
      </c>
      <c r="G569" t="s">
        <v>409</v>
      </c>
      <c r="H569" s="12">
        <f>VLOOKUP(Tableau1346[[#This Row],[Product_Ref]],[1]Table_Correspondance!$H:$N,5,TRUE)</f>
        <v>42736</v>
      </c>
      <c r="I569" t="s">
        <v>382</v>
      </c>
      <c r="J569" s="5">
        <v>5788.44</v>
      </c>
      <c r="K569" t="str">
        <f>VLOOKUP(Tableau1346[[#This Row],[Product_Ref]],[1]Table_Correspondance!$H:$N,2,TRUE)</f>
        <v>Collant</v>
      </c>
      <c r="L569" t="str">
        <f>VLOOKUP(Tableau1346[[#This Row],[Product_Ref]],[1]Table_Correspondance!$H:$N,4,TRUE)</f>
        <v>orange</v>
      </c>
      <c r="M569" s="5">
        <f>VLOOKUP(Tableau1346[[#This Row],[Product_Ref]],[1]Table_Correspondance!$H:$N,7,TRUE)</f>
        <v>11</v>
      </c>
      <c r="N569" s="3">
        <f>Tableau1346[[#This Row],[Sales]]/Tableau1346[[#This Row],[Prix de vente ]]</f>
        <v>526.22181818181809</v>
      </c>
      <c r="O569" s="16">
        <f ca="1">(_xlfn.DAYS(TODAY(),Tableau1346[[#This Row],[Date de création produit]]))</f>
        <v>2160</v>
      </c>
    </row>
    <row r="570" spans="1:15" x14ac:dyDescent="0.25">
      <c r="A570" t="s">
        <v>6</v>
      </c>
      <c r="B570" t="str">
        <f>VLOOKUP(Tableau1346[[#This Row],[Sub_Region_Cod]],[1]Table_Correspondance!$B:$F,4,TRUE)</f>
        <v>Europe de l'Est</v>
      </c>
      <c r="C570" t="s">
        <v>7</v>
      </c>
      <c r="D570" t="str">
        <f>VLOOKUP(C570,[1]Table_Correspondance!$B:$F,2,FALSE)</f>
        <v>Fédération de Russie</v>
      </c>
      <c r="E570" t="s">
        <v>11</v>
      </c>
      <c r="F570" s="1">
        <v>44013</v>
      </c>
      <c r="G570" t="s">
        <v>408</v>
      </c>
      <c r="H570" s="12">
        <f>VLOOKUP(Tableau1346[[#This Row],[Product_Ref]],[1]Table_Correspondance!$H:$N,5,TRUE)</f>
        <v>43374</v>
      </c>
      <c r="I570" t="s">
        <v>314</v>
      </c>
      <c r="J570" s="5">
        <v>4768.74</v>
      </c>
      <c r="K570" t="str">
        <f>VLOOKUP(Tableau1346[[#This Row],[Product_Ref]],[1]Table_Correspondance!$H:$N,2,TRUE)</f>
        <v>Soutien gorge</v>
      </c>
      <c r="L570" t="str">
        <f>VLOOKUP(Tableau1346[[#This Row],[Product_Ref]],[1]Table_Correspondance!$H:$N,4,TRUE)</f>
        <v>taupe</v>
      </c>
      <c r="M570" s="5">
        <f>VLOOKUP(Tableau1346[[#This Row],[Product_Ref]],[1]Table_Correspondance!$H:$N,7,TRUE)</f>
        <v>9</v>
      </c>
      <c r="N570" s="3">
        <f>Tableau1346[[#This Row],[Sales]]/Tableau1346[[#This Row],[Prix de vente ]]</f>
        <v>529.86</v>
      </c>
      <c r="O570" s="16">
        <f ca="1">(_xlfn.DAYS(TODAY(),Tableau1346[[#This Row],[Date de création produit]]))</f>
        <v>1522</v>
      </c>
    </row>
    <row r="571" spans="1:15" x14ac:dyDescent="0.25">
      <c r="A571" t="s">
        <v>6</v>
      </c>
      <c r="B571" t="str">
        <f>VLOOKUP(Tableau1346[[#This Row],[Sub_Region_Cod]],[1]Table_Correspondance!$B:$F,4,TRUE)</f>
        <v>Europe de l'Est</v>
      </c>
      <c r="C571" t="s">
        <v>10</v>
      </c>
      <c r="D571" t="str">
        <f>VLOOKUP(C571,[1]Table_Correspondance!$B:$F,2,FALSE)</f>
        <v>Bélarus</v>
      </c>
      <c r="E571" t="s">
        <v>11</v>
      </c>
      <c r="F571" s="1">
        <v>43983</v>
      </c>
      <c r="G571" t="s">
        <v>408</v>
      </c>
      <c r="H571" s="12">
        <f>VLOOKUP(Tableau1346[[#This Row],[Product_Ref]],[1]Table_Correspondance!$H:$N,5,TRUE)</f>
        <v>43374</v>
      </c>
      <c r="I571" t="s">
        <v>123</v>
      </c>
      <c r="J571" s="5">
        <v>3710.56</v>
      </c>
      <c r="K571" t="str">
        <f>VLOOKUP(Tableau1346[[#This Row],[Product_Ref]],[1]Table_Correspondance!$H:$N,2,TRUE)</f>
        <v>Chemise</v>
      </c>
      <c r="L571" t="str">
        <f>VLOOKUP(Tableau1346[[#This Row],[Product_Ref]],[1]Table_Correspondance!$H:$N,4,TRUE)</f>
        <v>noir</v>
      </c>
      <c r="M571" s="5">
        <f>VLOOKUP(Tableau1346[[#This Row],[Product_Ref]],[1]Table_Correspondance!$H:$N,7,TRUE)</f>
        <v>7</v>
      </c>
      <c r="N571" s="3">
        <f>Tableau1346[[#This Row],[Sales]]/Tableau1346[[#This Row],[Prix de vente ]]</f>
        <v>530.08000000000004</v>
      </c>
      <c r="O571" s="16">
        <f ca="1">(_xlfn.DAYS(TODAY(),Tableau1346[[#This Row],[Date de création produit]]))</f>
        <v>1522</v>
      </c>
    </row>
    <row r="572" spans="1:15" x14ac:dyDescent="0.25">
      <c r="A572" t="s">
        <v>6</v>
      </c>
      <c r="B572" t="str">
        <f>VLOOKUP(Tableau1346[[#This Row],[Sub_Region_Cod]],[1]Table_Correspondance!$B:$F,4,TRUE)</f>
        <v>Europe de l'Est</v>
      </c>
      <c r="C572" t="s">
        <v>13</v>
      </c>
      <c r="D572" t="str">
        <f>VLOOKUP(C572,[1]Table_Correspondance!$B:$F,2,FALSE)</f>
        <v>Roumanie</v>
      </c>
      <c r="E572" t="s">
        <v>16</v>
      </c>
      <c r="F572" s="1">
        <v>43739</v>
      </c>
      <c r="G572" t="s">
        <v>406</v>
      </c>
      <c r="H572" s="12">
        <f>VLOOKUP(Tableau1346[[#This Row],[Product_Ref]],[1]Table_Correspondance!$H:$N,5,TRUE)</f>
        <v>43160</v>
      </c>
      <c r="I572" t="s">
        <v>342</v>
      </c>
      <c r="J572" s="5">
        <v>6908.65</v>
      </c>
      <c r="K572" t="str">
        <f>VLOOKUP(Tableau1346[[#This Row],[Product_Ref]],[1]Table_Correspondance!$H:$N,2,TRUE)</f>
        <v>Pantalon</v>
      </c>
      <c r="L572" t="str">
        <f>VLOOKUP(Tableau1346[[#This Row],[Product_Ref]],[1]Table_Correspondance!$H:$N,4,TRUE)</f>
        <v>bleu</v>
      </c>
      <c r="M572" s="5">
        <f>VLOOKUP(Tableau1346[[#This Row],[Product_Ref]],[1]Table_Correspondance!$H:$N,7,TRUE)</f>
        <v>13</v>
      </c>
      <c r="N572" s="3">
        <f>Tableau1346[[#This Row],[Sales]]/Tableau1346[[#This Row],[Prix de vente ]]</f>
        <v>531.43461538461531</v>
      </c>
      <c r="O572" s="16">
        <f ca="1">(_xlfn.DAYS(TODAY(),Tableau1346[[#This Row],[Date de création produit]]))</f>
        <v>1736</v>
      </c>
    </row>
    <row r="573" spans="1:15" x14ac:dyDescent="0.25">
      <c r="A573" t="s">
        <v>6</v>
      </c>
      <c r="B573" t="str">
        <f>VLOOKUP(Tableau1346[[#This Row],[Sub_Region_Cod]],[1]Table_Correspondance!$B:$F,4,TRUE)</f>
        <v>Europe de l'Est</v>
      </c>
      <c r="C573" t="s">
        <v>34</v>
      </c>
      <c r="D573" t="str">
        <f>VLOOKUP(C573,[1]Table_Correspondance!$B:$F,2,FALSE)</f>
        <v>Pologne</v>
      </c>
      <c r="E573" t="s">
        <v>16</v>
      </c>
      <c r="F573" s="1">
        <v>43586</v>
      </c>
      <c r="G573" t="s">
        <v>410</v>
      </c>
      <c r="H573" s="12">
        <f>VLOOKUP(Tableau1346[[#This Row],[Product_Ref]],[1]Table_Correspondance!$H:$N,5,TRUE)</f>
        <v>42795</v>
      </c>
      <c r="I573" t="s">
        <v>372</v>
      </c>
      <c r="J573" s="5">
        <v>4792.1099999999997</v>
      </c>
      <c r="K573" t="str">
        <f>VLOOKUP(Tableau1346[[#This Row],[Product_Ref]],[1]Table_Correspondance!$H:$N,2,TRUE)</f>
        <v>Jupe</v>
      </c>
      <c r="L573" t="str">
        <f>VLOOKUP(Tableau1346[[#This Row],[Product_Ref]],[1]Table_Correspondance!$H:$N,4,TRUE)</f>
        <v>rouge</v>
      </c>
      <c r="M573" s="5">
        <f>VLOOKUP(Tableau1346[[#This Row],[Product_Ref]],[1]Table_Correspondance!$H:$N,7,TRUE)</f>
        <v>9</v>
      </c>
      <c r="N573" s="3">
        <f>Tableau1346[[#This Row],[Sales]]/Tableau1346[[#This Row],[Prix de vente ]]</f>
        <v>532.45666666666659</v>
      </c>
      <c r="O573" s="16">
        <f ca="1">(_xlfn.DAYS(TODAY(),Tableau1346[[#This Row],[Date de création produit]]))</f>
        <v>2101</v>
      </c>
    </row>
    <row r="574" spans="1:15" x14ac:dyDescent="0.25">
      <c r="A574" t="s">
        <v>6</v>
      </c>
      <c r="B574" t="str">
        <f>VLOOKUP(Tableau1346[[#This Row],[Sub_Region_Cod]],[1]Table_Correspondance!$B:$F,4,TRUE)</f>
        <v>Europe de l'Est</v>
      </c>
      <c r="C574" t="s">
        <v>26</v>
      </c>
      <c r="D574" t="str">
        <f>VLOOKUP(C574,[1]Table_Correspondance!$B:$F,2,FALSE)</f>
        <v>Bulgarie</v>
      </c>
      <c r="E574" t="s">
        <v>16</v>
      </c>
      <c r="F574" s="1">
        <v>43831</v>
      </c>
      <c r="G574" t="s">
        <v>413</v>
      </c>
      <c r="H574" s="12">
        <f>VLOOKUP(Tableau1346[[#This Row],[Product_Ref]],[1]Table_Correspondance!$H:$N,5,TRUE)</f>
        <v>43252</v>
      </c>
      <c r="I574" t="s">
        <v>110</v>
      </c>
      <c r="J574" s="5">
        <v>3732.24</v>
      </c>
      <c r="K574" t="str">
        <f>VLOOKUP(Tableau1346[[#This Row],[Product_Ref]],[1]Table_Correspondance!$H:$N,2,TRUE)</f>
        <v>Pantacourt</v>
      </c>
      <c r="L574" t="str">
        <f>VLOOKUP(Tableau1346[[#This Row],[Product_Ref]],[1]Table_Correspondance!$H:$N,4,TRUE)</f>
        <v>bleu</v>
      </c>
      <c r="M574" s="5">
        <f>VLOOKUP(Tableau1346[[#This Row],[Product_Ref]],[1]Table_Correspondance!$H:$N,7,TRUE)</f>
        <v>7</v>
      </c>
      <c r="N574" s="3">
        <f>Tableau1346[[#This Row],[Sales]]/Tableau1346[[#This Row],[Prix de vente ]]</f>
        <v>533.17714285714283</v>
      </c>
      <c r="O574" s="16">
        <f ca="1">(_xlfn.DAYS(TODAY(),Tableau1346[[#This Row],[Date de création produit]]))</f>
        <v>1644</v>
      </c>
    </row>
    <row r="575" spans="1:15" x14ac:dyDescent="0.25">
      <c r="A575" t="s">
        <v>6</v>
      </c>
      <c r="B575" t="str">
        <f>VLOOKUP(Tableau1346[[#This Row],[Sub_Region_Cod]],[1]Table_Correspondance!$B:$F,4,TRUE)</f>
        <v>Europe de l'Est</v>
      </c>
      <c r="C575" t="s">
        <v>34</v>
      </c>
      <c r="D575" t="str">
        <f>VLOOKUP(C575,[1]Table_Correspondance!$B:$F,2,FALSE)</f>
        <v>Pologne</v>
      </c>
      <c r="E575" t="s">
        <v>11</v>
      </c>
      <c r="F575" s="1">
        <v>44256</v>
      </c>
      <c r="G575" t="s">
        <v>404</v>
      </c>
      <c r="H575" s="12">
        <f>VLOOKUP(Tableau1346[[#This Row],[Product_Ref]],[1]Table_Correspondance!$H:$N,5,TRUE)</f>
        <v>42948</v>
      </c>
      <c r="I575" t="s">
        <v>212</v>
      </c>
      <c r="J575" s="5">
        <v>6408.86</v>
      </c>
      <c r="K575" t="str">
        <f>VLOOKUP(Tableau1346[[#This Row],[Product_Ref]],[1]Table_Correspondance!$H:$N,2,TRUE)</f>
        <v>Soutien gorge</v>
      </c>
      <c r="L575" t="str">
        <f>VLOOKUP(Tableau1346[[#This Row],[Product_Ref]],[1]Table_Correspondance!$H:$N,4,TRUE)</f>
        <v>vert</v>
      </c>
      <c r="M575" s="5">
        <f>VLOOKUP(Tableau1346[[#This Row],[Product_Ref]],[1]Table_Correspondance!$H:$N,7,TRUE)</f>
        <v>12</v>
      </c>
      <c r="N575" s="3">
        <f>Tableau1346[[#This Row],[Sales]]/Tableau1346[[#This Row],[Prix de vente ]]</f>
        <v>534.0716666666666</v>
      </c>
      <c r="O575" s="16">
        <f ca="1">(_xlfn.DAYS(TODAY(),Tableau1346[[#This Row],[Date de création produit]]))</f>
        <v>1948</v>
      </c>
    </row>
    <row r="576" spans="1:15" x14ac:dyDescent="0.25">
      <c r="A576" t="s">
        <v>6</v>
      </c>
      <c r="B576" t="str">
        <f>VLOOKUP(Tableau1346[[#This Row],[Sub_Region_Cod]],[1]Table_Correspondance!$B:$F,4,TRUE)</f>
        <v>Europe de l'Est</v>
      </c>
      <c r="C576" t="s">
        <v>26</v>
      </c>
      <c r="D576" t="str">
        <f>VLOOKUP(C576,[1]Table_Correspondance!$B:$F,2,FALSE)</f>
        <v>Bulgarie</v>
      </c>
      <c r="E576" t="s">
        <v>11</v>
      </c>
      <c r="F576" s="1">
        <v>43739</v>
      </c>
      <c r="G576" t="s">
        <v>406</v>
      </c>
      <c r="H576" s="12">
        <f>VLOOKUP(Tableau1346[[#This Row],[Product_Ref]],[1]Table_Correspondance!$H:$N,5,TRUE)</f>
        <v>43405</v>
      </c>
      <c r="I576" t="s">
        <v>83</v>
      </c>
      <c r="J576" s="5">
        <v>5345.28</v>
      </c>
      <c r="K576" t="str">
        <f>VLOOKUP(Tableau1346[[#This Row],[Product_Ref]],[1]Table_Correspondance!$H:$N,2,TRUE)</f>
        <v>T-shirt</v>
      </c>
      <c r="L576" t="str">
        <f>VLOOKUP(Tableau1346[[#This Row],[Product_Ref]],[1]Table_Correspondance!$H:$N,4,TRUE)</f>
        <v>taupe</v>
      </c>
      <c r="M576" s="5">
        <f>VLOOKUP(Tableau1346[[#This Row],[Product_Ref]],[1]Table_Correspondance!$H:$N,7,TRUE)</f>
        <v>10</v>
      </c>
      <c r="N576" s="3">
        <f>Tableau1346[[#This Row],[Sales]]/Tableau1346[[#This Row],[Prix de vente ]]</f>
        <v>534.52800000000002</v>
      </c>
      <c r="O576" s="16">
        <f ca="1">(_xlfn.DAYS(TODAY(),Tableau1346[[#This Row],[Date de création produit]]))</f>
        <v>1491</v>
      </c>
    </row>
    <row r="577" spans="1:15" x14ac:dyDescent="0.25">
      <c r="A577" t="s">
        <v>6</v>
      </c>
      <c r="B577" t="str">
        <f>VLOOKUP(Tableau1346[[#This Row],[Sub_Region_Cod]],[1]Table_Correspondance!$B:$F,4,TRUE)</f>
        <v>Europe de l'Est</v>
      </c>
      <c r="C577" t="s">
        <v>26</v>
      </c>
      <c r="D577" t="str">
        <f>VLOOKUP(C577,[1]Table_Correspondance!$B:$F,2,FALSE)</f>
        <v>Bulgarie</v>
      </c>
      <c r="E577" t="s">
        <v>16</v>
      </c>
      <c r="F577" s="1">
        <v>44228</v>
      </c>
      <c r="G577" t="s">
        <v>404</v>
      </c>
      <c r="H577" s="12">
        <f>VLOOKUP(Tableau1346[[#This Row],[Product_Ref]],[1]Table_Correspondance!$H:$N,5,TRUE)</f>
        <v>42979</v>
      </c>
      <c r="I577" t="s">
        <v>160</v>
      </c>
      <c r="J577" s="5">
        <v>4276.66</v>
      </c>
      <c r="K577" t="str">
        <f>VLOOKUP(Tableau1346[[#This Row],[Product_Ref]],[1]Table_Correspondance!$H:$N,2,TRUE)</f>
        <v>Pantalon</v>
      </c>
      <c r="L577" t="str">
        <f>VLOOKUP(Tableau1346[[#This Row],[Product_Ref]],[1]Table_Correspondance!$H:$N,4,TRUE)</f>
        <v>bleu</v>
      </c>
      <c r="M577" s="5">
        <f>VLOOKUP(Tableau1346[[#This Row],[Product_Ref]],[1]Table_Correspondance!$H:$N,7,TRUE)</f>
        <v>8</v>
      </c>
      <c r="N577" s="3">
        <f>Tableau1346[[#This Row],[Sales]]/Tableau1346[[#This Row],[Prix de vente ]]</f>
        <v>534.58249999999998</v>
      </c>
      <c r="O577" s="16">
        <f ca="1">(_xlfn.DAYS(TODAY(),Tableau1346[[#This Row],[Date de création produit]]))</f>
        <v>1917</v>
      </c>
    </row>
    <row r="578" spans="1:15" x14ac:dyDescent="0.25">
      <c r="A578" t="s">
        <v>6</v>
      </c>
      <c r="B578" t="str">
        <f>VLOOKUP(Tableau1346[[#This Row],[Sub_Region_Cod]],[1]Table_Correspondance!$B:$F,4,TRUE)</f>
        <v>Europe de l'Est</v>
      </c>
      <c r="C578" t="s">
        <v>24</v>
      </c>
      <c r="D578" t="str">
        <f>VLOOKUP(C578,[1]Table_Correspondance!$B:$F,2,FALSE)</f>
        <v>Slovaquie</v>
      </c>
      <c r="E578" t="s">
        <v>11</v>
      </c>
      <c r="F578" s="1">
        <v>43800</v>
      </c>
      <c r="G578" t="s">
        <v>407</v>
      </c>
      <c r="H578" s="12">
        <f>VLOOKUP(Tableau1346[[#This Row],[Product_Ref]],[1]Table_Correspondance!$H:$N,5,TRUE)</f>
        <v>43009</v>
      </c>
      <c r="I578" t="s">
        <v>101</v>
      </c>
      <c r="J578" s="5">
        <v>3208.62</v>
      </c>
      <c r="K578" t="str">
        <f>VLOOKUP(Tableau1346[[#This Row],[Product_Ref]],[1]Table_Correspondance!$H:$N,2,TRUE)</f>
        <v>T-shirt</v>
      </c>
      <c r="L578" t="str">
        <f>VLOOKUP(Tableau1346[[#This Row],[Product_Ref]],[1]Table_Correspondance!$H:$N,4,TRUE)</f>
        <v>rose</v>
      </c>
      <c r="M578" s="5">
        <f>VLOOKUP(Tableau1346[[#This Row],[Product_Ref]],[1]Table_Correspondance!$H:$N,7,TRUE)</f>
        <v>6</v>
      </c>
      <c r="N578" s="3">
        <f>Tableau1346[[#This Row],[Sales]]/Tableau1346[[#This Row],[Prix de vente ]]</f>
        <v>534.77</v>
      </c>
      <c r="O578" s="16">
        <f ca="1">(_xlfn.DAYS(TODAY(),Tableau1346[[#This Row],[Date de création produit]]))</f>
        <v>1887</v>
      </c>
    </row>
    <row r="579" spans="1:15" x14ac:dyDescent="0.25">
      <c r="A579" t="s">
        <v>6</v>
      </c>
      <c r="B579" t="str">
        <f>VLOOKUP(Tableau1346[[#This Row],[Sub_Region_Cod]],[1]Table_Correspondance!$B:$F,4,TRUE)</f>
        <v>Europe de l'Est</v>
      </c>
      <c r="C579" t="s">
        <v>7</v>
      </c>
      <c r="D579" t="str">
        <f>VLOOKUP(C579,[1]Table_Correspondance!$B:$F,2,FALSE)</f>
        <v>Fédération de Russie</v>
      </c>
      <c r="E579" t="s">
        <v>16</v>
      </c>
      <c r="F579" s="1">
        <v>43862</v>
      </c>
      <c r="G579" t="s">
        <v>405</v>
      </c>
      <c r="H579" s="12">
        <f>VLOOKUP(Tableau1346[[#This Row],[Product_Ref]],[1]Table_Correspondance!$H:$N,5,TRUE)</f>
        <v>43160</v>
      </c>
      <c r="I579" t="s">
        <v>342</v>
      </c>
      <c r="J579" s="5">
        <v>6952.7</v>
      </c>
      <c r="K579" t="str">
        <f>VLOOKUP(Tableau1346[[#This Row],[Product_Ref]],[1]Table_Correspondance!$H:$N,2,TRUE)</f>
        <v>Pantalon</v>
      </c>
      <c r="L579" t="str">
        <f>VLOOKUP(Tableau1346[[#This Row],[Product_Ref]],[1]Table_Correspondance!$H:$N,4,TRUE)</f>
        <v>bleu</v>
      </c>
      <c r="M579" s="5">
        <f>VLOOKUP(Tableau1346[[#This Row],[Product_Ref]],[1]Table_Correspondance!$H:$N,7,TRUE)</f>
        <v>13</v>
      </c>
      <c r="N579" s="3">
        <f>Tableau1346[[#This Row],[Sales]]/Tableau1346[[#This Row],[Prix de vente ]]</f>
        <v>534.82307692307688</v>
      </c>
      <c r="O579" s="16">
        <f ca="1">(_xlfn.DAYS(TODAY(),Tableau1346[[#This Row],[Date de création produit]]))</f>
        <v>1736</v>
      </c>
    </row>
    <row r="580" spans="1:15" x14ac:dyDescent="0.25">
      <c r="A580" t="s">
        <v>6</v>
      </c>
      <c r="B580" t="str">
        <f>VLOOKUP(Tableau1346[[#This Row],[Sub_Region_Cod]],[1]Table_Correspondance!$B:$F,4,TRUE)</f>
        <v>Europe de l'Est</v>
      </c>
      <c r="C580" t="s">
        <v>7</v>
      </c>
      <c r="D580" t="str">
        <f>VLOOKUP(C580,[1]Table_Correspondance!$B:$F,2,FALSE)</f>
        <v>Fédération de Russie</v>
      </c>
      <c r="E580" t="s">
        <v>16</v>
      </c>
      <c r="F580" s="1">
        <v>43709</v>
      </c>
      <c r="G580" t="s">
        <v>406</v>
      </c>
      <c r="H580" s="12">
        <f>VLOOKUP(Tableau1346[[#This Row],[Product_Ref]],[1]Table_Correspondance!$H:$N,5,TRUE)</f>
        <v>43070</v>
      </c>
      <c r="I580" t="s">
        <v>204</v>
      </c>
      <c r="J580" s="5">
        <v>5910.21</v>
      </c>
      <c r="K580" t="str">
        <f>VLOOKUP(Tableau1346[[#This Row],[Product_Ref]],[1]Table_Correspondance!$H:$N,2,TRUE)</f>
        <v>Culotte</v>
      </c>
      <c r="L580" t="str">
        <f>VLOOKUP(Tableau1346[[#This Row],[Product_Ref]],[1]Table_Correspondance!$H:$N,4,TRUE)</f>
        <v>orange</v>
      </c>
      <c r="M580" s="5">
        <f>VLOOKUP(Tableau1346[[#This Row],[Product_Ref]],[1]Table_Correspondance!$H:$N,7,TRUE)</f>
        <v>11</v>
      </c>
      <c r="N580" s="3">
        <f>Tableau1346[[#This Row],[Sales]]/Tableau1346[[#This Row],[Prix de vente ]]</f>
        <v>537.29181818181814</v>
      </c>
      <c r="O580" s="16">
        <f ca="1">(_xlfn.DAYS(TODAY(),Tableau1346[[#This Row],[Date de création produit]]))</f>
        <v>1826</v>
      </c>
    </row>
    <row r="581" spans="1:15" x14ac:dyDescent="0.25">
      <c r="A581" t="s">
        <v>6</v>
      </c>
      <c r="B581" t="str">
        <f>VLOOKUP(Tableau1346[[#This Row],[Sub_Region_Cod]],[1]Table_Correspondance!$B:$F,4,TRUE)</f>
        <v>Europe de l'Est</v>
      </c>
      <c r="C581" t="s">
        <v>32</v>
      </c>
      <c r="D581" t="str">
        <f>VLOOKUP(C581,[1]Table_Correspondance!$B:$F,2,FALSE)</f>
        <v>Arménie</v>
      </c>
      <c r="E581" t="s">
        <v>11</v>
      </c>
      <c r="F581" s="1">
        <v>44197</v>
      </c>
      <c r="G581" t="s">
        <v>412</v>
      </c>
      <c r="H581" s="12">
        <f>VLOOKUP(Tableau1346[[#This Row],[Product_Ref]],[1]Table_Correspondance!$H:$N,5,TRUE)</f>
        <v>43132</v>
      </c>
      <c r="I581" t="s">
        <v>190</v>
      </c>
      <c r="J581" s="5">
        <v>6450.55</v>
      </c>
      <c r="K581" t="str">
        <f>VLOOKUP(Tableau1346[[#This Row],[Product_Ref]],[1]Table_Correspondance!$H:$N,2,TRUE)</f>
        <v>Sweatshirt</v>
      </c>
      <c r="L581" t="str">
        <f>VLOOKUP(Tableau1346[[#This Row],[Product_Ref]],[1]Table_Correspondance!$H:$N,4,TRUE)</f>
        <v>rose</v>
      </c>
      <c r="M581" s="5">
        <f>VLOOKUP(Tableau1346[[#This Row],[Product_Ref]],[1]Table_Correspondance!$H:$N,7,TRUE)</f>
        <v>12</v>
      </c>
      <c r="N581" s="3">
        <f>Tableau1346[[#This Row],[Sales]]/Tableau1346[[#This Row],[Prix de vente ]]</f>
        <v>537.54583333333335</v>
      </c>
      <c r="O581" s="16">
        <f ca="1">(_xlfn.DAYS(TODAY(),Tableau1346[[#This Row],[Date de création produit]]))</f>
        <v>1764</v>
      </c>
    </row>
    <row r="582" spans="1:15" x14ac:dyDescent="0.25">
      <c r="A582" t="s">
        <v>6</v>
      </c>
      <c r="B582" t="str">
        <f>VLOOKUP(Tableau1346[[#This Row],[Sub_Region_Cod]],[1]Table_Correspondance!$B:$F,4,TRUE)</f>
        <v>Europe de l'Est</v>
      </c>
      <c r="C582" t="s">
        <v>29</v>
      </c>
      <c r="D582" t="str">
        <f>VLOOKUP(C582,[1]Table_Correspondance!$B:$F,2,FALSE)</f>
        <v>Hongrie</v>
      </c>
      <c r="E582" t="s">
        <v>16</v>
      </c>
      <c r="F582" s="1">
        <v>43922</v>
      </c>
      <c r="G582" t="s">
        <v>405</v>
      </c>
      <c r="H582" s="12">
        <f>VLOOKUP(Tableau1346[[#This Row],[Product_Ref]],[1]Table_Correspondance!$H:$N,5,TRUE)</f>
        <v>42856</v>
      </c>
      <c r="I582" t="s">
        <v>376</v>
      </c>
      <c r="J582" s="5">
        <v>5913.53</v>
      </c>
      <c r="K582" t="str">
        <f>VLOOKUP(Tableau1346[[#This Row],[Product_Ref]],[1]Table_Correspondance!$H:$N,2,TRUE)</f>
        <v>Chaussette</v>
      </c>
      <c r="L582" t="str">
        <f>VLOOKUP(Tableau1346[[#This Row],[Product_Ref]],[1]Table_Correspondance!$H:$N,4,TRUE)</f>
        <v>rose</v>
      </c>
      <c r="M582" s="5">
        <f>VLOOKUP(Tableau1346[[#This Row],[Product_Ref]],[1]Table_Correspondance!$H:$N,7,TRUE)</f>
        <v>11</v>
      </c>
      <c r="N582" s="3">
        <f>Tableau1346[[#This Row],[Sales]]/Tableau1346[[#This Row],[Prix de vente ]]</f>
        <v>537.59363636363639</v>
      </c>
      <c r="O582" s="16">
        <f ca="1">(_xlfn.DAYS(TODAY(),Tableau1346[[#This Row],[Date de création produit]]))</f>
        <v>2040</v>
      </c>
    </row>
    <row r="583" spans="1:15" x14ac:dyDescent="0.25">
      <c r="A583" t="s">
        <v>6</v>
      </c>
      <c r="B583" t="str">
        <f>VLOOKUP(Tableau1346[[#This Row],[Sub_Region_Cod]],[1]Table_Correspondance!$B:$F,4,TRUE)</f>
        <v>Europe de l'Est</v>
      </c>
      <c r="C583" t="s">
        <v>10</v>
      </c>
      <c r="D583" t="str">
        <f>VLOOKUP(C583,[1]Table_Correspondance!$B:$F,2,FALSE)</f>
        <v>Bélarus</v>
      </c>
      <c r="E583" t="s">
        <v>16</v>
      </c>
      <c r="F583" s="1">
        <v>44166</v>
      </c>
      <c r="G583" t="s">
        <v>411</v>
      </c>
      <c r="H583" s="12">
        <f>VLOOKUP(Tableau1346[[#This Row],[Product_Ref]],[1]Table_Correspondance!$H:$N,5,TRUE)</f>
        <v>42856</v>
      </c>
      <c r="I583" t="s">
        <v>124</v>
      </c>
      <c r="J583" s="5">
        <v>6460.4</v>
      </c>
      <c r="K583" t="str">
        <f>VLOOKUP(Tableau1346[[#This Row],[Product_Ref]],[1]Table_Correspondance!$H:$N,2,TRUE)</f>
        <v>Pantalon</v>
      </c>
      <c r="L583" t="str">
        <f>VLOOKUP(Tableau1346[[#This Row],[Product_Ref]],[1]Table_Correspondance!$H:$N,4,TRUE)</f>
        <v>noir</v>
      </c>
      <c r="M583" s="5">
        <f>VLOOKUP(Tableau1346[[#This Row],[Product_Ref]],[1]Table_Correspondance!$H:$N,7,TRUE)</f>
        <v>12</v>
      </c>
      <c r="N583" s="3">
        <f>Tableau1346[[#This Row],[Sales]]/Tableau1346[[#This Row],[Prix de vente ]]</f>
        <v>538.36666666666667</v>
      </c>
      <c r="O583" s="16">
        <f ca="1">(_xlfn.DAYS(TODAY(),Tableau1346[[#This Row],[Date de création produit]]))</f>
        <v>2040</v>
      </c>
    </row>
    <row r="584" spans="1:15" x14ac:dyDescent="0.25">
      <c r="A584" t="s">
        <v>6</v>
      </c>
      <c r="B584" t="str">
        <f>VLOOKUP(Tableau1346[[#This Row],[Sub_Region_Cod]],[1]Table_Correspondance!$B:$F,4,TRUE)</f>
        <v>Europe de l'Est</v>
      </c>
      <c r="C584" t="s">
        <v>32</v>
      </c>
      <c r="D584" t="str">
        <f>VLOOKUP(C584,[1]Table_Correspondance!$B:$F,2,FALSE)</f>
        <v>Arménie</v>
      </c>
      <c r="E584" t="s">
        <v>16</v>
      </c>
      <c r="F584" s="1">
        <v>44044</v>
      </c>
      <c r="G584" t="s">
        <v>409</v>
      </c>
      <c r="H584" s="12">
        <f>VLOOKUP(Tableau1346[[#This Row],[Product_Ref]],[1]Table_Correspondance!$H:$N,5,TRUE)</f>
        <v>43435</v>
      </c>
      <c r="I584" t="s">
        <v>239</v>
      </c>
      <c r="J584" s="5">
        <v>8079.36</v>
      </c>
      <c r="K584" t="str">
        <f>VLOOKUP(Tableau1346[[#This Row],[Product_Ref]],[1]Table_Correspondance!$H:$N,2,TRUE)</f>
        <v>Chaussette</v>
      </c>
      <c r="L584" t="str">
        <f>VLOOKUP(Tableau1346[[#This Row],[Product_Ref]],[1]Table_Correspondance!$H:$N,4,TRUE)</f>
        <v>rouge</v>
      </c>
      <c r="M584" s="5">
        <f>VLOOKUP(Tableau1346[[#This Row],[Product_Ref]],[1]Table_Correspondance!$H:$N,7,TRUE)</f>
        <v>15</v>
      </c>
      <c r="N584" s="3">
        <f>Tableau1346[[#This Row],[Sales]]/Tableau1346[[#This Row],[Prix de vente ]]</f>
        <v>538.62400000000002</v>
      </c>
      <c r="O584" s="16">
        <f ca="1">(_xlfn.DAYS(TODAY(),Tableau1346[[#This Row],[Date de création produit]]))</f>
        <v>1461</v>
      </c>
    </row>
    <row r="585" spans="1:15" x14ac:dyDescent="0.25">
      <c r="A585" t="s">
        <v>6</v>
      </c>
      <c r="B585" t="str">
        <f>VLOOKUP(Tableau1346[[#This Row],[Sub_Region_Cod]],[1]Table_Correspondance!$B:$F,4,TRUE)</f>
        <v>Europe de l'Est</v>
      </c>
      <c r="C585" t="s">
        <v>32</v>
      </c>
      <c r="D585" t="str">
        <f>VLOOKUP(C585,[1]Table_Correspondance!$B:$F,2,FALSE)</f>
        <v>Arménie</v>
      </c>
      <c r="E585" t="s">
        <v>11</v>
      </c>
      <c r="F585" s="1">
        <v>43709</v>
      </c>
      <c r="G585" t="s">
        <v>406</v>
      </c>
      <c r="H585" s="12">
        <f>VLOOKUP(Tableau1346[[#This Row],[Product_Ref]],[1]Table_Correspondance!$H:$N,5,TRUE)</f>
        <v>43405</v>
      </c>
      <c r="I585" t="s">
        <v>88</v>
      </c>
      <c r="J585" s="5">
        <v>4311.3900000000003</v>
      </c>
      <c r="K585" t="str">
        <f>VLOOKUP(Tableau1346[[#This Row],[Product_Ref]],[1]Table_Correspondance!$H:$N,2,TRUE)</f>
        <v>Soutien gorge</v>
      </c>
      <c r="L585" t="str">
        <f>VLOOKUP(Tableau1346[[#This Row],[Product_Ref]],[1]Table_Correspondance!$H:$N,4,TRUE)</f>
        <v>vert</v>
      </c>
      <c r="M585" s="5">
        <f>VLOOKUP(Tableau1346[[#This Row],[Product_Ref]],[1]Table_Correspondance!$H:$N,7,TRUE)</f>
        <v>8</v>
      </c>
      <c r="N585" s="3">
        <f>Tableau1346[[#This Row],[Sales]]/Tableau1346[[#This Row],[Prix de vente ]]</f>
        <v>538.92375000000004</v>
      </c>
      <c r="O585" s="16">
        <f ca="1">(_xlfn.DAYS(TODAY(),Tableau1346[[#This Row],[Date de création produit]]))</f>
        <v>1491</v>
      </c>
    </row>
    <row r="586" spans="1:15" x14ac:dyDescent="0.25">
      <c r="A586" t="s">
        <v>6</v>
      </c>
      <c r="B586" t="str">
        <f>VLOOKUP(Tableau1346[[#This Row],[Sub_Region_Cod]],[1]Table_Correspondance!$B:$F,4,TRUE)</f>
        <v>Europe de l'Est</v>
      </c>
      <c r="C586" t="s">
        <v>24</v>
      </c>
      <c r="D586" t="str">
        <f>VLOOKUP(C586,[1]Table_Correspondance!$B:$F,2,FALSE)</f>
        <v>Slovaquie</v>
      </c>
      <c r="E586" t="s">
        <v>16</v>
      </c>
      <c r="F586" s="1">
        <v>43617</v>
      </c>
      <c r="G586" t="s">
        <v>410</v>
      </c>
      <c r="H586" s="12">
        <f>VLOOKUP(Tableau1346[[#This Row],[Product_Ref]],[1]Table_Correspondance!$H:$N,5,TRUE)</f>
        <v>43252</v>
      </c>
      <c r="I586" t="s">
        <v>64</v>
      </c>
      <c r="J586" s="5">
        <v>8092.78</v>
      </c>
      <c r="K586" t="str">
        <f>VLOOKUP(Tableau1346[[#This Row],[Product_Ref]],[1]Table_Correspondance!$H:$N,2,TRUE)</f>
        <v>Culotte</v>
      </c>
      <c r="L586" t="str">
        <f>VLOOKUP(Tableau1346[[#This Row],[Product_Ref]],[1]Table_Correspondance!$H:$N,4,TRUE)</f>
        <v>taupe</v>
      </c>
      <c r="M586" s="5">
        <f>VLOOKUP(Tableau1346[[#This Row],[Product_Ref]],[1]Table_Correspondance!$H:$N,7,TRUE)</f>
        <v>15</v>
      </c>
      <c r="N586" s="3">
        <f>Tableau1346[[#This Row],[Sales]]/Tableau1346[[#This Row],[Prix de vente ]]</f>
        <v>539.5186666666666</v>
      </c>
      <c r="O586" s="16">
        <f ca="1">(_xlfn.DAYS(TODAY(),Tableau1346[[#This Row],[Date de création produit]]))</f>
        <v>1644</v>
      </c>
    </row>
    <row r="587" spans="1:15" x14ac:dyDescent="0.25">
      <c r="A587" t="s">
        <v>6</v>
      </c>
      <c r="B587" t="str">
        <f>VLOOKUP(Tableau1346[[#This Row],[Sub_Region_Cod]],[1]Table_Correspondance!$B:$F,4,TRUE)</f>
        <v>Europe de l'Est</v>
      </c>
      <c r="C587" t="s">
        <v>10</v>
      </c>
      <c r="D587" t="str">
        <f>VLOOKUP(C587,[1]Table_Correspondance!$B:$F,2,FALSE)</f>
        <v>Bélarus</v>
      </c>
      <c r="E587" t="s">
        <v>8</v>
      </c>
      <c r="F587" s="1">
        <v>43862</v>
      </c>
      <c r="G587" t="s">
        <v>405</v>
      </c>
      <c r="H587" s="12">
        <f>VLOOKUP(Tableau1346[[#This Row],[Product_Ref]],[1]Table_Correspondance!$H:$N,5,TRUE)</f>
        <v>42826</v>
      </c>
      <c r="I587" t="s">
        <v>347</v>
      </c>
      <c r="J587" s="5">
        <v>3237.71</v>
      </c>
      <c r="K587" t="str">
        <f>VLOOKUP(Tableau1346[[#This Row],[Product_Ref]],[1]Table_Correspondance!$H:$N,2,TRUE)</f>
        <v>Robe</v>
      </c>
      <c r="L587" t="str">
        <f>VLOOKUP(Tableau1346[[#This Row],[Product_Ref]],[1]Table_Correspondance!$H:$N,4,TRUE)</f>
        <v>bleu</v>
      </c>
      <c r="M587" s="5">
        <f>VLOOKUP(Tableau1346[[#This Row],[Product_Ref]],[1]Table_Correspondance!$H:$N,7,TRUE)</f>
        <v>6</v>
      </c>
      <c r="N587" s="3">
        <f>Tableau1346[[#This Row],[Sales]]/Tableau1346[[#This Row],[Prix de vente ]]</f>
        <v>539.61833333333334</v>
      </c>
      <c r="O587" s="16">
        <f ca="1">(_xlfn.DAYS(TODAY(),Tableau1346[[#This Row],[Date de création produit]]))</f>
        <v>2070</v>
      </c>
    </row>
    <row r="588" spans="1:15" x14ac:dyDescent="0.25">
      <c r="A588" t="s">
        <v>6</v>
      </c>
      <c r="B588" t="str">
        <f>VLOOKUP(Tableau1346[[#This Row],[Sub_Region_Cod]],[1]Table_Correspondance!$B:$F,4,TRUE)</f>
        <v>Europe de l'Est</v>
      </c>
      <c r="C588" t="s">
        <v>10</v>
      </c>
      <c r="D588" t="str">
        <f>VLOOKUP(C588,[1]Table_Correspondance!$B:$F,2,FALSE)</f>
        <v>Bélarus</v>
      </c>
      <c r="E588" t="s">
        <v>8</v>
      </c>
      <c r="F588" s="1">
        <v>44166</v>
      </c>
      <c r="G588" t="s">
        <v>411</v>
      </c>
      <c r="H588" s="12">
        <f>VLOOKUP(Tableau1346[[#This Row],[Product_Ref]],[1]Table_Correspondance!$H:$N,5,TRUE)</f>
        <v>42856</v>
      </c>
      <c r="I588" t="s">
        <v>370</v>
      </c>
      <c r="J588" s="5">
        <v>8101.23</v>
      </c>
      <c r="K588" t="str">
        <f>VLOOKUP(Tableau1346[[#This Row],[Product_Ref]],[1]Table_Correspondance!$H:$N,2,TRUE)</f>
        <v>Robe</v>
      </c>
      <c r="L588" t="str">
        <f>VLOOKUP(Tableau1346[[#This Row],[Product_Ref]],[1]Table_Correspondance!$H:$N,4,TRUE)</f>
        <v>orange</v>
      </c>
      <c r="M588" s="5">
        <f>VLOOKUP(Tableau1346[[#This Row],[Product_Ref]],[1]Table_Correspondance!$H:$N,7,TRUE)</f>
        <v>15</v>
      </c>
      <c r="N588" s="3">
        <f>Tableau1346[[#This Row],[Sales]]/Tableau1346[[#This Row],[Prix de vente ]]</f>
        <v>540.08199999999999</v>
      </c>
      <c r="O588" s="16">
        <f ca="1">(_xlfn.DAYS(TODAY(),Tableau1346[[#This Row],[Date de création produit]]))</f>
        <v>2040</v>
      </c>
    </row>
    <row r="589" spans="1:15" x14ac:dyDescent="0.25">
      <c r="A589" t="s">
        <v>6</v>
      </c>
      <c r="B589" t="str">
        <f>VLOOKUP(Tableau1346[[#This Row],[Sub_Region_Cod]],[1]Table_Correspondance!$B:$F,4,TRUE)</f>
        <v>Europe de l'Est</v>
      </c>
      <c r="C589" t="s">
        <v>10</v>
      </c>
      <c r="D589" t="str">
        <f>VLOOKUP(C589,[1]Table_Correspondance!$B:$F,2,FALSE)</f>
        <v>Bélarus</v>
      </c>
      <c r="E589" t="s">
        <v>11</v>
      </c>
      <c r="F589" s="1">
        <v>43922</v>
      </c>
      <c r="G589" t="s">
        <v>405</v>
      </c>
      <c r="H589" s="12">
        <f>VLOOKUP(Tableau1346[[#This Row],[Product_Ref]],[1]Table_Correspondance!$H:$N,5,TRUE)</f>
        <v>42917</v>
      </c>
      <c r="I589" t="s">
        <v>169</v>
      </c>
      <c r="J589" s="5">
        <v>3786.41</v>
      </c>
      <c r="K589" t="str">
        <f>VLOOKUP(Tableau1346[[#This Row],[Product_Ref]],[1]Table_Correspondance!$H:$N,2,TRUE)</f>
        <v>Chemise</v>
      </c>
      <c r="L589" t="str">
        <f>VLOOKUP(Tableau1346[[#This Row],[Product_Ref]],[1]Table_Correspondance!$H:$N,4,TRUE)</f>
        <v>vert</v>
      </c>
      <c r="M589" s="5">
        <f>VLOOKUP(Tableau1346[[#This Row],[Product_Ref]],[1]Table_Correspondance!$H:$N,7,TRUE)</f>
        <v>7</v>
      </c>
      <c r="N589" s="3">
        <f>Tableau1346[[#This Row],[Sales]]/Tableau1346[[#This Row],[Prix de vente ]]</f>
        <v>540.91571428571422</v>
      </c>
      <c r="O589" s="16">
        <f ca="1">(_xlfn.DAYS(TODAY(),Tableau1346[[#This Row],[Date de création produit]]))</f>
        <v>1979</v>
      </c>
    </row>
    <row r="590" spans="1:15" x14ac:dyDescent="0.25">
      <c r="A590" t="s">
        <v>6</v>
      </c>
      <c r="B590" t="str">
        <f>VLOOKUP(Tableau1346[[#This Row],[Sub_Region_Cod]],[1]Table_Correspondance!$B:$F,4,TRUE)</f>
        <v>Europe de l'Est</v>
      </c>
      <c r="C590" t="s">
        <v>34</v>
      </c>
      <c r="D590" t="str">
        <f>VLOOKUP(C590,[1]Table_Correspondance!$B:$F,2,FALSE)</f>
        <v>Pologne</v>
      </c>
      <c r="E590" t="s">
        <v>11</v>
      </c>
      <c r="F590" s="1">
        <v>43831</v>
      </c>
      <c r="G590" t="s">
        <v>413</v>
      </c>
      <c r="H590" s="12">
        <f>VLOOKUP(Tableau1346[[#This Row],[Product_Ref]],[1]Table_Correspondance!$H:$N,5,TRUE)</f>
        <v>42826</v>
      </c>
      <c r="I590" t="s">
        <v>178</v>
      </c>
      <c r="J590" s="5">
        <v>4332.54</v>
      </c>
      <c r="K590" t="str">
        <f>VLOOKUP(Tableau1346[[#This Row],[Product_Ref]],[1]Table_Correspondance!$H:$N,2,TRUE)</f>
        <v>Soutien gorge</v>
      </c>
      <c r="L590" t="str">
        <f>VLOOKUP(Tableau1346[[#This Row],[Product_Ref]],[1]Table_Correspondance!$H:$N,4,TRUE)</f>
        <v>marron</v>
      </c>
      <c r="M590" s="5">
        <f>VLOOKUP(Tableau1346[[#This Row],[Product_Ref]],[1]Table_Correspondance!$H:$N,7,TRUE)</f>
        <v>8</v>
      </c>
      <c r="N590" s="3">
        <f>Tableau1346[[#This Row],[Sales]]/Tableau1346[[#This Row],[Prix de vente ]]</f>
        <v>541.5675</v>
      </c>
      <c r="O590" s="16">
        <f ca="1">(_xlfn.DAYS(TODAY(),Tableau1346[[#This Row],[Date de création produit]]))</f>
        <v>2070</v>
      </c>
    </row>
    <row r="591" spans="1:15" x14ac:dyDescent="0.25">
      <c r="A591" t="s">
        <v>6</v>
      </c>
      <c r="B591" t="str">
        <f>VLOOKUP(Tableau1346[[#This Row],[Sub_Region_Cod]],[1]Table_Correspondance!$B:$F,4,TRUE)</f>
        <v>Europe de l'Est</v>
      </c>
      <c r="C591" t="s">
        <v>43</v>
      </c>
      <c r="D591" t="str">
        <f>VLOOKUP(C591,[1]Table_Correspondance!$B:$F,2,FALSE)</f>
        <v>République Tchèque</v>
      </c>
      <c r="E591" t="s">
        <v>16</v>
      </c>
      <c r="F591" s="1">
        <v>44136</v>
      </c>
      <c r="G591" t="s">
        <v>411</v>
      </c>
      <c r="H591" s="12">
        <f>VLOOKUP(Tableau1346[[#This Row],[Product_Ref]],[1]Table_Correspondance!$H:$N,5,TRUE)</f>
        <v>43009</v>
      </c>
      <c r="I591" t="s">
        <v>159</v>
      </c>
      <c r="J591" s="5">
        <v>7052.68</v>
      </c>
      <c r="K591" t="str">
        <f>VLOOKUP(Tableau1346[[#This Row],[Product_Ref]],[1]Table_Correspondance!$H:$N,2,TRUE)</f>
        <v>Culotte</v>
      </c>
      <c r="L591" t="str">
        <f>VLOOKUP(Tableau1346[[#This Row],[Product_Ref]],[1]Table_Correspondance!$H:$N,4,TRUE)</f>
        <v>noir</v>
      </c>
      <c r="M591" s="5">
        <f>VLOOKUP(Tableau1346[[#This Row],[Product_Ref]],[1]Table_Correspondance!$H:$N,7,TRUE)</f>
        <v>13</v>
      </c>
      <c r="N591" s="3">
        <f>Tableau1346[[#This Row],[Sales]]/Tableau1346[[#This Row],[Prix de vente ]]</f>
        <v>542.5138461538462</v>
      </c>
      <c r="O591" s="16">
        <f ca="1">(_xlfn.DAYS(TODAY(),Tableau1346[[#This Row],[Date de création produit]]))</f>
        <v>1887</v>
      </c>
    </row>
    <row r="592" spans="1:15" x14ac:dyDescent="0.25">
      <c r="A592" t="s">
        <v>6</v>
      </c>
      <c r="B592" t="str">
        <f>VLOOKUP(Tableau1346[[#This Row],[Sub_Region_Cod]],[1]Table_Correspondance!$B:$F,4,TRUE)</f>
        <v>Europe de l'Est</v>
      </c>
      <c r="C592" t="s">
        <v>32</v>
      </c>
      <c r="D592" t="str">
        <f>VLOOKUP(C592,[1]Table_Correspondance!$B:$F,2,FALSE)</f>
        <v>Arménie</v>
      </c>
      <c r="E592" t="s">
        <v>11</v>
      </c>
      <c r="F592" s="1">
        <v>43922</v>
      </c>
      <c r="G592" t="s">
        <v>405</v>
      </c>
      <c r="H592" s="12">
        <f>VLOOKUP(Tableau1346[[#This Row],[Product_Ref]],[1]Table_Correspondance!$H:$N,5,TRUE)</f>
        <v>43070</v>
      </c>
      <c r="I592" t="s">
        <v>345</v>
      </c>
      <c r="J592" s="5">
        <v>6515.92</v>
      </c>
      <c r="K592" t="str">
        <f>VLOOKUP(Tableau1346[[#This Row],[Product_Ref]],[1]Table_Correspondance!$H:$N,2,TRUE)</f>
        <v>Sweatshirt</v>
      </c>
      <c r="L592" t="str">
        <f>VLOOKUP(Tableau1346[[#This Row],[Product_Ref]],[1]Table_Correspondance!$H:$N,4,TRUE)</f>
        <v>orange</v>
      </c>
      <c r="M592" s="5">
        <f>VLOOKUP(Tableau1346[[#This Row],[Product_Ref]],[1]Table_Correspondance!$H:$N,7,TRUE)</f>
        <v>12</v>
      </c>
      <c r="N592" s="3">
        <f>Tableau1346[[#This Row],[Sales]]/Tableau1346[[#This Row],[Prix de vente ]]</f>
        <v>542.99333333333334</v>
      </c>
      <c r="O592" s="16">
        <f ca="1">(_xlfn.DAYS(TODAY(),Tableau1346[[#This Row],[Date de création produit]]))</f>
        <v>1826</v>
      </c>
    </row>
    <row r="593" spans="1:15" x14ac:dyDescent="0.25">
      <c r="A593" t="s">
        <v>6</v>
      </c>
      <c r="B593" t="str">
        <f>VLOOKUP(Tableau1346[[#This Row],[Sub_Region_Cod]],[1]Table_Correspondance!$B:$F,4,TRUE)</f>
        <v>Europe de l'Est</v>
      </c>
      <c r="C593" t="s">
        <v>24</v>
      </c>
      <c r="D593" t="str">
        <f>VLOOKUP(C593,[1]Table_Correspondance!$B:$F,2,FALSE)</f>
        <v>Slovaquie</v>
      </c>
      <c r="E593" t="s">
        <v>11</v>
      </c>
      <c r="F593" s="1">
        <v>43647</v>
      </c>
      <c r="G593" t="s">
        <v>410</v>
      </c>
      <c r="H593" s="12">
        <f>VLOOKUP(Tableau1346[[#This Row],[Product_Ref]],[1]Table_Correspondance!$H:$N,5,TRUE)</f>
        <v>42736</v>
      </c>
      <c r="I593" t="s">
        <v>195</v>
      </c>
      <c r="J593" s="5">
        <v>6008.1</v>
      </c>
      <c r="K593" t="str">
        <f>VLOOKUP(Tableau1346[[#This Row],[Product_Ref]],[1]Table_Correspondance!$H:$N,2,TRUE)</f>
        <v>Sweatshirt</v>
      </c>
      <c r="L593" t="str">
        <f>VLOOKUP(Tableau1346[[#This Row],[Product_Ref]],[1]Table_Correspondance!$H:$N,4,TRUE)</f>
        <v>rose</v>
      </c>
      <c r="M593" s="5">
        <f>VLOOKUP(Tableau1346[[#This Row],[Product_Ref]],[1]Table_Correspondance!$H:$N,7,TRUE)</f>
        <v>11</v>
      </c>
      <c r="N593" s="3">
        <f>Tableau1346[[#This Row],[Sales]]/Tableau1346[[#This Row],[Prix de vente ]]</f>
        <v>546.19090909090914</v>
      </c>
      <c r="O593" s="16">
        <f ca="1">(_xlfn.DAYS(TODAY(),Tableau1346[[#This Row],[Date de création produit]]))</f>
        <v>2160</v>
      </c>
    </row>
    <row r="594" spans="1:15" x14ac:dyDescent="0.25">
      <c r="A594" t="s">
        <v>6</v>
      </c>
      <c r="B594" t="str">
        <f>VLOOKUP(Tableau1346[[#This Row],[Sub_Region_Cod]],[1]Table_Correspondance!$B:$F,4,TRUE)</f>
        <v>Europe de l'Est</v>
      </c>
      <c r="C594" t="s">
        <v>26</v>
      </c>
      <c r="D594" t="str">
        <f>VLOOKUP(C594,[1]Table_Correspondance!$B:$F,2,FALSE)</f>
        <v>Bulgarie</v>
      </c>
      <c r="E594" t="s">
        <v>16</v>
      </c>
      <c r="F594" s="1">
        <v>44044</v>
      </c>
      <c r="G594" t="s">
        <v>409</v>
      </c>
      <c r="H594" s="12">
        <f>VLOOKUP(Tableau1346[[#This Row],[Product_Ref]],[1]Table_Correspondance!$H:$N,5,TRUE)</f>
        <v>43313</v>
      </c>
      <c r="I594" t="s">
        <v>252</v>
      </c>
      <c r="J594" s="5">
        <v>3829.74</v>
      </c>
      <c r="K594" t="str">
        <f>VLOOKUP(Tableau1346[[#This Row],[Product_Ref]],[1]Table_Correspondance!$H:$N,2,TRUE)</f>
        <v>Collant</v>
      </c>
      <c r="L594" t="str">
        <f>VLOOKUP(Tableau1346[[#This Row],[Product_Ref]],[1]Table_Correspondance!$H:$N,4,TRUE)</f>
        <v>marron</v>
      </c>
      <c r="M594" s="5">
        <f>VLOOKUP(Tableau1346[[#This Row],[Product_Ref]],[1]Table_Correspondance!$H:$N,7,TRUE)</f>
        <v>7</v>
      </c>
      <c r="N594" s="3">
        <f>Tableau1346[[#This Row],[Sales]]/Tableau1346[[#This Row],[Prix de vente ]]</f>
        <v>547.10571428571427</v>
      </c>
      <c r="O594" s="16">
        <f ca="1">(_xlfn.DAYS(TODAY(),Tableau1346[[#This Row],[Date de création produit]]))</f>
        <v>1583</v>
      </c>
    </row>
    <row r="595" spans="1:15" x14ac:dyDescent="0.25">
      <c r="A595" t="s">
        <v>6</v>
      </c>
      <c r="B595" t="str">
        <f>VLOOKUP(Tableau1346[[#This Row],[Sub_Region_Cod]],[1]Table_Correspondance!$B:$F,4,TRUE)</f>
        <v>Europe de l'Est</v>
      </c>
      <c r="C595" t="s">
        <v>32</v>
      </c>
      <c r="D595" t="str">
        <f>VLOOKUP(C595,[1]Table_Correspondance!$B:$F,2,FALSE)</f>
        <v>Arménie</v>
      </c>
      <c r="E595" t="s">
        <v>16</v>
      </c>
      <c r="F595" s="1">
        <v>43862</v>
      </c>
      <c r="G595" t="s">
        <v>405</v>
      </c>
      <c r="H595" s="12">
        <f>VLOOKUP(Tableau1346[[#This Row],[Product_Ref]],[1]Table_Correspondance!$H:$N,5,TRUE)</f>
        <v>42917</v>
      </c>
      <c r="I595" t="s">
        <v>272</v>
      </c>
      <c r="J595" s="5">
        <v>8221.92</v>
      </c>
      <c r="K595" t="str">
        <f>VLOOKUP(Tableau1346[[#This Row],[Product_Ref]],[1]Table_Correspondance!$H:$N,2,TRUE)</f>
        <v>Pantacourt</v>
      </c>
      <c r="L595" t="str">
        <f>VLOOKUP(Tableau1346[[#This Row],[Product_Ref]],[1]Table_Correspondance!$H:$N,4,TRUE)</f>
        <v>bleu</v>
      </c>
      <c r="M595" s="5">
        <f>VLOOKUP(Tableau1346[[#This Row],[Product_Ref]],[1]Table_Correspondance!$H:$N,7,TRUE)</f>
        <v>15</v>
      </c>
      <c r="N595" s="3">
        <f>Tableau1346[[#This Row],[Sales]]/Tableau1346[[#This Row],[Prix de vente ]]</f>
        <v>548.12800000000004</v>
      </c>
      <c r="O595" s="16">
        <f ca="1">(_xlfn.DAYS(TODAY(),Tableau1346[[#This Row],[Date de création produit]]))</f>
        <v>1979</v>
      </c>
    </row>
    <row r="596" spans="1:15" x14ac:dyDescent="0.25">
      <c r="A596" t="s">
        <v>6</v>
      </c>
      <c r="B596" t="str">
        <f>VLOOKUP(Tableau1346[[#This Row],[Sub_Region_Cod]],[1]Table_Correspondance!$B:$F,4,TRUE)</f>
        <v>Europe de l'Est</v>
      </c>
      <c r="C596" t="s">
        <v>15</v>
      </c>
      <c r="D596" t="str">
        <f>VLOOKUP(C596,[1]Table_Correspondance!$B:$F,2,FALSE)</f>
        <v>République de Moldavie</v>
      </c>
      <c r="E596" t="s">
        <v>11</v>
      </c>
      <c r="F596" s="1">
        <v>44136</v>
      </c>
      <c r="G596" t="s">
        <v>411</v>
      </c>
      <c r="H596" s="12">
        <f>VLOOKUP(Tableau1346[[#This Row],[Product_Ref]],[1]Table_Correspondance!$H:$N,5,TRUE)</f>
        <v>42979</v>
      </c>
      <c r="I596" t="s">
        <v>228</v>
      </c>
      <c r="J596" s="5">
        <v>6034.76</v>
      </c>
      <c r="K596" t="str">
        <f>VLOOKUP(Tableau1346[[#This Row],[Product_Ref]],[1]Table_Correspondance!$H:$N,2,TRUE)</f>
        <v>Chemisier</v>
      </c>
      <c r="L596" t="str">
        <f>VLOOKUP(Tableau1346[[#This Row],[Product_Ref]],[1]Table_Correspondance!$H:$N,4,TRUE)</f>
        <v>orange</v>
      </c>
      <c r="M596" s="5">
        <f>VLOOKUP(Tableau1346[[#This Row],[Product_Ref]],[1]Table_Correspondance!$H:$N,7,TRUE)</f>
        <v>11</v>
      </c>
      <c r="N596" s="3">
        <f>Tableau1346[[#This Row],[Sales]]/Tableau1346[[#This Row],[Prix de vente ]]</f>
        <v>548.61454545454546</v>
      </c>
      <c r="O596" s="16">
        <f ca="1">(_xlfn.DAYS(TODAY(),Tableau1346[[#This Row],[Date de création produit]]))</f>
        <v>1917</v>
      </c>
    </row>
    <row r="597" spans="1:15" x14ac:dyDescent="0.25">
      <c r="A597" t="s">
        <v>6</v>
      </c>
      <c r="B597" t="str">
        <f>VLOOKUP(Tableau1346[[#This Row],[Sub_Region_Cod]],[1]Table_Correspondance!$B:$F,4,TRUE)</f>
        <v>Europe de l'Est</v>
      </c>
      <c r="C597" t="s">
        <v>26</v>
      </c>
      <c r="D597" t="str">
        <f>VLOOKUP(C597,[1]Table_Correspondance!$B:$F,2,FALSE)</f>
        <v>Bulgarie</v>
      </c>
      <c r="E597" t="s">
        <v>16</v>
      </c>
      <c r="F597" s="1">
        <v>44166</v>
      </c>
      <c r="G597" t="s">
        <v>411</v>
      </c>
      <c r="H597" s="12">
        <f>VLOOKUP(Tableau1346[[#This Row],[Product_Ref]],[1]Table_Correspondance!$H:$N,5,TRUE)</f>
        <v>43252</v>
      </c>
      <c r="I597" t="s">
        <v>110</v>
      </c>
      <c r="J597" s="5">
        <v>3842.25</v>
      </c>
      <c r="K597" t="str">
        <f>VLOOKUP(Tableau1346[[#This Row],[Product_Ref]],[1]Table_Correspondance!$H:$N,2,TRUE)</f>
        <v>Pantacourt</v>
      </c>
      <c r="L597" t="str">
        <f>VLOOKUP(Tableau1346[[#This Row],[Product_Ref]],[1]Table_Correspondance!$H:$N,4,TRUE)</f>
        <v>bleu</v>
      </c>
      <c r="M597" s="5">
        <f>VLOOKUP(Tableau1346[[#This Row],[Product_Ref]],[1]Table_Correspondance!$H:$N,7,TRUE)</f>
        <v>7</v>
      </c>
      <c r="N597" s="3">
        <f>Tableau1346[[#This Row],[Sales]]/Tableau1346[[#This Row],[Prix de vente ]]</f>
        <v>548.89285714285711</v>
      </c>
      <c r="O597" s="16">
        <f ca="1">(_xlfn.DAYS(TODAY(),Tableau1346[[#This Row],[Date de création produit]]))</f>
        <v>1644</v>
      </c>
    </row>
    <row r="598" spans="1:15" x14ac:dyDescent="0.25">
      <c r="A598" t="s">
        <v>6</v>
      </c>
      <c r="B598" t="str">
        <f>VLOOKUP(Tableau1346[[#This Row],[Sub_Region_Cod]],[1]Table_Correspondance!$B:$F,4,TRUE)</f>
        <v>Europe de l'Est</v>
      </c>
      <c r="C598" t="s">
        <v>29</v>
      </c>
      <c r="D598" t="str">
        <f>VLOOKUP(C598,[1]Table_Correspondance!$B:$F,2,FALSE)</f>
        <v>Hongrie</v>
      </c>
      <c r="E598" t="s">
        <v>16</v>
      </c>
      <c r="F598" s="1">
        <v>43952</v>
      </c>
      <c r="G598" t="s">
        <v>408</v>
      </c>
      <c r="H598" s="12">
        <f>VLOOKUP(Tableau1346[[#This Row],[Product_Ref]],[1]Table_Correspondance!$H:$N,5,TRUE)</f>
        <v>43435</v>
      </c>
      <c r="I598" t="s">
        <v>106</v>
      </c>
      <c r="J598" s="5">
        <v>7160.67</v>
      </c>
      <c r="K598" t="str">
        <f>VLOOKUP(Tableau1346[[#This Row],[Product_Ref]],[1]Table_Correspondance!$H:$N,2,TRUE)</f>
        <v>Chaussette</v>
      </c>
      <c r="L598" t="str">
        <f>VLOOKUP(Tableau1346[[#This Row],[Product_Ref]],[1]Table_Correspondance!$H:$N,4,TRUE)</f>
        <v>blanc</v>
      </c>
      <c r="M598" s="5">
        <f>VLOOKUP(Tableau1346[[#This Row],[Product_Ref]],[1]Table_Correspondance!$H:$N,7,TRUE)</f>
        <v>13</v>
      </c>
      <c r="N598" s="3">
        <f>Tableau1346[[#This Row],[Sales]]/Tableau1346[[#This Row],[Prix de vente ]]</f>
        <v>550.8207692307692</v>
      </c>
      <c r="O598" s="16">
        <f ca="1">(_xlfn.DAYS(TODAY(),Tableau1346[[#This Row],[Date de création produit]]))</f>
        <v>1461</v>
      </c>
    </row>
    <row r="599" spans="1:15" x14ac:dyDescent="0.25">
      <c r="A599" t="s">
        <v>6</v>
      </c>
      <c r="B599" t="str">
        <f>VLOOKUP(Tableau1346[[#This Row],[Sub_Region_Cod]],[1]Table_Correspondance!$B:$F,4,TRUE)</f>
        <v>Europe de l'Est</v>
      </c>
      <c r="C599" t="s">
        <v>15</v>
      </c>
      <c r="D599" t="str">
        <f>VLOOKUP(C599,[1]Table_Correspondance!$B:$F,2,FALSE)</f>
        <v>République de Moldavie</v>
      </c>
      <c r="E599" t="s">
        <v>11</v>
      </c>
      <c r="F599" s="1">
        <v>43800</v>
      </c>
      <c r="G599" t="s">
        <v>407</v>
      </c>
      <c r="H599" s="12">
        <f>VLOOKUP(Tableau1346[[#This Row],[Product_Ref]],[1]Table_Correspondance!$H:$N,5,TRUE)</f>
        <v>43374</v>
      </c>
      <c r="I599" t="s">
        <v>60</v>
      </c>
      <c r="J599" s="5">
        <v>5525.79</v>
      </c>
      <c r="K599" t="str">
        <f>VLOOKUP(Tableau1346[[#This Row],[Product_Ref]],[1]Table_Correspondance!$H:$N,2,TRUE)</f>
        <v>Débardeur</v>
      </c>
      <c r="L599" t="str">
        <f>VLOOKUP(Tableau1346[[#This Row],[Product_Ref]],[1]Table_Correspondance!$H:$N,4,TRUE)</f>
        <v>rouge</v>
      </c>
      <c r="M599" s="5">
        <f>VLOOKUP(Tableau1346[[#This Row],[Product_Ref]],[1]Table_Correspondance!$H:$N,7,TRUE)</f>
        <v>10</v>
      </c>
      <c r="N599" s="3">
        <f>Tableau1346[[#This Row],[Sales]]/Tableau1346[[#This Row],[Prix de vente ]]</f>
        <v>552.57899999999995</v>
      </c>
      <c r="O599" s="16">
        <f ca="1">(_xlfn.DAYS(TODAY(),Tableau1346[[#This Row],[Date de création produit]]))</f>
        <v>1522</v>
      </c>
    </row>
    <row r="600" spans="1:15" x14ac:dyDescent="0.25">
      <c r="A600" t="s">
        <v>6</v>
      </c>
      <c r="B600" t="str">
        <f>VLOOKUP(Tableau1346[[#This Row],[Sub_Region_Cod]],[1]Table_Correspondance!$B:$F,4,TRUE)</f>
        <v>Europe de l'Est</v>
      </c>
      <c r="C600" t="s">
        <v>26</v>
      </c>
      <c r="D600" t="str">
        <f>VLOOKUP(C600,[1]Table_Correspondance!$B:$F,2,FALSE)</f>
        <v>Bulgarie</v>
      </c>
      <c r="E600" t="s">
        <v>16</v>
      </c>
      <c r="F600" s="1">
        <v>44166</v>
      </c>
      <c r="G600" t="s">
        <v>411</v>
      </c>
      <c r="H600" s="12">
        <f>VLOOKUP(Tableau1346[[#This Row],[Product_Ref]],[1]Table_Correspondance!$H:$N,5,TRUE)</f>
        <v>43009</v>
      </c>
      <c r="I600" t="s">
        <v>118</v>
      </c>
      <c r="J600" s="5">
        <v>7191.8</v>
      </c>
      <c r="K600" t="str">
        <f>VLOOKUP(Tableau1346[[#This Row],[Product_Ref]],[1]Table_Correspondance!$H:$N,2,TRUE)</f>
        <v>Pantacourt</v>
      </c>
      <c r="L600" t="str">
        <f>VLOOKUP(Tableau1346[[#This Row],[Product_Ref]],[1]Table_Correspondance!$H:$N,4,TRUE)</f>
        <v>rouge</v>
      </c>
      <c r="M600" s="5">
        <f>VLOOKUP(Tableau1346[[#This Row],[Product_Ref]],[1]Table_Correspondance!$H:$N,7,TRUE)</f>
        <v>13</v>
      </c>
      <c r="N600" s="3">
        <f>Tableau1346[[#This Row],[Sales]]/Tableau1346[[#This Row],[Prix de vente ]]</f>
        <v>553.21538461538466</v>
      </c>
      <c r="O600" s="16">
        <f ca="1">(_xlfn.DAYS(TODAY(),Tableau1346[[#This Row],[Date de création produit]]))</f>
        <v>1887</v>
      </c>
    </row>
    <row r="601" spans="1:15" x14ac:dyDescent="0.25">
      <c r="A601" t="s">
        <v>6</v>
      </c>
      <c r="B601" t="str">
        <f>VLOOKUP(Tableau1346[[#This Row],[Sub_Region_Cod]],[1]Table_Correspondance!$B:$F,4,TRUE)</f>
        <v>Europe de l'Est</v>
      </c>
      <c r="C601" t="s">
        <v>29</v>
      </c>
      <c r="D601" t="str">
        <f>VLOOKUP(C601,[1]Table_Correspondance!$B:$F,2,FALSE)</f>
        <v>Hongrie</v>
      </c>
      <c r="E601" t="s">
        <v>11</v>
      </c>
      <c r="F601" s="1">
        <v>43922</v>
      </c>
      <c r="G601" t="s">
        <v>405</v>
      </c>
      <c r="H601" s="12">
        <f>VLOOKUP(Tableau1346[[#This Row],[Product_Ref]],[1]Table_Correspondance!$H:$N,5,TRUE)</f>
        <v>42917</v>
      </c>
      <c r="I601" t="s">
        <v>238</v>
      </c>
      <c r="J601" s="5">
        <v>3872.95</v>
      </c>
      <c r="K601" t="str">
        <f>VLOOKUP(Tableau1346[[#This Row],[Product_Ref]],[1]Table_Correspondance!$H:$N,2,TRUE)</f>
        <v>Chemise</v>
      </c>
      <c r="L601" t="str">
        <f>VLOOKUP(Tableau1346[[#This Row],[Product_Ref]],[1]Table_Correspondance!$H:$N,4,TRUE)</f>
        <v>rose</v>
      </c>
      <c r="M601" s="5">
        <f>VLOOKUP(Tableau1346[[#This Row],[Product_Ref]],[1]Table_Correspondance!$H:$N,7,TRUE)</f>
        <v>7</v>
      </c>
      <c r="N601" s="3">
        <f>Tableau1346[[#This Row],[Sales]]/Tableau1346[[#This Row],[Prix de vente ]]</f>
        <v>553.27857142857135</v>
      </c>
      <c r="O601" s="16">
        <f ca="1">(_xlfn.DAYS(TODAY(),Tableau1346[[#This Row],[Date de création produit]]))</f>
        <v>1979</v>
      </c>
    </row>
    <row r="602" spans="1:15" x14ac:dyDescent="0.25">
      <c r="A602" t="s">
        <v>6</v>
      </c>
      <c r="B602" t="str">
        <f>VLOOKUP(Tableau1346[[#This Row],[Sub_Region_Cod]],[1]Table_Correspondance!$B:$F,4,TRUE)</f>
        <v>Europe de l'Est</v>
      </c>
      <c r="C602" t="s">
        <v>22</v>
      </c>
      <c r="D602" t="str">
        <f>VLOOKUP(C602,[1]Table_Correspondance!$B:$F,2,FALSE)</f>
        <v>Ukraine</v>
      </c>
      <c r="E602" t="s">
        <v>8</v>
      </c>
      <c r="F602" s="1">
        <v>43709</v>
      </c>
      <c r="G602" t="s">
        <v>406</v>
      </c>
      <c r="H602" s="12">
        <f>VLOOKUP(Tableau1346[[#This Row],[Product_Ref]],[1]Table_Correspondance!$H:$N,5,TRUE)</f>
        <v>43191</v>
      </c>
      <c r="I602" t="s">
        <v>275</v>
      </c>
      <c r="J602" s="5">
        <v>7193.28</v>
      </c>
      <c r="K602" t="str">
        <f>VLOOKUP(Tableau1346[[#This Row],[Product_Ref]],[1]Table_Correspondance!$H:$N,2,TRUE)</f>
        <v>Robe</v>
      </c>
      <c r="L602" t="str">
        <f>VLOOKUP(Tableau1346[[#This Row],[Product_Ref]],[1]Table_Correspondance!$H:$N,4,TRUE)</f>
        <v>noir</v>
      </c>
      <c r="M602" s="5">
        <f>VLOOKUP(Tableau1346[[#This Row],[Product_Ref]],[1]Table_Correspondance!$H:$N,7,TRUE)</f>
        <v>13</v>
      </c>
      <c r="N602" s="3">
        <f>Tableau1346[[#This Row],[Sales]]/Tableau1346[[#This Row],[Prix de vente ]]</f>
        <v>553.32923076923078</v>
      </c>
      <c r="O602" s="16">
        <f ca="1">(_xlfn.DAYS(TODAY(),Tableau1346[[#This Row],[Date de création produit]]))</f>
        <v>1705</v>
      </c>
    </row>
    <row r="603" spans="1:15" x14ac:dyDescent="0.25">
      <c r="A603" t="s">
        <v>6</v>
      </c>
      <c r="B603" t="str">
        <f>VLOOKUP(Tableau1346[[#This Row],[Sub_Region_Cod]],[1]Table_Correspondance!$B:$F,4,TRUE)</f>
        <v>Europe de l'Est</v>
      </c>
      <c r="C603" t="s">
        <v>43</v>
      </c>
      <c r="D603" t="str">
        <f>VLOOKUP(C603,[1]Table_Correspondance!$B:$F,2,FALSE)</f>
        <v>République Tchèque</v>
      </c>
      <c r="E603" t="s">
        <v>16</v>
      </c>
      <c r="F603" s="1">
        <v>43831</v>
      </c>
      <c r="G603" t="s">
        <v>413</v>
      </c>
      <c r="H603" s="12">
        <f>VLOOKUP(Tableau1346[[#This Row],[Product_Ref]],[1]Table_Correspondance!$H:$N,5,TRUE)</f>
        <v>43009</v>
      </c>
      <c r="I603" t="s">
        <v>140</v>
      </c>
      <c r="J603" s="5">
        <v>3327.38</v>
      </c>
      <c r="K603" t="str">
        <f>VLOOKUP(Tableau1346[[#This Row],[Product_Ref]],[1]Table_Correspondance!$H:$N,2,TRUE)</f>
        <v>Jupe</v>
      </c>
      <c r="L603" t="str">
        <f>VLOOKUP(Tableau1346[[#This Row],[Product_Ref]],[1]Table_Correspondance!$H:$N,4,TRUE)</f>
        <v>noir</v>
      </c>
      <c r="M603" s="5">
        <f>VLOOKUP(Tableau1346[[#This Row],[Product_Ref]],[1]Table_Correspondance!$H:$N,7,TRUE)</f>
        <v>6</v>
      </c>
      <c r="N603" s="3">
        <f>Tableau1346[[#This Row],[Sales]]/Tableau1346[[#This Row],[Prix de vente ]]</f>
        <v>554.56333333333339</v>
      </c>
      <c r="O603" s="16">
        <f ca="1">(_xlfn.DAYS(TODAY(),Tableau1346[[#This Row],[Date de création produit]]))</f>
        <v>1887</v>
      </c>
    </row>
    <row r="604" spans="1:15" x14ac:dyDescent="0.25">
      <c r="A604" t="s">
        <v>6</v>
      </c>
      <c r="B604" t="str">
        <f>VLOOKUP(Tableau1346[[#This Row],[Sub_Region_Cod]],[1]Table_Correspondance!$B:$F,4,TRUE)</f>
        <v>Europe de l'Est</v>
      </c>
      <c r="C604" t="s">
        <v>24</v>
      </c>
      <c r="D604" t="str">
        <f>VLOOKUP(C604,[1]Table_Correspondance!$B:$F,2,FALSE)</f>
        <v>Slovaquie</v>
      </c>
      <c r="E604" t="s">
        <v>16</v>
      </c>
      <c r="F604" s="1">
        <v>43922</v>
      </c>
      <c r="G604" t="s">
        <v>405</v>
      </c>
      <c r="H604" s="12">
        <f>VLOOKUP(Tableau1346[[#This Row],[Product_Ref]],[1]Table_Correspondance!$H:$N,5,TRUE)</f>
        <v>43252</v>
      </c>
      <c r="I604" t="s">
        <v>64</v>
      </c>
      <c r="J604" s="5">
        <v>8329.52</v>
      </c>
      <c r="K604" t="str">
        <f>VLOOKUP(Tableau1346[[#This Row],[Product_Ref]],[1]Table_Correspondance!$H:$N,2,TRUE)</f>
        <v>Culotte</v>
      </c>
      <c r="L604" t="str">
        <f>VLOOKUP(Tableau1346[[#This Row],[Product_Ref]],[1]Table_Correspondance!$H:$N,4,TRUE)</f>
        <v>taupe</v>
      </c>
      <c r="M604" s="5">
        <f>VLOOKUP(Tableau1346[[#This Row],[Product_Ref]],[1]Table_Correspondance!$H:$N,7,TRUE)</f>
        <v>15</v>
      </c>
      <c r="N604" s="3">
        <f>Tableau1346[[#This Row],[Sales]]/Tableau1346[[#This Row],[Prix de vente ]]</f>
        <v>555.30133333333333</v>
      </c>
      <c r="O604" s="16">
        <f ca="1">(_xlfn.DAYS(TODAY(),Tableau1346[[#This Row],[Date de création produit]]))</f>
        <v>1644</v>
      </c>
    </row>
    <row r="605" spans="1:15" x14ac:dyDescent="0.25">
      <c r="A605" t="s">
        <v>6</v>
      </c>
      <c r="B605" t="str">
        <f>VLOOKUP(Tableau1346[[#This Row],[Sub_Region_Cod]],[1]Table_Correspondance!$B:$F,4,TRUE)</f>
        <v>Europe de l'Est</v>
      </c>
      <c r="C605" t="s">
        <v>26</v>
      </c>
      <c r="D605" t="str">
        <f>VLOOKUP(C605,[1]Table_Correspondance!$B:$F,2,FALSE)</f>
        <v>Bulgarie</v>
      </c>
      <c r="E605" t="s">
        <v>8</v>
      </c>
      <c r="F605" s="1">
        <v>43586</v>
      </c>
      <c r="G605" t="s">
        <v>410</v>
      </c>
      <c r="H605" s="12">
        <f>VLOOKUP(Tableau1346[[#This Row],[Product_Ref]],[1]Table_Correspondance!$H:$N,5,TRUE)</f>
        <v>43070</v>
      </c>
      <c r="I605" t="s">
        <v>361</v>
      </c>
      <c r="J605" s="5">
        <v>5555.69</v>
      </c>
      <c r="K605" t="str">
        <f>VLOOKUP(Tableau1346[[#This Row],[Product_Ref]],[1]Table_Correspondance!$H:$N,2,TRUE)</f>
        <v>Robe</v>
      </c>
      <c r="L605" t="str">
        <f>VLOOKUP(Tableau1346[[#This Row],[Product_Ref]],[1]Table_Correspondance!$H:$N,4,TRUE)</f>
        <v>noir</v>
      </c>
      <c r="M605" s="5">
        <f>VLOOKUP(Tableau1346[[#This Row],[Product_Ref]],[1]Table_Correspondance!$H:$N,7,TRUE)</f>
        <v>10</v>
      </c>
      <c r="N605" s="3">
        <f>Tableau1346[[#This Row],[Sales]]/Tableau1346[[#This Row],[Prix de vente ]]</f>
        <v>555.56899999999996</v>
      </c>
      <c r="O605" s="16">
        <f ca="1">(_xlfn.DAYS(TODAY(),Tableau1346[[#This Row],[Date de création produit]]))</f>
        <v>1826</v>
      </c>
    </row>
    <row r="606" spans="1:15" x14ac:dyDescent="0.25">
      <c r="A606" t="s">
        <v>6</v>
      </c>
      <c r="B606" t="str">
        <f>VLOOKUP(Tableau1346[[#This Row],[Sub_Region_Cod]],[1]Table_Correspondance!$B:$F,4,TRUE)</f>
        <v>Europe de l'Est</v>
      </c>
      <c r="C606" t="s">
        <v>43</v>
      </c>
      <c r="D606" t="str">
        <f>VLOOKUP(C606,[1]Table_Correspondance!$B:$F,2,FALSE)</f>
        <v>République Tchèque</v>
      </c>
      <c r="E606" t="s">
        <v>16</v>
      </c>
      <c r="F606" s="1">
        <v>43800</v>
      </c>
      <c r="G606" t="s">
        <v>407</v>
      </c>
      <c r="H606" s="12">
        <f>VLOOKUP(Tableau1346[[#This Row],[Product_Ref]],[1]Table_Correspondance!$H:$N,5,TRUE)</f>
        <v>43132</v>
      </c>
      <c r="I606" t="s">
        <v>325</v>
      </c>
      <c r="J606" s="5">
        <v>5000.59</v>
      </c>
      <c r="K606" t="str">
        <f>VLOOKUP(Tableau1346[[#This Row],[Product_Ref]],[1]Table_Correspondance!$H:$N,2,TRUE)</f>
        <v>Collant</v>
      </c>
      <c r="L606" t="str">
        <f>VLOOKUP(Tableau1346[[#This Row],[Product_Ref]],[1]Table_Correspondance!$H:$N,4,TRUE)</f>
        <v>bleu</v>
      </c>
      <c r="M606" s="5">
        <f>VLOOKUP(Tableau1346[[#This Row],[Product_Ref]],[1]Table_Correspondance!$H:$N,7,TRUE)</f>
        <v>9</v>
      </c>
      <c r="N606" s="3">
        <f>Tableau1346[[#This Row],[Sales]]/Tableau1346[[#This Row],[Prix de vente ]]</f>
        <v>555.62111111111108</v>
      </c>
      <c r="O606" s="16">
        <f ca="1">(_xlfn.DAYS(TODAY(),Tableau1346[[#This Row],[Date de création produit]]))</f>
        <v>1764</v>
      </c>
    </row>
    <row r="607" spans="1:15" x14ac:dyDescent="0.25">
      <c r="A607" t="s">
        <v>6</v>
      </c>
      <c r="B607" t="str">
        <f>VLOOKUP(Tableau1346[[#This Row],[Sub_Region_Cod]],[1]Table_Correspondance!$B:$F,4,TRUE)</f>
        <v>Europe de l'Est</v>
      </c>
      <c r="C607" t="s">
        <v>43</v>
      </c>
      <c r="D607" t="str">
        <f>VLOOKUP(C607,[1]Table_Correspondance!$B:$F,2,FALSE)</f>
        <v>République Tchèque</v>
      </c>
      <c r="E607" t="s">
        <v>16</v>
      </c>
      <c r="F607" s="1">
        <v>44166</v>
      </c>
      <c r="G607" t="s">
        <v>411</v>
      </c>
      <c r="H607" s="12">
        <f>VLOOKUP(Tableau1346[[#This Row],[Product_Ref]],[1]Table_Correspondance!$H:$N,5,TRUE)</f>
        <v>43160</v>
      </c>
      <c r="I607" t="s">
        <v>276</v>
      </c>
      <c r="J607" s="5">
        <v>8334.51</v>
      </c>
      <c r="K607" t="str">
        <f>VLOOKUP(Tableau1346[[#This Row],[Product_Ref]],[1]Table_Correspondance!$H:$N,2,TRUE)</f>
        <v>Culotte</v>
      </c>
      <c r="L607" t="str">
        <f>VLOOKUP(Tableau1346[[#This Row],[Product_Ref]],[1]Table_Correspondance!$H:$N,4,TRUE)</f>
        <v>orange</v>
      </c>
      <c r="M607" s="5">
        <f>VLOOKUP(Tableau1346[[#This Row],[Product_Ref]],[1]Table_Correspondance!$H:$N,7,TRUE)</f>
        <v>15</v>
      </c>
      <c r="N607" s="3">
        <f>Tableau1346[[#This Row],[Sales]]/Tableau1346[[#This Row],[Prix de vente ]]</f>
        <v>555.63400000000001</v>
      </c>
      <c r="O607" s="16">
        <f ca="1">(_xlfn.DAYS(TODAY(),Tableau1346[[#This Row],[Date de création produit]]))</f>
        <v>1736</v>
      </c>
    </row>
    <row r="608" spans="1:15" x14ac:dyDescent="0.25">
      <c r="A608" t="s">
        <v>6</v>
      </c>
      <c r="B608" t="str">
        <f>VLOOKUP(Tableau1346[[#This Row],[Sub_Region_Cod]],[1]Table_Correspondance!$B:$F,4,TRUE)</f>
        <v>Europe de l'Est</v>
      </c>
      <c r="C608" t="s">
        <v>34</v>
      </c>
      <c r="D608" t="str">
        <f>VLOOKUP(C608,[1]Table_Correspondance!$B:$F,2,FALSE)</f>
        <v>Pologne</v>
      </c>
      <c r="E608" t="s">
        <v>16</v>
      </c>
      <c r="F608" s="1">
        <v>43862</v>
      </c>
      <c r="G608" t="s">
        <v>405</v>
      </c>
      <c r="H608" s="12">
        <f>VLOOKUP(Tableau1346[[#This Row],[Product_Ref]],[1]Table_Correspondance!$H:$N,5,TRUE)</f>
        <v>42979</v>
      </c>
      <c r="I608" t="s">
        <v>160</v>
      </c>
      <c r="J608" s="5">
        <v>4453.4799999999996</v>
      </c>
      <c r="K608" t="str">
        <f>VLOOKUP(Tableau1346[[#This Row],[Product_Ref]],[1]Table_Correspondance!$H:$N,2,TRUE)</f>
        <v>Pantalon</v>
      </c>
      <c r="L608" t="str">
        <f>VLOOKUP(Tableau1346[[#This Row],[Product_Ref]],[1]Table_Correspondance!$H:$N,4,TRUE)</f>
        <v>bleu</v>
      </c>
      <c r="M608" s="5">
        <f>VLOOKUP(Tableau1346[[#This Row],[Product_Ref]],[1]Table_Correspondance!$H:$N,7,TRUE)</f>
        <v>8</v>
      </c>
      <c r="N608" s="3">
        <f>Tableau1346[[#This Row],[Sales]]/Tableau1346[[#This Row],[Prix de vente ]]</f>
        <v>556.68499999999995</v>
      </c>
      <c r="O608" s="16">
        <f ca="1">(_xlfn.DAYS(TODAY(),Tableau1346[[#This Row],[Date de création produit]]))</f>
        <v>1917</v>
      </c>
    </row>
    <row r="609" spans="1:15" x14ac:dyDescent="0.25">
      <c r="A609" t="s">
        <v>6</v>
      </c>
      <c r="B609" t="str">
        <f>VLOOKUP(Tableau1346[[#This Row],[Sub_Region_Cod]],[1]Table_Correspondance!$B:$F,4,TRUE)</f>
        <v>Europe de l'Est</v>
      </c>
      <c r="C609" t="s">
        <v>22</v>
      </c>
      <c r="D609" t="str">
        <f>VLOOKUP(C609,[1]Table_Correspondance!$B:$F,2,FALSE)</f>
        <v>Ukraine</v>
      </c>
      <c r="E609" t="s">
        <v>16</v>
      </c>
      <c r="F609" s="1">
        <v>44044</v>
      </c>
      <c r="G609" t="s">
        <v>409</v>
      </c>
      <c r="H609" s="12">
        <f>VLOOKUP(Tableau1346[[#This Row],[Product_Ref]],[1]Table_Correspondance!$H:$N,5,TRUE)</f>
        <v>43070</v>
      </c>
      <c r="I609" t="s">
        <v>284</v>
      </c>
      <c r="J609" s="5">
        <v>6694.19</v>
      </c>
      <c r="K609" t="str">
        <f>VLOOKUP(Tableau1346[[#This Row],[Product_Ref]],[1]Table_Correspondance!$H:$N,2,TRUE)</f>
        <v>Chaussette</v>
      </c>
      <c r="L609" t="str">
        <f>VLOOKUP(Tableau1346[[#This Row],[Product_Ref]],[1]Table_Correspondance!$H:$N,4,TRUE)</f>
        <v>rose</v>
      </c>
      <c r="M609" s="5">
        <f>VLOOKUP(Tableau1346[[#This Row],[Product_Ref]],[1]Table_Correspondance!$H:$N,7,TRUE)</f>
        <v>12</v>
      </c>
      <c r="N609" s="3">
        <f>Tableau1346[[#This Row],[Sales]]/Tableau1346[[#This Row],[Prix de vente ]]</f>
        <v>557.84916666666663</v>
      </c>
      <c r="O609" s="16">
        <f ca="1">(_xlfn.DAYS(TODAY(),Tableau1346[[#This Row],[Date de création produit]]))</f>
        <v>1826</v>
      </c>
    </row>
    <row r="610" spans="1:15" x14ac:dyDescent="0.25">
      <c r="A610" t="s">
        <v>6</v>
      </c>
      <c r="B610" t="str">
        <f>VLOOKUP(Tableau1346[[#This Row],[Sub_Region_Cod]],[1]Table_Correspondance!$B:$F,4,TRUE)</f>
        <v>Europe de l'Est</v>
      </c>
      <c r="C610" t="s">
        <v>10</v>
      </c>
      <c r="D610" t="str">
        <f>VLOOKUP(C610,[1]Table_Correspondance!$B:$F,2,FALSE)</f>
        <v>Bélarus</v>
      </c>
      <c r="E610" t="s">
        <v>11</v>
      </c>
      <c r="F610" s="1">
        <v>43800</v>
      </c>
      <c r="G610" t="s">
        <v>407</v>
      </c>
      <c r="H610" s="12">
        <f>VLOOKUP(Tableau1346[[#This Row],[Product_Ref]],[1]Table_Correspondance!$H:$N,5,TRUE)</f>
        <v>43191</v>
      </c>
      <c r="I610" t="s">
        <v>282</v>
      </c>
      <c r="J610" s="5">
        <v>2791.22</v>
      </c>
      <c r="K610" t="str">
        <f>VLOOKUP(Tableau1346[[#This Row],[Product_Ref]],[1]Table_Correspondance!$H:$N,2,TRUE)</f>
        <v>T-shirt</v>
      </c>
      <c r="L610" t="str">
        <f>VLOOKUP(Tableau1346[[#This Row],[Product_Ref]],[1]Table_Correspondance!$H:$N,4,TRUE)</f>
        <v>marron</v>
      </c>
      <c r="M610" s="5">
        <f>VLOOKUP(Tableau1346[[#This Row],[Product_Ref]],[1]Table_Correspondance!$H:$N,7,TRUE)</f>
        <v>5</v>
      </c>
      <c r="N610" s="3">
        <f>Tableau1346[[#This Row],[Sales]]/Tableau1346[[#This Row],[Prix de vente ]]</f>
        <v>558.24399999999991</v>
      </c>
      <c r="O610" s="16">
        <f ca="1">(_xlfn.DAYS(TODAY(),Tableau1346[[#This Row],[Date de création produit]]))</f>
        <v>1705</v>
      </c>
    </row>
    <row r="611" spans="1:15" x14ac:dyDescent="0.25">
      <c r="A611" t="s">
        <v>6</v>
      </c>
      <c r="B611" t="str">
        <f>VLOOKUP(Tableau1346[[#This Row],[Sub_Region_Cod]],[1]Table_Correspondance!$B:$F,4,TRUE)</f>
        <v>Europe de l'Est</v>
      </c>
      <c r="C611" t="s">
        <v>10</v>
      </c>
      <c r="D611" t="str">
        <f>VLOOKUP(C611,[1]Table_Correspondance!$B:$F,2,FALSE)</f>
        <v>Bélarus</v>
      </c>
      <c r="E611" t="s">
        <v>11</v>
      </c>
      <c r="F611" s="1">
        <v>44166</v>
      </c>
      <c r="G611" t="s">
        <v>411</v>
      </c>
      <c r="H611" s="12">
        <f>VLOOKUP(Tableau1346[[#This Row],[Product_Ref]],[1]Table_Correspondance!$H:$N,5,TRUE)</f>
        <v>42948</v>
      </c>
      <c r="I611" t="s">
        <v>109</v>
      </c>
      <c r="J611" s="5">
        <v>6142.35</v>
      </c>
      <c r="K611" t="str">
        <f>VLOOKUP(Tableau1346[[#This Row],[Product_Ref]],[1]Table_Correspondance!$H:$N,2,TRUE)</f>
        <v>Débardeur</v>
      </c>
      <c r="L611" t="str">
        <f>VLOOKUP(Tableau1346[[#This Row],[Product_Ref]],[1]Table_Correspondance!$H:$N,4,TRUE)</f>
        <v>taupe</v>
      </c>
      <c r="M611" s="5">
        <f>VLOOKUP(Tableau1346[[#This Row],[Product_Ref]],[1]Table_Correspondance!$H:$N,7,TRUE)</f>
        <v>11</v>
      </c>
      <c r="N611" s="3">
        <f>Tableau1346[[#This Row],[Sales]]/Tableau1346[[#This Row],[Prix de vente ]]</f>
        <v>558.39545454545453</v>
      </c>
      <c r="O611" s="16">
        <f ca="1">(_xlfn.DAYS(TODAY(),Tableau1346[[#This Row],[Date de création produit]]))</f>
        <v>1948</v>
      </c>
    </row>
    <row r="612" spans="1:15" x14ac:dyDescent="0.25">
      <c r="A612" t="s">
        <v>6</v>
      </c>
      <c r="B612" t="str">
        <f>VLOOKUP(Tableau1346[[#This Row],[Sub_Region_Cod]],[1]Table_Correspondance!$B:$F,4,TRUE)</f>
        <v>Europe de l'Est</v>
      </c>
      <c r="C612" t="s">
        <v>29</v>
      </c>
      <c r="D612" t="str">
        <f>VLOOKUP(C612,[1]Table_Correspondance!$B:$F,2,FALSE)</f>
        <v>Hongrie</v>
      </c>
      <c r="E612" t="s">
        <v>16</v>
      </c>
      <c r="F612" s="1">
        <v>44136</v>
      </c>
      <c r="G612" t="s">
        <v>411</v>
      </c>
      <c r="H612" s="12">
        <f>VLOOKUP(Tableau1346[[#This Row],[Product_Ref]],[1]Table_Correspondance!$H:$N,5,TRUE)</f>
        <v>43405</v>
      </c>
      <c r="I612" t="s">
        <v>188</v>
      </c>
      <c r="J612" s="5">
        <v>5597.22</v>
      </c>
      <c r="K612" t="str">
        <f>VLOOKUP(Tableau1346[[#This Row],[Product_Ref]],[1]Table_Correspondance!$H:$N,2,TRUE)</f>
        <v>Pantacourt</v>
      </c>
      <c r="L612" t="str">
        <f>VLOOKUP(Tableau1346[[#This Row],[Product_Ref]],[1]Table_Correspondance!$H:$N,4,TRUE)</f>
        <v>rouge</v>
      </c>
      <c r="M612" s="5">
        <f>VLOOKUP(Tableau1346[[#This Row],[Product_Ref]],[1]Table_Correspondance!$H:$N,7,TRUE)</f>
        <v>10</v>
      </c>
      <c r="N612" s="3">
        <f>Tableau1346[[#This Row],[Sales]]/Tableau1346[[#This Row],[Prix de vente ]]</f>
        <v>559.72199999999998</v>
      </c>
      <c r="O612" s="16">
        <f ca="1">(_xlfn.DAYS(TODAY(),Tableau1346[[#This Row],[Date de création produit]]))</f>
        <v>1491</v>
      </c>
    </row>
    <row r="613" spans="1:15" x14ac:dyDescent="0.25">
      <c r="A613" t="s">
        <v>6</v>
      </c>
      <c r="B613" t="str">
        <f>VLOOKUP(Tableau1346[[#This Row],[Sub_Region_Cod]],[1]Table_Correspondance!$B:$F,4,TRUE)</f>
        <v>Europe de l'Est</v>
      </c>
      <c r="C613" t="s">
        <v>15</v>
      </c>
      <c r="D613" t="str">
        <f>VLOOKUP(C613,[1]Table_Correspondance!$B:$F,2,FALSE)</f>
        <v>République de Moldavie</v>
      </c>
      <c r="E613" t="s">
        <v>16</v>
      </c>
      <c r="F613" s="1">
        <v>44166</v>
      </c>
      <c r="G613" t="s">
        <v>411</v>
      </c>
      <c r="H613" s="12">
        <f>VLOOKUP(Tableau1346[[#This Row],[Product_Ref]],[1]Table_Correspondance!$H:$N,5,TRUE)</f>
        <v>43282</v>
      </c>
      <c r="I613" t="s">
        <v>285</v>
      </c>
      <c r="J613" s="5">
        <v>8403.83</v>
      </c>
      <c r="K613" t="str">
        <f>VLOOKUP(Tableau1346[[#This Row],[Product_Ref]],[1]Table_Correspondance!$H:$N,2,TRUE)</f>
        <v>Collant</v>
      </c>
      <c r="L613" t="str">
        <f>VLOOKUP(Tableau1346[[#This Row],[Product_Ref]],[1]Table_Correspondance!$H:$N,4,TRUE)</f>
        <v>taupe</v>
      </c>
      <c r="M613" s="5">
        <f>VLOOKUP(Tableau1346[[#This Row],[Product_Ref]],[1]Table_Correspondance!$H:$N,7,TRUE)</f>
        <v>15</v>
      </c>
      <c r="N613" s="3">
        <f>Tableau1346[[#This Row],[Sales]]/Tableau1346[[#This Row],[Prix de vente ]]</f>
        <v>560.25533333333328</v>
      </c>
      <c r="O613" s="16">
        <f ca="1">(_xlfn.DAYS(TODAY(),Tableau1346[[#This Row],[Date de création produit]]))</f>
        <v>1614</v>
      </c>
    </row>
    <row r="614" spans="1:15" x14ac:dyDescent="0.25">
      <c r="A614" t="s">
        <v>6</v>
      </c>
      <c r="B614" t="str">
        <f>VLOOKUP(Tableau1346[[#This Row],[Sub_Region_Cod]],[1]Table_Correspondance!$B:$F,4,TRUE)</f>
        <v>Europe de l'Est</v>
      </c>
      <c r="C614" t="s">
        <v>24</v>
      </c>
      <c r="D614" t="str">
        <f>VLOOKUP(C614,[1]Table_Correspondance!$B:$F,2,FALSE)</f>
        <v>Slovaquie</v>
      </c>
      <c r="E614" t="s">
        <v>8</v>
      </c>
      <c r="F614" s="1">
        <v>44075</v>
      </c>
      <c r="G614" t="s">
        <v>409</v>
      </c>
      <c r="H614" s="12">
        <f>VLOOKUP(Tableau1346[[#This Row],[Product_Ref]],[1]Table_Correspondance!$H:$N,5,TRUE)</f>
        <v>43221</v>
      </c>
      <c r="I614" t="s">
        <v>113</v>
      </c>
      <c r="J614" s="5">
        <v>6738.14</v>
      </c>
      <c r="K614" t="str">
        <f>VLOOKUP(Tableau1346[[#This Row],[Product_Ref]],[1]Table_Correspondance!$H:$N,2,TRUE)</f>
        <v>Pyjama</v>
      </c>
      <c r="L614" t="str">
        <f>VLOOKUP(Tableau1346[[#This Row],[Product_Ref]],[1]Table_Correspondance!$H:$N,4,TRUE)</f>
        <v>taupe</v>
      </c>
      <c r="M614" s="5">
        <f>VLOOKUP(Tableau1346[[#This Row],[Product_Ref]],[1]Table_Correspondance!$H:$N,7,TRUE)</f>
        <v>12</v>
      </c>
      <c r="N614" s="3">
        <f>Tableau1346[[#This Row],[Sales]]/Tableau1346[[#This Row],[Prix de vente ]]</f>
        <v>561.51166666666666</v>
      </c>
      <c r="O614" s="16">
        <f ca="1">(_xlfn.DAYS(TODAY(),Tableau1346[[#This Row],[Date de création produit]]))</f>
        <v>1675</v>
      </c>
    </row>
    <row r="615" spans="1:15" x14ac:dyDescent="0.25">
      <c r="A615" t="s">
        <v>6</v>
      </c>
      <c r="B615" t="str">
        <f>VLOOKUP(Tableau1346[[#This Row],[Sub_Region_Cod]],[1]Table_Correspondance!$B:$F,4,TRUE)</f>
        <v>Europe de l'Est</v>
      </c>
      <c r="C615" t="s">
        <v>43</v>
      </c>
      <c r="D615" t="str">
        <f>VLOOKUP(C615,[1]Table_Correspondance!$B:$F,2,FALSE)</f>
        <v>République Tchèque</v>
      </c>
      <c r="E615" t="s">
        <v>11</v>
      </c>
      <c r="F615" s="1">
        <v>44197</v>
      </c>
      <c r="G615" t="s">
        <v>412</v>
      </c>
      <c r="H615" s="12">
        <f>VLOOKUP(Tableau1346[[#This Row],[Product_Ref]],[1]Table_Correspondance!$H:$N,5,TRUE)</f>
        <v>43374</v>
      </c>
      <c r="I615" t="s">
        <v>198</v>
      </c>
      <c r="J615" s="5">
        <v>8432.6299999999992</v>
      </c>
      <c r="K615" t="str">
        <f>VLOOKUP(Tableau1346[[#This Row],[Product_Ref]],[1]Table_Correspondance!$H:$N,2,TRUE)</f>
        <v>Soutien gorge</v>
      </c>
      <c r="L615" t="str">
        <f>VLOOKUP(Tableau1346[[#This Row],[Product_Ref]],[1]Table_Correspondance!$H:$N,4,TRUE)</f>
        <v>rose</v>
      </c>
      <c r="M615" s="5">
        <f>VLOOKUP(Tableau1346[[#This Row],[Product_Ref]],[1]Table_Correspondance!$H:$N,7,TRUE)</f>
        <v>15</v>
      </c>
      <c r="N615" s="3">
        <f>Tableau1346[[#This Row],[Sales]]/Tableau1346[[#This Row],[Prix de vente ]]</f>
        <v>562.17533333333324</v>
      </c>
      <c r="O615" s="16">
        <f ca="1">(_xlfn.DAYS(TODAY(),Tableau1346[[#This Row],[Date de création produit]]))</f>
        <v>1522</v>
      </c>
    </row>
    <row r="616" spans="1:15" x14ac:dyDescent="0.25">
      <c r="A616" t="s">
        <v>6</v>
      </c>
      <c r="B616" t="str">
        <f>VLOOKUP(Tableau1346[[#This Row],[Sub_Region_Cod]],[1]Table_Correspondance!$B:$F,4,TRUE)</f>
        <v>Europe de l'Est</v>
      </c>
      <c r="C616" t="s">
        <v>34</v>
      </c>
      <c r="D616" t="str">
        <f>VLOOKUP(C616,[1]Table_Correspondance!$B:$F,2,FALSE)</f>
        <v>Pologne</v>
      </c>
      <c r="E616" t="s">
        <v>11</v>
      </c>
      <c r="F616" s="1">
        <v>43952</v>
      </c>
      <c r="G616" t="s">
        <v>408</v>
      </c>
      <c r="H616" s="12">
        <f>VLOOKUP(Tableau1346[[#This Row],[Product_Ref]],[1]Table_Correspondance!$H:$N,5,TRUE)</f>
        <v>43040</v>
      </c>
      <c r="I616" t="s">
        <v>84</v>
      </c>
      <c r="J616" s="5">
        <v>5065.45</v>
      </c>
      <c r="K616" t="str">
        <f>VLOOKUP(Tableau1346[[#This Row],[Product_Ref]],[1]Table_Correspondance!$H:$N,2,TRUE)</f>
        <v>Débardeur</v>
      </c>
      <c r="L616" t="str">
        <f>VLOOKUP(Tableau1346[[#This Row],[Product_Ref]],[1]Table_Correspondance!$H:$N,4,TRUE)</f>
        <v>taupe</v>
      </c>
      <c r="M616" s="5">
        <f>VLOOKUP(Tableau1346[[#This Row],[Product_Ref]],[1]Table_Correspondance!$H:$N,7,TRUE)</f>
        <v>9</v>
      </c>
      <c r="N616" s="3">
        <f>Tableau1346[[#This Row],[Sales]]/Tableau1346[[#This Row],[Prix de vente ]]</f>
        <v>562.82777777777778</v>
      </c>
      <c r="O616" s="16">
        <f ca="1">(_xlfn.DAYS(TODAY(),Tableau1346[[#This Row],[Date de création produit]]))</f>
        <v>1856</v>
      </c>
    </row>
    <row r="617" spans="1:15" x14ac:dyDescent="0.25">
      <c r="A617" t="s">
        <v>6</v>
      </c>
      <c r="B617" t="str">
        <f>VLOOKUP(Tableau1346[[#This Row],[Sub_Region_Cod]],[1]Table_Correspondance!$B:$F,4,TRUE)</f>
        <v>Europe de l'Est</v>
      </c>
      <c r="C617" t="s">
        <v>10</v>
      </c>
      <c r="D617" t="str">
        <f>VLOOKUP(C617,[1]Table_Correspondance!$B:$F,2,FALSE)</f>
        <v>Bélarus</v>
      </c>
      <c r="E617" t="s">
        <v>16</v>
      </c>
      <c r="F617" s="1">
        <v>43952</v>
      </c>
      <c r="G617" t="s">
        <v>408</v>
      </c>
      <c r="H617" s="12">
        <f>VLOOKUP(Tableau1346[[#This Row],[Product_Ref]],[1]Table_Correspondance!$H:$N,5,TRUE)</f>
        <v>43435</v>
      </c>
      <c r="I617" t="s">
        <v>38</v>
      </c>
      <c r="J617" s="5">
        <v>7881.34</v>
      </c>
      <c r="K617" t="str">
        <f>VLOOKUP(Tableau1346[[#This Row],[Product_Ref]],[1]Table_Correspondance!$H:$N,2,TRUE)</f>
        <v>Jupe</v>
      </c>
      <c r="L617" t="str">
        <f>VLOOKUP(Tableau1346[[#This Row],[Product_Ref]],[1]Table_Correspondance!$H:$N,4,TRUE)</f>
        <v>bleu</v>
      </c>
      <c r="M617" s="5">
        <f>VLOOKUP(Tableau1346[[#This Row],[Product_Ref]],[1]Table_Correspondance!$H:$N,7,TRUE)</f>
        <v>14</v>
      </c>
      <c r="N617" s="3">
        <f>Tableau1346[[#This Row],[Sales]]/Tableau1346[[#This Row],[Prix de vente ]]</f>
        <v>562.95285714285717</v>
      </c>
      <c r="O617" s="16">
        <f ca="1">(_xlfn.DAYS(TODAY(),Tableau1346[[#This Row],[Date de création produit]]))</f>
        <v>1461</v>
      </c>
    </row>
    <row r="618" spans="1:15" x14ac:dyDescent="0.25">
      <c r="A618" t="s">
        <v>6</v>
      </c>
      <c r="B618" t="str">
        <f>VLOOKUP(Tableau1346[[#This Row],[Sub_Region_Cod]],[1]Table_Correspondance!$B:$F,4,TRUE)</f>
        <v>Europe de l'Est</v>
      </c>
      <c r="C618" t="s">
        <v>29</v>
      </c>
      <c r="D618" t="str">
        <f>VLOOKUP(C618,[1]Table_Correspondance!$B:$F,2,FALSE)</f>
        <v>Hongrie</v>
      </c>
      <c r="E618" t="s">
        <v>8</v>
      </c>
      <c r="F618" s="1">
        <v>44044</v>
      </c>
      <c r="G618" t="s">
        <v>409</v>
      </c>
      <c r="H618" s="12">
        <f>VLOOKUP(Tableau1346[[#This Row],[Product_Ref]],[1]Table_Correspondance!$H:$N,5,TRUE)</f>
        <v>43070</v>
      </c>
      <c r="I618" t="s">
        <v>65</v>
      </c>
      <c r="J618" s="5">
        <v>7881.8</v>
      </c>
      <c r="K618" t="str">
        <f>VLOOKUP(Tableau1346[[#This Row],[Product_Ref]],[1]Table_Correspondance!$H:$N,2,TRUE)</f>
        <v>Robe</v>
      </c>
      <c r="L618" t="str">
        <f>VLOOKUP(Tableau1346[[#This Row],[Product_Ref]],[1]Table_Correspondance!$H:$N,4,TRUE)</f>
        <v>blanc</v>
      </c>
      <c r="M618" s="5">
        <f>VLOOKUP(Tableau1346[[#This Row],[Product_Ref]],[1]Table_Correspondance!$H:$N,7,TRUE)</f>
        <v>14</v>
      </c>
      <c r="N618" s="3">
        <f>Tableau1346[[#This Row],[Sales]]/Tableau1346[[#This Row],[Prix de vente ]]</f>
        <v>562.98571428571427</v>
      </c>
      <c r="O618" s="16">
        <f ca="1">(_xlfn.DAYS(TODAY(),Tableau1346[[#This Row],[Date de création produit]]))</f>
        <v>1826</v>
      </c>
    </row>
    <row r="619" spans="1:15" x14ac:dyDescent="0.25">
      <c r="A619" t="s">
        <v>6</v>
      </c>
      <c r="B619" t="str">
        <f>VLOOKUP(Tableau1346[[#This Row],[Sub_Region_Cod]],[1]Table_Correspondance!$B:$F,4,TRUE)</f>
        <v>Europe de l'Est</v>
      </c>
      <c r="C619" t="s">
        <v>15</v>
      </c>
      <c r="D619" t="str">
        <f>VLOOKUP(C619,[1]Table_Correspondance!$B:$F,2,FALSE)</f>
        <v>République de Moldavie</v>
      </c>
      <c r="E619" t="s">
        <v>16</v>
      </c>
      <c r="F619" s="1">
        <v>44044</v>
      </c>
      <c r="G619" t="s">
        <v>409</v>
      </c>
      <c r="H619" s="12">
        <f>VLOOKUP(Tableau1346[[#This Row],[Product_Ref]],[1]Table_Correspondance!$H:$N,5,TRUE)</f>
        <v>43160</v>
      </c>
      <c r="I619" t="s">
        <v>127</v>
      </c>
      <c r="J619" s="5">
        <v>8466.6299999999992</v>
      </c>
      <c r="K619" t="str">
        <f>VLOOKUP(Tableau1346[[#This Row],[Product_Ref]],[1]Table_Correspondance!$H:$N,2,TRUE)</f>
        <v>Jupe</v>
      </c>
      <c r="L619" t="str">
        <f>VLOOKUP(Tableau1346[[#This Row],[Product_Ref]],[1]Table_Correspondance!$H:$N,4,TRUE)</f>
        <v>orange</v>
      </c>
      <c r="M619" s="5">
        <f>VLOOKUP(Tableau1346[[#This Row],[Product_Ref]],[1]Table_Correspondance!$H:$N,7,TRUE)</f>
        <v>15</v>
      </c>
      <c r="N619" s="3">
        <f>Tableau1346[[#This Row],[Sales]]/Tableau1346[[#This Row],[Prix de vente ]]</f>
        <v>564.44199999999989</v>
      </c>
      <c r="O619" s="16">
        <f ca="1">(_xlfn.DAYS(TODAY(),Tableau1346[[#This Row],[Date de création produit]]))</f>
        <v>1736</v>
      </c>
    </row>
    <row r="620" spans="1:15" x14ac:dyDescent="0.25">
      <c r="A620" t="s">
        <v>6</v>
      </c>
      <c r="B620" t="str">
        <f>VLOOKUP(Tableau1346[[#This Row],[Sub_Region_Cod]],[1]Table_Correspondance!$B:$F,4,TRUE)</f>
        <v>Europe de l'Est</v>
      </c>
      <c r="C620" t="s">
        <v>43</v>
      </c>
      <c r="D620" t="str">
        <f>VLOOKUP(C620,[1]Table_Correspondance!$B:$F,2,FALSE)</f>
        <v>République Tchèque</v>
      </c>
      <c r="E620" t="s">
        <v>16</v>
      </c>
      <c r="F620" s="1">
        <v>43770</v>
      </c>
      <c r="G620" t="s">
        <v>407</v>
      </c>
      <c r="H620" s="12">
        <f>VLOOKUP(Tableau1346[[#This Row],[Product_Ref]],[1]Table_Correspondance!$H:$N,5,TRUE)</f>
        <v>43252</v>
      </c>
      <c r="I620" t="s">
        <v>93</v>
      </c>
      <c r="J620" s="5">
        <v>6211.81</v>
      </c>
      <c r="K620" t="str">
        <f>VLOOKUP(Tableau1346[[#This Row],[Product_Ref]],[1]Table_Correspondance!$H:$N,2,TRUE)</f>
        <v>Pantacourt</v>
      </c>
      <c r="L620" t="str">
        <f>VLOOKUP(Tableau1346[[#This Row],[Product_Ref]],[1]Table_Correspondance!$H:$N,4,TRUE)</f>
        <v>bleu</v>
      </c>
      <c r="M620" s="5">
        <f>VLOOKUP(Tableau1346[[#This Row],[Product_Ref]],[1]Table_Correspondance!$H:$N,7,TRUE)</f>
        <v>11</v>
      </c>
      <c r="N620" s="3">
        <f>Tableau1346[[#This Row],[Sales]]/Tableau1346[[#This Row],[Prix de vente ]]</f>
        <v>564.71</v>
      </c>
      <c r="O620" s="16">
        <f ca="1">(_xlfn.DAYS(TODAY(),Tableau1346[[#This Row],[Date de création produit]]))</f>
        <v>1644</v>
      </c>
    </row>
    <row r="621" spans="1:15" x14ac:dyDescent="0.25">
      <c r="A621" t="s">
        <v>6</v>
      </c>
      <c r="B621" t="str">
        <f>VLOOKUP(Tableau1346[[#This Row],[Sub_Region_Cod]],[1]Table_Correspondance!$B:$F,4,TRUE)</f>
        <v>Europe de l'Est</v>
      </c>
      <c r="C621" t="s">
        <v>10</v>
      </c>
      <c r="D621" t="str">
        <f>VLOOKUP(C621,[1]Table_Correspondance!$B:$F,2,FALSE)</f>
        <v>Bélarus</v>
      </c>
      <c r="E621" t="s">
        <v>16</v>
      </c>
      <c r="F621" s="1">
        <v>43586</v>
      </c>
      <c r="G621" t="s">
        <v>410</v>
      </c>
      <c r="H621" s="12">
        <f>VLOOKUP(Tableau1346[[#This Row],[Product_Ref]],[1]Table_Correspondance!$H:$N,5,TRUE)</f>
        <v>42917</v>
      </c>
      <c r="I621" t="s">
        <v>272</v>
      </c>
      <c r="J621" s="5">
        <v>8472.27</v>
      </c>
      <c r="K621" t="str">
        <f>VLOOKUP(Tableau1346[[#This Row],[Product_Ref]],[1]Table_Correspondance!$H:$N,2,TRUE)</f>
        <v>Pantacourt</v>
      </c>
      <c r="L621" t="str">
        <f>VLOOKUP(Tableau1346[[#This Row],[Product_Ref]],[1]Table_Correspondance!$H:$N,4,TRUE)</f>
        <v>bleu</v>
      </c>
      <c r="M621" s="5">
        <f>VLOOKUP(Tableau1346[[#This Row],[Product_Ref]],[1]Table_Correspondance!$H:$N,7,TRUE)</f>
        <v>15</v>
      </c>
      <c r="N621" s="3">
        <f>Tableau1346[[#This Row],[Sales]]/Tableau1346[[#This Row],[Prix de vente ]]</f>
        <v>564.81799999999998</v>
      </c>
      <c r="O621" s="16">
        <f ca="1">(_xlfn.DAYS(TODAY(),Tableau1346[[#This Row],[Date de création produit]]))</f>
        <v>1979</v>
      </c>
    </row>
    <row r="622" spans="1:15" x14ac:dyDescent="0.25">
      <c r="A622" t="s">
        <v>6</v>
      </c>
      <c r="B622" t="str">
        <f>VLOOKUP(Tableau1346[[#This Row],[Sub_Region_Cod]],[1]Table_Correspondance!$B:$F,4,TRUE)</f>
        <v>Europe de l'Est</v>
      </c>
      <c r="C622" t="s">
        <v>22</v>
      </c>
      <c r="D622" t="str">
        <f>VLOOKUP(C622,[1]Table_Correspondance!$B:$F,2,FALSE)</f>
        <v>Ukraine</v>
      </c>
      <c r="E622" t="s">
        <v>11</v>
      </c>
      <c r="F622" s="1">
        <v>44228</v>
      </c>
      <c r="G622" t="s">
        <v>404</v>
      </c>
      <c r="H622" s="12">
        <f>VLOOKUP(Tableau1346[[#This Row],[Product_Ref]],[1]Table_Correspondance!$H:$N,5,TRUE)</f>
        <v>43070</v>
      </c>
      <c r="I622" t="s">
        <v>234</v>
      </c>
      <c r="J622" s="5">
        <v>6786.25</v>
      </c>
      <c r="K622" t="str">
        <f>VLOOKUP(Tableau1346[[#This Row],[Product_Ref]],[1]Table_Correspondance!$H:$N,2,TRUE)</f>
        <v>Pull</v>
      </c>
      <c r="L622" t="str">
        <f>VLOOKUP(Tableau1346[[#This Row],[Product_Ref]],[1]Table_Correspondance!$H:$N,4,TRUE)</f>
        <v>blanc</v>
      </c>
      <c r="M622" s="5">
        <f>VLOOKUP(Tableau1346[[#This Row],[Product_Ref]],[1]Table_Correspondance!$H:$N,7,TRUE)</f>
        <v>12</v>
      </c>
      <c r="N622" s="3">
        <f>Tableau1346[[#This Row],[Sales]]/Tableau1346[[#This Row],[Prix de vente ]]</f>
        <v>565.52083333333337</v>
      </c>
      <c r="O622" s="16">
        <f ca="1">(_xlfn.DAYS(TODAY(),Tableau1346[[#This Row],[Date de création produit]]))</f>
        <v>1826</v>
      </c>
    </row>
    <row r="623" spans="1:15" x14ac:dyDescent="0.25">
      <c r="A623" t="s">
        <v>6</v>
      </c>
      <c r="B623" t="str">
        <f>VLOOKUP(Tableau1346[[#This Row],[Sub_Region_Cod]],[1]Table_Correspondance!$B:$F,4,TRUE)</f>
        <v>Europe de l'Est</v>
      </c>
      <c r="C623" t="s">
        <v>26</v>
      </c>
      <c r="D623" t="str">
        <f>VLOOKUP(C623,[1]Table_Correspondance!$B:$F,2,FALSE)</f>
        <v>Bulgarie</v>
      </c>
      <c r="E623" t="s">
        <v>8</v>
      </c>
      <c r="F623" s="1">
        <v>43709</v>
      </c>
      <c r="G623" t="s">
        <v>406</v>
      </c>
      <c r="H623" s="12">
        <f>VLOOKUP(Tableau1346[[#This Row],[Product_Ref]],[1]Table_Correspondance!$H:$N,5,TRUE)</f>
        <v>43252</v>
      </c>
      <c r="I623" t="s">
        <v>308</v>
      </c>
      <c r="J623" s="5">
        <v>5105.25</v>
      </c>
      <c r="K623" t="str">
        <f>VLOOKUP(Tableau1346[[#This Row],[Product_Ref]],[1]Table_Correspondance!$H:$N,2,TRUE)</f>
        <v>Pyjama</v>
      </c>
      <c r="L623" t="str">
        <f>VLOOKUP(Tableau1346[[#This Row],[Product_Ref]],[1]Table_Correspondance!$H:$N,4,TRUE)</f>
        <v>taupe</v>
      </c>
      <c r="M623" s="5">
        <f>VLOOKUP(Tableau1346[[#This Row],[Product_Ref]],[1]Table_Correspondance!$H:$N,7,TRUE)</f>
        <v>9</v>
      </c>
      <c r="N623" s="3">
        <f>Tableau1346[[#This Row],[Sales]]/Tableau1346[[#This Row],[Prix de vente ]]</f>
        <v>567.25</v>
      </c>
      <c r="O623" s="16">
        <f ca="1">(_xlfn.DAYS(TODAY(),Tableau1346[[#This Row],[Date de création produit]]))</f>
        <v>1644</v>
      </c>
    </row>
    <row r="624" spans="1:15" x14ac:dyDescent="0.25">
      <c r="A624" t="s">
        <v>6</v>
      </c>
      <c r="B624" t="str">
        <f>VLOOKUP(Tableau1346[[#This Row],[Sub_Region_Cod]],[1]Table_Correspondance!$B:$F,4,TRUE)</f>
        <v>Europe de l'Est</v>
      </c>
      <c r="C624" t="s">
        <v>34</v>
      </c>
      <c r="D624" t="str">
        <f>VLOOKUP(C624,[1]Table_Correspondance!$B:$F,2,FALSE)</f>
        <v>Pologne</v>
      </c>
      <c r="E624" t="s">
        <v>16</v>
      </c>
      <c r="F624" s="1">
        <v>43952</v>
      </c>
      <c r="G624" t="s">
        <v>408</v>
      </c>
      <c r="H624" s="12">
        <f>VLOOKUP(Tableau1346[[#This Row],[Product_Ref]],[1]Table_Correspondance!$H:$N,5,TRUE)</f>
        <v>42917</v>
      </c>
      <c r="I624" t="s">
        <v>17</v>
      </c>
      <c r="J624" s="5">
        <v>6266.78</v>
      </c>
      <c r="K624" t="str">
        <f>VLOOKUP(Tableau1346[[#This Row],[Product_Ref]],[1]Table_Correspondance!$H:$N,2,TRUE)</f>
        <v>Culotte</v>
      </c>
      <c r="L624" t="str">
        <f>VLOOKUP(Tableau1346[[#This Row],[Product_Ref]],[1]Table_Correspondance!$H:$N,4,TRUE)</f>
        <v>taupe</v>
      </c>
      <c r="M624" s="5">
        <f>VLOOKUP(Tableau1346[[#This Row],[Product_Ref]],[1]Table_Correspondance!$H:$N,7,TRUE)</f>
        <v>11</v>
      </c>
      <c r="N624" s="3">
        <f>Tableau1346[[#This Row],[Sales]]/Tableau1346[[#This Row],[Prix de vente ]]</f>
        <v>569.70727272727265</v>
      </c>
      <c r="O624" s="16">
        <f ca="1">(_xlfn.DAYS(TODAY(),Tableau1346[[#This Row],[Date de création produit]]))</f>
        <v>1979</v>
      </c>
    </row>
    <row r="625" spans="1:15" x14ac:dyDescent="0.25">
      <c r="A625" t="s">
        <v>6</v>
      </c>
      <c r="B625" t="str">
        <f>VLOOKUP(Tableau1346[[#This Row],[Sub_Region_Cod]],[1]Table_Correspondance!$B:$F,4,TRUE)</f>
        <v>Europe de l'Est</v>
      </c>
      <c r="C625" t="s">
        <v>10</v>
      </c>
      <c r="D625" t="str">
        <f>VLOOKUP(C625,[1]Table_Correspondance!$B:$F,2,FALSE)</f>
        <v>Bélarus</v>
      </c>
      <c r="E625" t="s">
        <v>8</v>
      </c>
      <c r="F625" s="1">
        <v>43647</v>
      </c>
      <c r="G625" t="s">
        <v>410</v>
      </c>
      <c r="H625" s="12">
        <f>VLOOKUP(Tableau1346[[#This Row],[Product_Ref]],[1]Table_Correspondance!$H:$N,5,TRUE)</f>
        <v>43070</v>
      </c>
      <c r="I625" t="s">
        <v>227</v>
      </c>
      <c r="J625" s="5">
        <v>3994.93</v>
      </c>
      <c r="K625" t="str">
        <f>VLOOKUP(Tableau1346[[#This Row],[Product_Ref]],[1]Table_Correspondance!$H:$N,2,TRUE)</f>
        <v>Pyjama</v>
      </c>
      <c r="L625" t="str">
        <f>VLOOKUP(Tableau1346[[#This Row],[Product_Ref]],[1]Table_Correspondance!$H:$N,4,TRUE)</f>
        <v>marron</v>
      </c>
      <c r="M625" s="5">
        <f>VLOOKUP(Tableau1346[[#This Row],[Product_Ref]],[1]Table_Correspondance!$H:$N,7,TRUE)</f>
        <v>7</v>
      </c>
      <c r="N625" s="3">
        <f>Tableau1346[[#This Row],[Sales]]/Tableau1346[[#This Row],[Prix de vente ]]</f>
        <v>570.70428571428567</v>
      </c>
      <c r="O625" s="16">
        <f ca="1">(_xlfn.DAYS(TODAY(),Tableau1346[[#This Row],[Date de création produit]]))</f>
        <v>1826</v>
      </c>
    </row>
    <row r="626" spans="1:15" x14ac:dyDescent="0.25">
      <c r="A626" t="s">
        <v>6</v>
      </c>
      <c r="B626" t="str">
        <f>VLOOKUP(Tableau1346[[#This Row],[Sub_Region_Cod]],[1]Table_Correspondance!$B:$F,4,TRUE)</f>
        <v>Europe de l'Est</v>
      </c>
      <c r="C626" t="s">
        <v>29</v>
      </c>
      <c r="D626" t="str">
        <f>VLOOKUP(C626,[1]Table_Correspondance!$B:$F,2,FALSE)</f>
        <v>Hongrie</v>
      </c>
      <c r="E626" t="s">
        <v>16</v>
      </c>
      <c r="F626" s="1">
        <v>44197</v>
      </c>
      <c r="G626" t="s">
        <v>412</v>
      </c>
      <c r="H626" s="12">
        <f>VLOOKUP(Tableau1346[[#This Row],[Product_Ref]],[1]Table_Correspondance!$H:$N,5,TRUE)</f>
        <v>43160</v>
      </c>
      <c r="I626" t="s">
        <v>276</v>
      </c>
      <c r="J626" s="5">
        <v>8561.8799999999992</v>
      </c>
      <c r="K626" t="str">
        <f>VLOOKUP(Tableau1346[[#This Row],[Product_Ref]],[1]Table_Correspondance!$H:$N,2,TRUE)</f>
        <v>Culotte</v>
      </c>
      <c r="L626" t="str">
        <f>VLOOKUP(Tableau1346[[#This Row],[Product_Ref]],[1]Table_Correspondance!$H:$N,4,TRUE)</f>
        <v>orange</v>
      </c>
      <c r="M626" s="5">
        <f>VLOOKUP(Tableau1346[[#This Row],[Product_Ref]],[1]Table_Correspondance!$H:$N,7,TRUE)</f>
        <v>15</v>
      </c>
      <c r="N626" s="3">
        <f>Tableau1346[[#This Row],[Sales]]/Tableau1346[[#This Row],[Prix de vente ]]</f>
        <v>570.79199999999992</v>
      </c>
      <c r="O626" s="16">
        <f ca="1">(_xlfn.DAYS(TODAY(),Tableau1346[[#This Row],[Date de création produit]]))</f>
        <v>1736</v>
      </c>
    </row>
    <row r="627" spans="1:15" x14ac:dyDescent="0.25">
      <c r="A627" t="s">
        <v>6</v>
      </c>
      <c r="B627" t="str">
        <f>VLOOKUP(Tableau1346[[#This Row],[Sub_Region_Cod]],[1]Table_Correspondance!$B:$F,4,TRUE)</f>
        <v>Europe de l'Est</v>
      </c>
      <c r="C627" t="s">
        <v>24</v>
      </c>
      <c r="D627" t="str">
        <f>VLOOKUP(C627,[1]Table_Correspondance!$B:$F,2,FALSE)</f>
        <v>Slovaquie</v>
      </c>
      <c r="E627" t="s">
        <v>11</v>
      </c>
      <c r="F627" s="1">
        <v>44013</v>
      </c>
      <c r="G627" t="s">
        <v>408</v>
      </c>
      <c r="H627" s="12">
        <f>VLOOKUP(Tableau1346[[#This Row],[Product_Ref]],[1]Table_Correspondance!$H:$N,5,TRUE)</f>
        <v>43282</v>
      </c>
      <c r="I627" t="s">
        <v>171</v>
      </c>
      <c r="J627" s="5">
        <v>7440.8</v>
      </c>
      <c r="K627" t="str">
        <f>VLOOKUP(Tableau1346[[#This Row],[Product_Ref]],[1]Table_Correspondance!$H:$N,2,TRUE)</f>
        <v>Débardeur</v>
      </c>
      <c r="L627" t="str">
        <f>VLOOKUP(Tableau1346[[#This Row],[Product_Ref]],[1]Table_Correspondance!$H:$N,4,TRUE)</f>
        <v>taupe</v>
      </c>
      <c r="M627" s="5">
        <f>VLOOKUP(Tableau1346[[#This Row],[Product_Ref]],[1]Table_Correspondance!$H:$N,7,TRUE)</f>
        <v>13</v>
      </c>
      <c r="N627" s="3">
        <f>Tableau1346[[#This Row],[Sales]]/Tableau1346[[#This Row],[Prix de vente ]]</f>
        <v>572.36923076923074</v>
      </c>
      <c r="O627" s="16">
        <f ca="1">(_xlfn.DAYS(TODAY(),Tableau1346[[#This Row],[Date de création produit]]))</f>
        <v>1614</v>
      </c>
    </row>
    <row r="628" spans="1:15" x14ac:dyDescent="0.25">
      <c r="A628" t="s">
        <v>6</v>
      </c>
      <c r="B628" t="str">
        <f>VLOOKUP(Tableau1346[[#This Row],[Sub_Region_Cod]],[1]Table_Correspondance!$B:$F,4,TRUE)</f>
        <v>Europe de l'Est</v>
      </c>
      <c r="C628" t="s">
        <v>7</v>
      </c>
      <c r="D628" t="str">
        <f>VLOOKUP(C628,[1]Table_Correspondance!$B:$F,2,FALSE)</f>
        <v>Fédération de Russie</v>
      </c>
      <c r="E628" t="s">
        <v>16</v>
      </c>
      <c r="F628" s="1">
        <v>44287</v>
      </c>
      <c r="G628" t="s">
        <v>404</v>
      </c>
      <c r="H628" s="12">
        <f>VLOOKUP(Tableau1346[[#This Row],[Product_Ref]],[1]Table_Correspondance!$H:$N,5,TRUE)</f>
        <v>42948</v>
      </c>
      <c r="I628" t="s">
        <v>100</v>
      </c>
      <c r="J628" s="5">
        <v>6874.62</v>
      </c>
      <c r="K628" t="str">
        <f>VLOOKUP(Tableau1346[[#This Row],[Product_Ref]],[1]Table_Correspondance!$H:$N,2,TRUE)</f>
        <v>Jupe</v>
      </c>
      <c r="L628" t="str">
        <f>VLOOKUP(Tableau1346[[#This Row],[Product_Ref]],[1]Table_Correspondance!$H:$N,4,TRUE)</f>
        <v>orange</v>
      </c>
      <c r="M628" s="5">
        <f>VLOOKUP(Tableau1346[[#This Row],[Product_Ref]],[1]Table_Correspondance!$H:$N,7,TRUE)</f>
        <v>12</v>
      </c>
      <c r="N628" s="3">
        <f>Tableau1346[[#This Row],[Sales]]/Tableau1346[[#This Row],[Prix de vente ]]</f>
        <v>572.88499999999999</v>
      </c>
      <c r="O628" s="16">
        <f ca="1">(_xlfn.DAYS(TODAY(),Tableau1346[[#This Row],[Date de création produit]]))</f>
        <v>1948</v>
      </c>
    </row>
    <row r="629" spans="1:15" x14ac:dyDescent="0.25">
      <c r="A629" t="s">
        <v>6</v>
      </c>
      <c r="B629" t="str">
        <f>VLOOKUP(Tableau1346[[#This Row],[Sub_Region_Cod]],[1]Table_Correspondance!$B:$F,4,TRUE)</f>
        <v>Europe de l'Est</v>
      </c>
      <c r="C629" t="s">
        <v>26</v>
      </c>
      <c r="D629" t="str">
        <f>VLOOKUP(C629,[1]Table_Correspondance!$B:$F,2,FALSE)</f>
        <v>Bulgarie</v>
      </c>
      <c r="E629" t="s">
        <v>16</v>
      </c>
      <c r="F629" s="1">
        <v>44256</v>
      </c>
      <c r="G629" t="s">
        <v>404</v>
      </c>
      <c r="H629" s="12">
        <f>VLOOKUP(Tableau1346[[#This Row],[Product_Ref]],[1]Table_Correspondance!$H:$N,5,TRUE)</f>
        <v>43405</v>
      </c>
      <c r="I629" t="s">
        <v>294</v>
      </c>
      <c r="J629" s="5">
        <v>6307.42</v>
      </c>
      <c r="K629" t="str">
        <f>VLOOKUP(Tableau1346[[#This Row],[Product_Ref]],[1]Table_Correspondance!$H:$N,2,TRUE)</f>
        <v>Chaussette</v>
      </c>
      <c r="L629" t="str">
        <f>VLOOKUP(Tableau1346[[#This Row],[Product_Ref]],[1]Table_Correspondance!$H:$N,4,TRUE)</f>
        <v>noir</v>
      </c>
      <c r="M629" s="5">
        <f>VLOOKUP(Tableau1346[[#This Row],[Product_Ref]],[1]Table_Correspondance!$H:$N,7,TRUE)</f>
        <v>11</v>
      </c>
      <c r="N629" s="3">
        <f>Tableau1346[[#This Row],[Sales]]/Tableau1346[[#This Row],[Prix de vente ]]</f>
        <v>573.40181818181816</v>
      </c>
      <c r="O629" s="16">
        <f ca="1">(_xlfn.DAYS(TODAY(),Tableau1346[[#This Row],[Date de création produit]]))</f>
        <v>1491</v>
      </c>
    </row>
    <row r="630" spans="1:15" x14ac:dyDescent="0.25">
      <c r="A630" t="s">
        <v>6</v>
      </c>
      <c r="B630" t="str">
        <f>VLOOKUP(Tableau1346[[#This Row],[Sub_Region_Cod]],[1]Table_Correspondance!$B:$F,4,TRUE)</f>
        <v>Europe de l'Est</v>
      </c>
      <c r="C630" t="s">
        <v>13</v>
      </c>
      <c r="D630" t="str">
        <f>VLOOKUP(C630,[1]Table_Correspondance!$B:$F,2,FALSE)</f>
        <v>Roumanie</v>
      </c>
      <c r="E630" t="s">
        <v>16</v>
      </c>
      <c r="F630" s="1">
        <v>44013</v>
      </c>
      <c r="G630" t="s">
        <v>408</v>
      </c>
      <c r="H630" s="12">
        <f>VLOOKUP(Tableau1346[[#This Row],[Product_Ref]],[1]Table_Correspondance!$H:$N,5,TRUE)</f>
        <v>43009</v>
      </c>
      <c r="I630" t="s">
        <v>118</v>
      </c>
      <c r="J630" s="5">
        <v>7462.65</v>
      </c>
      <c r="K630" t="str">
        <f>VLOOKUP(Tableau1346[[#This Row],[Product_Ref]],[1]Table_Correspondance!$H:$N,2,TRUE)</f>
        <v>Pantacourt</v>
      </c>
      <c r="L630" t="str">
        <f>VLOOKUP(Tableau1346[[#This Row],[Product_Ref]],[1]Table_Correspondance!$H:$N,4,TRUE)</f>
        <v>rouge</v>
      </c>
      <c r="M630" s="5">
        <f>VLOOKUP(Tableau1346[[#This Row],[Product_Ref]],[1]Table_Correspondance!$H:$N,7,TRUE)</f>
        <v>13</v>
      </c>
      <c r="N630" s="3">
        <f>Tableau1346[[#This Row],[Sales]]/Tableau1346[[#This Row],[Prix de vente ]]</f>
        <v>574.04999999999995</v>
      </c>
      <c r="O630" s="16">
        <f ca="1">(_xlfn.DAYS(TODAY(),Tableau1346[[#This Row],[Date de création produit]]))</f>
        <v>1887</v>
      </c>
    </row>
    <row r="631" spans="1:15" x14ac:dyDescent="0.25">
      <c r="A631" t="s">
        <v>6</v>
      </c>
      <c r="B631" t="str">
        <f>VLOOKUP(Tableau1346[[#This Row],[Sub_Region_Cod]],[1]Table_Correspondance!$B:$F,4,TRUE)</f>
        <v>Europe de l'Est</v>
      </c>
      <c r="C631" t="s">
        <v>15</v>
      </c>
      <c r="D631" t="str">
        <f>VLOOKUP(C631,[1]Table_Correspondance!$B:$F,2,FALSE)</f>
        <v>République de Moldavie</v>
      </c>
      <c r="E631" t="s">
        <v>16</v>
      </c>
      <c r="F631" s="1">
        <v>44136</v>
      </c>
      <c r="G631" t="s">
        <v>411</v>
      </c>
      <c r="H631" s="12">
        <f>VLOOKUP(Tableau1346[[#This Row],[Product_Ref]],[1]Table_Correspondance!$H:$N,5,TRUE)</f>
        <v>43191</v>
      </c>
      <c r="I631" t="s">
        <v>340</v>
      </c>
      <c r="J631" s="5">
        <v>6907.78</v>
      </c>
      <c r="K631" t="str">
        <f>VLOOKUP(Tableau1346[[#This Row],[Product_Ref]],[1]Table_Correspondance!$H:$N,2,TRUE)</f>
        <v>Collant</v>
      </c>
      <c r="L631" t="str">
        <f>VLOOKUP(Tableau1346[[#This Row],[Product_Ref]],[1]Table_Correspondance!$H:$N,4,TRUE)</f>
        <v>taupe</v>
      </c>
      <c r="M631" s="5">
        <f>VLOOKUP(Tableau1346[[#This Row],[Product_Ref]],[1]Table_Correspondance!$H:$N,7,TRUE)</f>
        <v>12</v>
      </c>
      <c r="N631" s="3">
        <f>Tableau1346[[#This Row],[Sales]]/Tableau1346[[#This Row],[Prix de vente ]]</f>
        <v>575.64833333333331</v>
      </c>
      <c r="O631" s="16">
        <f ca="1">(_xlfn.DAYS(TODAY(),Tableau1346[[#This Row],[Date de création produit]]))</f>
        <v>1705</v>
      </c>
    </row>
    <row r="632" spans="1:15" x14ac:dyDescent="0.25">
      <c r="A632" t="s">
        <v>6</v>
      </c>
      <c r="B632" t="str">
        <f>VLOOKUP(Tableau1346[[#This Row],[Sub_Region_Cod]],[1]Table_Correspondance!$B:$F,4,TRUE)</f>
        <v>Europe de l'Est</v>
      </c>
      <c r="C632" t="s">
        <v>22</v>
      </c>
      <c r="D632" t="str">
        <f>VLOOKUP(C632,[1]Table_Correspondance!$B:$F,2,FALSE)</f>
        <v>Ukraine</v>
      </c>
      <c r="E632" t="s">
        <v>16</v>
      </c>
      <c r="F632" s="1">
        <v>43709</v>
      </c>
      <c r="G632" t="s">
        <v>406</v>
      </c>
      <c r="H632" s="12">
        <f>VLOOKUP(Tableau1346[[#This Row],[Product_Ref]],[1]Table_Correspondance!$H:$N,5,TRUE)</f>
        <v>43252</v>
      </c>
      <c r="I632" t="s">
        <v>110</v>
      </c>
      <c r="J632" s="5">
        <v>4032.45</v>
      </c>
      <c r="K632" t="str">
        <f>VLOOKUP(Tableau1346[[#This Row],[Product_Ref]],[1]Table_Correspondance!$H:$N,2,TRUE)</f>
        <v>Pantacourt</v>
      </c>
      <c r="L632" t="str">
        <f>VLOOKUP(Tableau1346[[#This Row],[Product_Ref]],[1]Table_Correspondance!$H:$N,4,TRUE)</f>
        <v>bleu</v>
      </c>
      <c r="M632" s="5">
        <f>VLOOKUP(Tableau1346[[#This Row],[Product_Ref]],[1]Table_Correspondance!$H:$N,7,TRUE)</f>
        <v>7</v>
      </c>
      <c r="N632" s="3">
        <f>Tableau1346[[#This Row],[Sales]]/Tableau1346[[#This Row],[Prix de vente ]]</f>
        <v>576.06428571428569</v>
      </c>
      <c r="O632" s="16">
        <f ca="1">(_xlfn.DAYS(TODAY(),Tableau1346[[#This Row],[Date de création produit]]))</f>
        <v>1644</v>
      </c>
    </row>
    <row r="633" spans="1:15" x14ac:dyDescent="0.25">
      <c r="A633" t="s">
        <v>6</v>
      </c>
      <c r="B633" t="str">
        <f>VLOOKUP(Tableau1346[[#This Row],[Sub_Region_Cod]],[1]Table_Correspondance!$B:$F,4,TRUE)</f>
        <v>Europe de l'Est</v>
      </c>
      <c r="C633" t="s">
        <v>15</v>
      </c>
      <c r="D633" t="str">
        <f>VLOOKUP(C633,[1]Table_Correspondance!$B:$F,2,FALSE)</f>
        <v>République de Moldavie</v>
      </c>
      <c r="E633" t="s">
        <v>16</v>
      </c>
      <c r="F633" s="1">
        <v>44166</v>
      </c>
      <c r="G633" t="s">
        <v>411</v>
      </c>
      <c r="H633" s="12">
        <f>VLOOKUP(Tableau1346[[#This Row],[Product_Ref]],[1]Table_Correspondance!$H:$N,5,TRUE)</f>
        <v>42736</v>
      </c>
      <c r="I633" t="s">
        <v>274</v>
      </c>
      <c r="J633" s="5">
        <v>8641.82</v>
      </c>
      <c r="K633" t="str">
        <f>VLOOKUP(Tableau1346[[#This Row],[Product_Ref]],[1]Table_Correspondance!$H:$N,2,TRUE)</f>
        <v>Chaussette</v>
      </c>
      <c r="L633" t="str">
        <f>VLOOKUP(Tableau1346[[#This Row],[Product_Ref]],[1]Table_Correspondance!$H:$N,4,TRUE)</f>
        <v>vert</v>
      </c>
      <c r="M633" s="5">
        <f>VLOOKUP(Tableau1346[[#This Row],[Product_Ref]],[1]Table_Correspondance!$H:$N,7,TRUE)</f>
        <v>15</v>
      </c>
      <c r="N633" s="3">
        <f>Tableau1346[[#This Row],[Sales]]/Tableau1346[[#This Row],[Prix de vente ]]</f>
        <v>576.12133333333327</v>
      </c>
      <c r="O633" s="16">
        <f ca="1">(_xlfn.DAYS(TODAY(),Tableau1346[[#This Row],[Date de création produit]]))</f>
        <v>2160</v>
      </c>
    </row>
    <row r="634" spans="1:15" x14ac:dyDescent="0.25">
      <c r="A634" t="s">
        <v>6</v>
      </c>
      <c r="B634" t="str">
        <f>VLOOKUP(Tableau1346[[#This Row],[Sub_Region_Cod]],[1]Table_Correspondance!$B:$F,4,TRUE)</f>
        <v>Europe de l'Est</v>
      </c>
      <c r="C634" t="s">
        <v>13</v>
      </c>
      <c r="D634" t="str">
        <f>VLOOKUP(C634,[1]Table_Correspondance!$B:$F,2,FALSE)</f>
        <v>Roumanie</v>
      </c>
      <c r="E634" t="s">
        <v>8</v>
      </c>
      <c r="F634" s="1">
        <v>43922</v>
      </c>
      <c r="G634" t="s">
        <v>405</v>
      </c>
      <c r="H634" s="12">
        <f>VLOOKUP(Tableau1346[[#This Row],[Product_Ref]],[1]Table_Correspondance!$H:$N,5,TRUE)</f>
        <v>43405</v>
      </c>
      <c r="I634" t="s">
        <v>78</v>
      </c>
      <c r="J634" s="5">
        <v>6945.81</v>
      </c>
      <c r="K634" t="str">
        <f>VLOOKUP(Tableau1346[[#This Row],[Product_Ref]],[1]Table_Correspondance!$H:$N,2,TRUE)</f>
        <v>Pyjama</v>
      </c>
      <c r="L634" t="str">
        <f>VLOOKUP(Tableau1346[[#This Row],[Product_Ref]],[1]Table_Correspondance!$H:$N,4,TRUE)</f>
        <v>noir</v>
      </c>
      <c r="M634" s="5">
        <f>VLOOKUP(Tableau1346[[#This Row],[Product_Ref]],[1]Table_Correspondance!$H:$N,7,TRUE)</f>
        <v>12</v>
      </c>
      <c r="N634" s="3">
        <f>Tableau1346[[#This Row],[Sales]]/Tableau1346[[#This Row],[Prix de vente ]]</f>
        <v>578.8175</v>
      </c>
      <c r="O634" s="16">
        <f ca="1">(_xlfn.DAYS(TODAY(),Tableau1346[[#This Row],[Date de création produit]]))</f>
        <v>1491</v>
      </c>
    </row>
    <row r="635" spans="1:15" x14ac:dyDescent="0.25">
      <c r="A635" t="s">
        <v>6</v>
      </c>
      <c r="B635" t="str">
        <f>VLOOKUP(Tableau1346[[#This Row],[Sub_Region_Cod]],[1]Table_Correspondance!$B:$F,4,TRUE)</f>
        <v>Europe de l'Est</v>
      </c>
      <c r="C635" t="s">
        <v>24</v>
      </c>
      <c r="D635" t="str">
        <f>VLOOKUP(C635,[1]Table_Correspondance!$B:$F,2,FALSE)</f>
        <v>Slovaquie</v>
      </c>
      <c r="E635" t="s">
        <v>16</v>
      </c>
      <c r="F635" s="1">
        <v>43800</v>
      </c>
      <c r="G635" t="s">
        <v>407</v>
      </c>
      <c r="H635" s="12">
        <f>VLOOKUP(Tableau1346[[#This Row],[Product_Ref]],[1]Table_Correspondance!$H:$N,5,TRUE)</f>
        <v>43252</v>
      </c>
      <c r="I635" t="s">
        <v>64</v>
      </c>
      <c r="J635" s="5">
        <v>8721.43</v>
      </c>
      <c r="K635" t="str">
        <f>VLOOKUP(Tableau1346[[#This Row],[Product_Ref]],[1]Table_Correspondance!$H:$N,2,TRUE)</f>
        <v>Culotte</v>
      </c>
      <c r="L635" t="str">
        <f>VLOOKUP(Tableau1346[[#This Row],[Product_Ref]],[1]Table_Correspondance!$H:$N,4,TRUE)</f>
        <v>taupe</v>
      </c>
      <c r="M635" s="5">
        <f>VLOOKUP(Tableau1346[[#This Row],[Product_Ref]],[1]Table_Correspondance!$H:$N,7,TRUE)</f>
        <v>15</v>
      </c>
      <c r="N635" s="3">
        <f>Tableau1346[[#This Row],[Sales]]/Tableau1346[[#This Row],[Prix de vente ]]</f>
        <v>581.42866666666669</v>
      </c>
      <c r="O635" s="16">
        <f ca="1">(_xlfn.DAYS(TODAY(),Tableau1346[[#This Row],[Date de création produit]]))</f>
        <v>1644</v>
      </c>
    </row>
    <row r="636" spans="1:15" x14ac:dyDescent="0.25">
      <c r="A636" t="s">
        <v>6</v>
      </c>
      <c r="B636" t="str">
        <f>VLOOKUP(Tableau1346[[#This Row],[Sub_Region_Cod]],[1]Table_Correspondance!$B:$F,4,TRUE)</f>
        <v>Europe de l'Est</v>
      </c>
      <c r="C636" t="s">
        <v>7</v>
      </c>
      <c r="D636" t="str">
        <f>VLOOKUP(C636,[1]Table_Correspondance!$B:$F,2,FALSE)</f>
        <v>Fédération de Russie</v>
      </c>
      <c r="E636" t="s">
        <v>11</v>
      </c>
      <c r="F636" s="1">
        <v>43739</v>
      </c>
      <c r="G636" t="s">
        <v>406</v>
      </c>
      <c r="H636" s="12">
        <f>VLOOKUP(Tableau1346[[#This Row],[Product_Ref]],[1]Table_Correspondance!$H:$N,5,TRUE)</f>
        <v>42856</v>
      </c>
      <c r="I636" t="s">
        <v>265</v>
      </c>
      <c r="J636" s="5">
        <v>8143.68</v>
      </c>
      <c r="K636" t="str">
        <f>VLOOKUP(Tableau1346[[#This Row],[Product_Ref]],[1]Table_Correspondance!$H:$N,2,TRUE)</f>
        <v>T-shirt</v>
      </c>
      <c r="L636" t="str">
        <f>VLOOKUP(Tableau1346[[#This Row],[Product_Ref]],[1]Table_Correspondance!$H:$N,4,TRUE)</f>
        <v>rose</v>
      </c>
      <c r="M636" s="5">
        <f>VLOOKUP(Tableau1346[[#This Row],[Product_Ref]],[1]Table_Correspondance!$H:$N,7,TRUE)</f>
        <v>14</v>
      </c>
      <c r="N636" s="3">
        <f>Tableau1346[[#This Row],[Sales]]/Tableau1346[[#This Row],[Prix de vente ]]</f>
        <v>581.69142857142856</v>
      </c>
      <c r="O636" s="16">
        <f ca="1">(_xlfn.DAYS(TODAY(),Tableau1346[[#This Row],[Date de création produit]]))</f>
        <v>2040</v>
      </c>
    </row>
    <row r="637" spans="1:15" x14ac:dyDescent="0.25">
      <c r="A637" t="s">
        <v>6</v>
      </c>
      <c r="B637" t="str">
        <f>VLOOKUP(Tableau1346[[#This Row],[Sub_Region_Cod]],[1]Table_Correspondance!$B:$F,4,TRUE)</f>
        <v>Europe de l'Est</v>
      </c>
      <c r="C637" t="s">
        <v>22</v>
      </c>
      <c r="D637" t="str">
        <f>VLOOKUP(C637,[1]Table_Correspondance!$B:$F,2,FALSE)</f>
        <v>Ukraine</v>
      </c>
      <c r="E637" t="s">
        <v>16</v>
      </c>
      <c r="F637" s="1">
        <v>43952</v>
      </c>
      <c r="G637" t="s">
        <v>408</v>
      </c>
      <c r="H637" s="12">
        <f>VLOOKUP(Tableau1346[[#This Row],[Product_Ref]],[1]Table_Correspondance!$H:$N,5,TRUE)</f>
        <v>43070</v>
      </c>
      <c r="I637" t="s">
        <v>253</v>
      </c>
      <c r="J637" s="5">
        <v>6398.77</v>
      </c>
      <c r="K637" t="str">
        <f>VLOOKUP(Tableau1346[[#This Row],[Product_Ref]],[1]Table_Correspondance!$H:$N,2,TRUE)</f>
        <v>Pantacourt</v>
      </c>
      <c r="L637" t="str">
        <f>VLOOKUP(Tableau1346[[#This Row],[Product_Ref]],[1]Table_Correspondance!$H:$N,4,TRUE)</f>
        <v>blanc</v>
      </c>
      <c r="M637" s="5">
        <f>VLOOKUP(Tableau1346[[#This Row],[Product_Ref]],[1]Table_Correspondance!$H:$N,7,TRUE)</f>
        <v>11</v>
      </c>
      <c r="N637" s="3">
        <f>Tableau1346[[#This Row],[Sales]]/Tableau1346[[#This Row],[Prix de vente ]]</f>
        <v>581.70636363636368</v>
      </c>
      <c r="O637" s="16">
        <f ca="1">(_xlfn.DAYS(TODAY(),Tableau1346[[#This Row],[Date de création produit]]))</f>
        <v>1826</v>
      </c>
    </row>
    <row r="638" spans="1:15" x14ac:dyDescent="0.25">
      <c r="A638" t="s">
        <v>6</v>
      </c>
      <c r="B638" t="str">
        <f>VLOOKUP(Tableau1346[[#This Row],[Sub_Region_Cod]],[1]Table_Correspondance!$B:$F,4,TRUE)</f>
        <v>Europe de l'Est</v>
      </c>
      <c r="C638" t="s">
        <v>7</v>
      </c>
      <c r="D638" t="str">
        <f>VLOOKUP(C638,[1]Table_Correspondance!$B:$F,2,FALSE)</f>
        <v>Fédération de Russie</v>
      </c>
      <c r="E638" t="s">
        <v>11</v>
      </c>
      <c r="F638" s="1">
        <v>43800</v>
      </c>
      <c r="G638" t="s">
        <v>407</v>
      </c>
      <c r="H638" s="12">
        <f>VLOOKUP(Tableau1346[[#This Row],[Product_Ref]],[1]Table_Correspondance!$H:$N,5,TRUE)</f>
        <v>43435</v>
      </c>
      <c r="I638" t="s">
        <v>98</v>
      </c>
      <c r="J638" s="5">
        <v>7566.62</v>
      </c>
      <c r="K638" t="str">
        <f>VLOOKUP(Tableau1346[[#This Row],[Product_Ref]],[1]Table_Correspondance!$H:$N,2,TRUE)</f>
        <v>Chemisier</v>
      </c>
      <c r="L638" t="str">
        <f>VLOOKUP(Tableau1346[[#This Row],[Product_Ref]],[1]Table_Correspondance!$H:$N,4,TRUE)</f>
        <v>marron</v>
      </c>
      <c r="M638" s="5">
        <f>VLOOKUP(Tableau1346[[#This Row],[Product_Ref]],[1]Table_Correspondance!$H:$N,7,TRUE)</f>
        <v>13</v>
      </c>
      <c r="N638" s="3">
        <f>Tableau1346[[#This Row],[Sales]]/Tableau1346[[#This Row],[Prix de vente ]]</f>
        <v>582.04769230769227</v>
      </c>
      <c r="O638" s="16">
        <f ca="1">(_xlfn.DAYS(TODAY(),Tableau1346[[#This Row],[Date de création produit]]))</f>
        <v>1461</v>
      </c>
    </row>
    <row r="639" spans="1:15" x14ac:dyDescent="0.25">
      <c r="A639" t="s">
        <v>6</v>
      </c>
      <c r="B639" t="str">
        <f>VLOOKUP(Tableau1346[[#This Row],[Sub_Region_Cod]],[1]Table_Correspondance!$B:$F,4,TRUE)</f>
        <v>Europe de l'Est</v>
      </c>
      <c r="C639" t="s">
        <v>32</v>
      </c>
      <c r="D639" t="str">
        <f>VLOOKUP(C639,[1]Table_Correspondance!$B:$F,2,FALSE)</f>
        <v>Arménie</v>
      </c>
      <c r="E639" t="s">
        <v>16</v>
      </c>
      <c r="F639" s="1">
        <v>44044</v>
      </c>
      <c r="G639" t="s">
        <v>409</v>
      </c>
      <c r="H639" s="12">
        <f>VLOOKUP(Tableau1346[[#This Row],[Product_Ref]],[1]Table_Correspondance!$H:$N,5,TRUE)</f>
        <v>42767</v>
      </c>
      <c r="I639" t="s">
        <v>236</v>
      </c>
      <c r="J639" s="5">
        <v>7581.1</v>
      </c>
      <c r="K639" t="str">
        <f>VLOOKUP(Tableau1346[[#This Row],[Product_Ref]],[1]Table_Correspondance!$H:$N,2,TRUE)</f>
        <v>Collant</v>
      </c>
      <c r="L639" t="str">
        <f>VLOOKUP(Tableau1346[[#This Row],[Product_Ref]],[1]Table_Correspondance!$H:$N,4,TRUE)</f>
        <v>orange</v>
      </c>
      <c r="M639" s="5">
        <f>VLOOKUP(Tableau1346[[#This Row],[Product_Ref]],[1]Table_Correspondance!$H:$N,7,TRUE)</f>
        <v>13</v>
      </c>
      <c r="N639" s="3">
        <f>Tableau1346[[#This Row],[Sales]]/Tableau1346[[#This Row],[Prix de vente ]]</f>
        <v>583.1615384615385</v>
      </c>
      <c r="O639" s="16">
        <f ca="1">(_xlfn.DAYS(TODAY(),Tableau1346[[#This Row],[Date de création produit]]))</f>
        <v>2129</v>
      </c>
    </row>
    <row r="640" spans="1:15" x14ac:dyDescent="0.25">
      <c r="A640" t="s">
        <v>6</v>
      </c>
      <c r="B640" t="str">
        <f>VLOOKUP(Tableau1346[[#This Row],[Sub_Region_Cod]],[1]Table_Correspondance!$B:$F,4,TRUE)</f>
        <v>Europe de l'Est</v>
      </c>
      <c r="C640" t="s">
        <v>32</v>
      </c>
      <c r="D640" t="str">
        <f>VLOOKUP(C640,[1]Table_Correspondance!$B:$F,2,FALSE)</f>
        <v>Arménie</v>
      </c>
      <c r="E640" t="s">
        <v>16</v>
      </c>
      <c r="F640" s="1">
        <v>44136</v>
      </c>
      <c r="G640" t="s">
        <v>411</v>
      </c>
      <c r="H640" s="12">
        <f>VLOOKUP(Tableau1346[[#This Row],[Product_Ref]],[1]Table_Correspondance!$H:$N,5,TRUE)</f>
        <v>43344</v>
      </c>
      <c r="I640" t="s">
        <v>316</v>
      </c>
      <c r="J640" s="5">
        <v>8172.98</v>
      </c>
      <c r="K640" t="str">
        <f>VLOOKUP(Tableau1346[[#This Row],[Product_Ref]],[1]Table_Correspondance!$H:$N,2,TRUE)</f>
        <v>Culotte</v>
      </c>
      <c r="L640" t="str">
        <f>VLOOKUP(Tableau1346[[#This Row],[Product_Ref]],[1]Table_Correspondance!$H:$N,4,TRUE)</f>
        <v>orange</v>
      </c>
      <c r="M640" s="5">
        <f>VLOOKUP(Tableau1346[[#This Row],[Product_Ref]],[1]Table_Correspondance!$H:$N,7,TRUE)</f>
        <v>14</v>
      </c>
      <c r="N640" s="3">
        <f>Tableau1346[[#This Row],[Sales]]/Tableau1346[[#This Row],[Prix de vente ]]</f>
        <v>583.78428571428572</v>
      </c>
      <c r="O640" s="16">
        <f ca="1">(_xlfn.DAYS(TODAY(),Tableau1346[[#This Row],[Date de création produit]]))</f>
        <v>1552</v>
      </c>
    </row>
    <row r="641" spans="1:15" x14ac:dyDescent="0.25">
      <c r="A641" t="s">
        <v>6</v>
      </c>
      <c r="B641" t="str">
        <f>VLOOKUP(Tableau1346[[#This Row],[Sub_Region_Cod]],[1]Table_Correspondance!$B:$F,4,TRUE)</f>
        <v>Europe de l'Est</v>
      </c>
      <c r="C641" t="s">
        <v>13</v>
      </c>
      <c r="D641" t="str">
        <f>VLOOKUP(C641,[1]Table_Correspondance!$B:$F,2,FALSE)</f>
        <v>Roumanie</v>
      </c>
      <c r="E641" t="s">
        <v>11</v>
      </c>
      <c r="F641" s="1">
        <v>43831</v>
      </c>
      <c r="G641" t="s">
        <v>413</v>
      </c>
      <c r="H641" s="12">
        <f>VLOOKUP(Tableau1346[[#This Row],[Product_Ref]],[1]Table_Correspondance!$H:$N,5,TRUE)</f>
        <v>42917</v>
      </c>
      <c r="I641" t="s">
        <v>238</v>
      </c>
      <c r="J641" s="5">
        <v>4088.81</v>
      </c>
      <c r="K641" t="str">
        <f>VLOOKUP(Tableau1346[[#This Row],[Product_Ref]],[1]Table_Correspondance!$H:$N,2,TRUE)</f>
        <v>Chemise</v>
      </c>
      <c r="L641" t="str">
        <f>VLOOKUP(Tableau1346[[#This Row],[Product_Ref]],[1]Table_Correspondance!$H:$N,4,TRUE)</f>
        <v>rose</v>
      </c>
      <c r="M641" s="5">
        <f>VLOOKUP(Tableau1346[[#This Row],[Product_Ref]],[1]Table_Correspondance!$H:$N,7,TRUE)</f>
        <v>7</v>
      </c>
      <c r="N641" s="3">
        <f>Tableau1346[[#This Row],[Sales]]/Tableau1346[[#This Row],[Prix de vente ]]</f>
        <v>584.11571428571426</v>
      </c>
      <c r="O641" s="16">
        <f ca="1">(_xlfn.DAYS(TODAY(),Tableau1346[[#This Row],[Date de création produit]]))</f>
        <v>1979</v>
      </c>
    </row>
    <row r="642" spans="1:15" x14ac:dyDescent="0.25">
      <c r="A642" t="s">
        <v>6</v>
      </c>
      <c r="B642" t="str">
        <f>VLOOKUP(Tableau1346[[#This Row],[Sub_Region_Cod]],[1]Table_Correspondance!$B:$F,4,TRUE)</f>
        <v>Europe de l'Est</v>
      </c>
      <c r="C642" t="s">
        <v>34</v>
      </c>
      <c r="D642" t="str">
        <f>VLOOKUP(C642,[1]Table_Correspondance!$B:$F,2,FALSE)</f>
        <v>Pologne</v>
      </c>
      <c r="E642" t="s">
        <v>16</v>
      </c>
      <c r="F642" s="1">
        <v>44105</v>
      </c>
      <c r="G642" t="s">
        <v>409</v>
      </c>
      <c r="H642" s="12">
        <f>VLOOKUP(Tableau1346[[#This Row],[Product_Ref]],[1]Table_Correspondance!$H:$N,5,TRUE)</f>
        <v>42856</v>
      </c>
      <c r="I642" t="s">
        <v>151</v>
      </c>
      <c r="J642" s="5">
        <v>6430.63</v>
      </c>
      <c r="K642" t="str">
        <f>VLOOKUP(Tableau1346[[#This Row],[Product_Ref]],[1]Table_Correspondance!$H:$N,2,TRUE)</f>
        <v>Culotte</v>
      </c>
      <c r="L642" t="str">
        <f>VLOOKUP(Tableau1346[[#This Row],[Product_Ref]],[1]Table_Correspondance!$H:$N,4,TRUE)</f>
        <v>vert</v>
      </c>
      <c r="M642" s="5">
        <f>VLOOKUP(Tableau1346[[#This Row],[Product_Ref]],[1]Table_Correspondance!$H:$N,7,TRUE)</f>
        <v>11</v>
      </c>
      <c r="N642" s="3">
        <f>Tableau1346[[#This Row],[Sales]]/Tableau1346[[#This Row],[Prix de vente ]]</f>
        <v>584.60272727272729</v>
      </c>
      <c r="O642" s="16">
        <f ca="1">(_xlfn.DAYS(TODAY(),Tableau1346[[#This Row],[Date de création produit]]))</f>
        <v>2040</v>
      </c>
    </row>
    <row r="643" spans="1:15" x14ac:dyDescent="0.25">
      <c r="A643" t="s">
        <v>6</v>
      </c>
      <c r="B643" t="str">
        <f>VLOOKUP(Tableau1346[[#This Row],[Sub_Region_Cod]],[1]Table_Correspondance!$B:$F,4,TRUE)</f>
        <v>Europe de l'Est</v>
      </c>
      <c r="C643" t="s">
        <v>34</v>
      </c>
      <c r="D643" t="str">
        <f>VLOOKUP(C643,[1]Table_Correspondance!$B:$F,2,FALSE)</f>
        <v>Pologne</v>
      </c>
      <c r="E643" t="s">
        <v>11</v>
      </c>
      <c r="F643" s="1">
        <v>43891</v>
      </c>
      <c r="G643" t="s">
        <v>405</v>
      </c>
      <c r="H643" s="12">
        <f>VLOOKUP(Tableau1346[[#This Row],[Product_Ref]],[1]Table_Correspondance!$H:$N,5,TRUE)</f>
        <v>43070</v>
      </c>
      <c r="I643" t="s">
        <v>40</v>
      </c>
      <c r="J643" s="5">
        <v>5871.83</v>
      </c>
      <c r="K643" t="str">
        <f>VLOOKUP(Tableau1346[[#This Row],[Product_Ref]],[1]Table_Correspondance!$H:$N,2,TRUE)</f>
        <v>Soutien gorge</v>
      </c>
      <c r="L643" t="str">
        <f>VLOOKUP(Tableau1346[[#This Row],[Product_Ref]],[1]Table_Correspondance!$H:$N,4,TRUE)</f>
        <v>vert</v>
      </c>
      <c r="M643" s="5">
        <f>VLOOKUP(Tableau1346[[#This Row],[Product_Ref]],[1]Table_Correspondance!$H:$N,7,TRUE)</f>
        <v>10</v>
      </c>
      <c r="N643" s="3">
        <f>Tableau1346[[#This Row],[Sales]]/Tableau1346[[#This Row],[Prix de vente ]]</f>
        <v>587.18299999999999</v>
      </c>
      <c r="O643" s="16">
        <f ca="1">(_xlfn.DAYS(TODAY(),Tableau1346[[#This Row],[Date de création produit]]))</f>
        <v>1826</v>
      </c>
    </row>
    <row r="644" spans="1:15" x14ac:dyDescent="0.25">
      <c r="A644" t="s">
        <v>6</v>
      </c>
      <c r="B644" t="str">
        <f>VLOOKUP(Tableau1346[[#This Row],[Sub_Region_Cod]],[1]Table_Correspondance!$B:$F,4,TRUE)</f>
        <v>Europe de l'Est</v>
      </c>
      <c r="C644" t="s">
        <v>15</v>
      </c>
      <c r="D644" t="str">
        <f>VLOOKUP(C644,[1]Table_Correspondance!$B:$F,2,FALSE)</f>
        <v>République de Moldavie</v>
      </c>
      <c r="E644" t="s">
        <v>11</v>
      </c>
      <c r="F644" s="1">
        <v>44287</v>
      </c>
      <c r="G644" t="s">
        <v>404</v>
      </c>
      <c r="H644" s="12">
        <f>VLOOKUP(Tableau1346[[#This Row],[Product_Ref]],[1]Table_Correspondance!$H:$N,5,TRUE)</f>
        <v>42795</v>
      </c>
      <c r="I644" t="s">
        <v>319</v>
      </c>
      <c r="J644" s="5">
        <v>8831.43</v>
      </c>
      <c r="K644" t="str">
        <f>VLOOKUP(Tableau1346[[#This Row],[Product_Ref]],[1]Table_Correspondance!$H:$N,2,TRUE)</f>
        <v>Débardeur</v>
      </c>
      <c r="L644" t="str">
        <f>VLOOKUP(Tableau1346[[#This Row],[Product_Ref]],[1]Table_Correspondance!$H:$N,4,TRUE)</f>
        <v>bleu</v>
      </c>
      <c r="M644" s="5">
        <f>VLOOKUP(Tableau1346[[#This Row],[Product_Ref]],[1]Table_Correspondance!$H:$N,7,TRUE)</f>
        <v>15</v>
      </c>
      <c r="N644" s="3">
        <f>Tableau1346[[#This Row],[Sales]]/Tableau1346[[#This Row],[Prix de vente ]]</f>
        <v>588.76200000000006</v>
      </c>
      <c r="O644" s="16">
        <f ca="1">(_xlfn.DAYS(TODAY(),Tableau1346[[#This Row],[Date de création produit]]))</f>
        <v>2101</v>
      </c>
    </row>
    <row r="645" spans="1:15" x14ac:dyDescent="0.25">
      <c r="A645" t="s">
        <v>6</v>
      </c>
      <c r="B645" t="str">
        <f>VLOOKUP(Tableau1346[[#This Row],[Sub_Region_Cod]],[1]Table_Correspondance!$B:$F,4,TRUE)</f>
        <v>Europe de l'Est</v>
      </c>
      <c r="C645" t="s">
        <v>43</v>
      </c>
      <c r="D645" t="str">
        <f>VLOOKUP(C645,[1]Table_Correspondance!$B:$F,2,FALSE)</f>
        <v>République Tchèque</v>
      </c>
      <c r="E645" t="s">
        <v>11</v>
      </c>
      <c r="F645" s="1">
        <v>43617</v>
      </c>
      <c r="G645" t="s">
        <v>410</v>
      </c>
      <c r="H645" s="12">
        <f>VLOOKUP(Tableau1346[[#This Row],[Product_Ref]],[1]Table_Correspondance!$H:$N,5,TRUE)</f>
        <v>42948</v>
      </c>
      <c r="I645" t="s">
        <v>317</v>
      </c>
      <c r="J645" s="5">
        <v>7666.45</v>
      </c>
      <c r="K645" t="str">
        <f>VLOOKUP(Tableau1346[[#This Row],[Product_Ref]],[1]Table_Correspondance!$H:$N,2,TRUE)</f>
        <v>Pull</v>
      </c>
      <c r="L645" t="str">
        <f>VLOOKUP(Tableau1346[[#This Row],[Product_Ref]],[1]Table_Correspondance!$H:$N,4,TRUE)</f>
        <v>bleu</v>
      </c>
      <c r="M645" s="5">
        <f>VLOOKUP(Tableau1346[[#This Row],[Product_Ref]],[1]Table_Correspondance!$H:$N,7,TRUE)</f>
        <v>13</v>
      </c>
      <c r="N645" s="3">
        <f>Tableau1346[[#This Row],[Sales]]/Tableau1346[[#This Row],[Prix de vente ]]</f>
        <v>589.72692307692307</v>
      </c>
      <c r="O645" s="16">
        <f ca="1">(_xlfn.DAYS(TODAY(),Tableau1346[[#This Row],[Date de création produit]]))</f>
        <v>1948</v>
      </c>
    </row>
    <row r="646" spans="1:15" x14ac:dyDescent="0.25">
      <c r="A646" t="s">
        <v>6</v>
      </c>
      <c r="B646" t="str">
        <f>VLOOKUP(Tableau1346[[#This Row],[Sub_Region_Cod]],[1]Table_Correspondance!$B:$F,4,TRUE)</f>
        <v>Europe de l'Est</v>
      </c>
      <c r="C646" t="s">
        <v>26</v>
      </c>
      <c r="D646" t="str">
        <f>VLOOKUP(C646,[1]Table_Correspondance!$B:$F,2,FALSE)</f>
        <v>Bulgarie</v>
      </c>
      <c r="E646" t="s">
        <v>11</v>
      </c>
      <c r="F646" s="1">
        <v>44013</v>
      </c>
      <c r="G646" t="s">
        <v>408</v>
      </c>
      <c r="H646" s="12">
        <f>VLOOKUP(Tableau1346[[#This Row],[Product_Ref]],[1]Table_Correspondance!$H:$N,5,TRUE)</f>
        <v>42795</v>
      </c>
      <c r="I646" t="s">
        <v>352</v>
      </c>
      <c r="J646" s="5">
        <v>7677.61</v>
      </c>
      <c r="K646" t="str">
        <f>VLOOKUP(Tableau1346[[#This Row],[Product_Ref]],[1]Table_Correspondance!$H:$N,2,TRUE)</f>
        <v>Sweatshirt</v>
      </c>
      <c r="L646" t="str">
        <f>VLOOKUP(Tableau1346[[#This Row],[Product_Ref]],[1]Table_Correspondance!$H:$N,4,TRUE)</f>
        <v>vert</v>
      </c>
      <c r="M646" s="5">
        <f>VLOOKUP(Tableau1346[[#This Row],[Product_Ref]],[1]Table_Correspondance!$H:$N,7,TRUE)</f>
        <v>13</v>
      </c>
      <c r="N646" s="3">
        <f>Tableau1346[[#This Row],[Sales]]/Tableau1346[[#This Row],[Prix de vente ]]</f>
        <v>590.58538461538456</v>
      </c>
      <c r="O646" s="16">
        <f ca="1">(_xlfn.DAYS(TODAY(),Tableau1346[[#This Row],[Date de création produit]]))</f>
        <v>2101</v>
      </c>
    </row>
    <row r="647" spans="1:15" x14ac:dyDescent="0.25">
      <c r="A647" t="s">
        <v>6</v>
      </c>
      <c r="B647" t="str">
        <f>VLOOKUP(Tableau1346[[#This Row],[Sub_Region_Cod]],[1]Table_Correspondance!$B:$F,4,TRUE)</f>
        <v>Europe de l'Est</v>
      </c>
      <c r="C647" t="s">
        <v>13</v>
      </c>
      <c r="D647" t="str">
        <f>VLOOKUP(C647,[1]Table_Correspondance!$B:$F,2,FALSE)</f>
        <v>Roumanie</v>
      </c>
      <c r="E647" t="s">
        <v>11</v>
      </c>
      <c r="F647" s="1">
        <v>44287</v>
      </c>
      <c r="G647" t="s">
        <v>404</v>
      </c>
      <c r="H647" s="12">
        <f>VLOOKUP(Tableau1346[[#This Row],[Product_Ref]],[1]Table_Correspondance!$H:$N,5,TRUE)</f>
        <v>43070</v>
      </c>
      <c r="I647" t="s">
        <v>234</v>
      </c>
      <c r="J647" s="5">
        <v>7092.14</v>
      </c>
      <c r="K647" t="str">
        <f>VLOOKUP(Tableau1346[[#This Row],[Product_Ref]],[1]Table_Correspondance!$H:$N,2,TRUE)</f>
        <v>Pull</v>
      </c>
      <c r="L647" t="str">
        <f>VLOOKUP(Tableau1346[[#This Row],[Product_Ref]],[1]Table_Correspondance!$H:$N,4,TRUE)</f>
        <v>blanc</v>
      </c>
      <c r="M647" s="5">
        <f>VLOOKUP(Tableau1346[[#This Row],[Product_Ref]],[1]Table_Correspondance!$H:$N,7,TRUE)</f>
        <v>12</v>
      </c>
      <c r="N647" s="3">
        <f>Tableau1346[[#This Row],[Sales]]/Tableau1346[[#This Row],[Prix de vente ]]</f>
        <v>591.01166666666666</v>
      </c>
      <c r="O647" s="16">
        <f ca="1">(_xlfn.DAYS(TODAY(),Tableau1346[[#This Row],[Date de création produit]]))</f>
        <v>1826</v>
      </c>
    </row>
    <row r="648" spans="1:15" x14ac:dyDescent="0.25">
      <c r="A648" t="s">
        <v>6</v>
      </c>
      <c r="B648" t="str">
        <f>VLOOKUP(Tableau1346[[#This Row],[Sub_Region_Cod]],[1]Table_Correspondance!$B:$F,4,TRUE)</f>
        <v>Europe de l'Est</v>
      </c>
      <c r="C648" t="s">
        <v>13</v>
      </c>
      <c r="D648" t="str">
        <f>VLOOKUP(C648,[1]Table_Correspondance!$B:$F,2,FALSE)</f>
        <v>Roumanie</v>
      </c>
      <c r="E648" t="s">
        <v>16</v>
      </c>
      <c r="F648" s="1">
        <v>43586</v>
      </c>
      <c r="G648" t="s">
        <v>410</v>
      </c>
      <c r="H648" s="12">
        <f>VLOOKUP(Tableau1346[[#This Row],[Product_Ref]],[1]Table_Correspondance!$H:$N,5,TRUE)</f>
        <v>42856</v>
      </c>
      <c r="I648" t="s">
        <v>151</v>
      </c>
      <c r="J648" s="5">
        <v>6505.24</v>
      </c>
      <c r="K648" t="str">
        <f>VLOOKUP(Tableau1346[[#This Row],[Product_Ref]],[1]Table_Correspondance!$H:$N,2,TRUE)</f>
        <v>Culotte</v>
      </c>
      <c r="L648" t="str">
        <f>VLOOKUP(Tableau1346[[#This Row],[Product_Ref]],[1]Table_Correspondance!$H:$N,4,TRUE)</f>
        <v>vert</v>
      </c>
      <c r="M648" s="5">
        <f>VLOOKUP(Tableau1346[[#This Row],[Product_Ref]],[1]Table_Correspondance!$H:$N,7,TRUE)</f>
        <v>11</v>
      </c>
      <c r="N648" s="3">
        <f>Tableau1346[[#This Row],[Sales]]/Tableau1346[[#This Row],[Prix de vente ]]</f>
        <v>591.38545454545454</v>
      </c>
      <c r="O648" s="16">
        <f ca="1">(_xlfn.DAYS(TODAY(),Tableau1346[[#This Row],[Date de création produit]]))</f>
        <v>2040</v>
      </c>
    </row>
    <row r="649" spans="1:15" x14ac:dyDescent="0.25">
      <c r="A649" t="s">
        <v>6</v>
      </c>
      <c r="B649" t="str">
        <f>VLOOKUP(Tableau1346[[#This Row],[Sub_Region_Cod]],[1]Table_Correspondance!$B:$F,4,TRUE)</f>
        <v>Europe de l'Est</v>
      </c>
      <c r="C649" t="s">
        <v>24</v>
      </c>
      <c r="D649" t="str">
        <f>VLOOKUP(C649,[1]Table_Correspondance!$B:$F,2,FALSE)</f>
        <v>Slovaquie</v>
      </c>
      <c r="E649" t="s">
        <v>16</v>
      </c>
      <c r="F649" s="1">
        <v>43862</v>
      </c>
      <c r="G649" t="s">
        <v>405</v>
      </c>
      <c r="H649" s="12">
        <f>VLOOKUP(Tableau1346[[#This Row],[Product_Ref]],[1]Table_Correspondance!$H:$N,5,TRUE)</f>
        <v>43132</v>
      </c>
      <c r="I649" t="s">
        <v>176</v>
      </c>
      <c r="J649" s="5">
        <v>8296.3700000000008</v>
      </c>
      <c r="K649" t="str">
        <f>VLOOKUP(Tableau1346[[#This Row],[Product_Ref]],[1]Table_Correspondance!$H:$N,2,TRUE)</f>
        <v>Collant</v>
      </c>
      <c r="L649" t="str">
        <f>VLOOKUP(Tableau1346[[#This Row],[Product_Ref]],[1]Table_Correspondance!$H:$N,4,TRUE)</f>
        <v>rose</v>
      </c>
      <c r="M649" s="5">
        <f>VLOOKUP(Tableau1346[[#This Row],[Product_Ref]],[1]Table_Correspondance!$H:$N,7,TRUE)</f>
        <v>14</v>
      </c>
      <c r="N649" s="3">
        <f>Tableau1346[[#This Row],[Sales]]/Tableau1346[[#This Row],[Prix de vente ]]</f>
        <v>592.59785714285715</v>
      </c>
      <c r="O649" s="16">
        <f ca="1">(_xlfn.DAYS(TODAY(),Tableau1346[[#This Row],[Date de création produit]]))</f>
        <v>1764</v>
      </c>
    </row>
    <row r="650" spans="1:15" x14ac:dyDescent="0.25">
      <c r="A650" t="s">
        <v>6</v>
      </c>
      <c r="B650" t="str">
        <f>VLOOKUP(Tableau1346[[#This Row],[Sub_Region_Cod]],[1]Table_Correspondance!$B:$F,4,TRUE)</f>
        <v>Europe de l'Est</v>
      </c>
      <c r="C650" t="s">
        <v>13</v>
      </c>
      <c r="D650" t="str">
        <f>VLOOKUP(C650,[1]Table_Correspondance!$B:$F,2,FALSE)</f>
        <v>Roumanie</v>
      </c>
      <c r="E650" t="s">
        <v>11</v>
      </c>
      <c r="F650" s="1">
        <v>43739</v>
      </c>
      <c r="G650" t="s">
        <v>406</v>
      </c>
      <c r="H650" s="12">
        <f>VLOOKUP(Tableau1346[[#This Row],[Product_Ref]],[1]Table_Correspondance!$H:$N,5,TRUE)</f>
        <v>42856</v>
      </c>
      <c r="I650" t="s">
        <v>14</v>
      </c>
      <c r="J650" s="5">
        <v>8326.9</v>
      </c>
      <c r="K650" t="str">
        <f>VLOOKUP(Tableau1346[[#This Row],[Product_Ref]],[1]Table_Correspondance!$H:$N,2,TRUE)</f>
        <v>Chemise</v>
      </c>
      <c r="L650" t="str">
        <f>VLOOKUP(Tableau1346[[#This Row],[Product_Ref]],[1]Table_Correspondance!$H:$N,4,TRUE)</f>
        <v>marron</v>
      </c>
      <c r="M650" s="5">
        <f>VLOOKUP(Tableau1346[[#This Row],[Product_Ref]],[1]Table_Correspondance!$H:$N,7,TRUE)</f>
        <v>14</v>
      </c>
      <c r="N650" s="3">
        <f>Tableau1346[[#This Row],[Sales]]/Tableau1346[[#This Row],[Prix de vente ]]</f>
        <v>594.77857142857135</v>
      </c>
      <c r="O650" s="16">
        <f ca="1">(_xlfn.DAYS(TODAY(),Tableau1346[[#This Row],[Date de création produit]]))</f>
        <v>2040</v>
      </c>
    </row>
    <row r="651" spans="1:15" x14ac:dyDescent="0.25">
      <c r="A651" t="s">
        <v>6</v>
      </c>
      <c r="B651" t="str">
        <f>VLOOKUP(Tableau1346[[#This Row],[Sub_Region_Cod]],[1]Table_Correspondance!$B:$F,4,TRUE)</f>
        <v>Europe de l'Est</v>
      </c>
      <c r="C651" t="s">
        <v>43</v>
      </c>
      <c r="D651" t="str">
        <f>VLOOKUP(C651,[1]Table_Correspondance!$B:$F,2,FALSE)</f>
        <v>République Tchèque</v>
      </c>
      <c r="E651" t="s">
        <v>11</v>
      </c>
      <c r="F651" s="1">
        <v>44256</v>
      </c>
      <c r="G651" t="s">
        <v>404</v>
      </c>
      <c r="H651" s="12">
        <f>VLOOKUP(Tableau1346[[#This Row],[Product_Ref]],[1]Table_Correspondance!$H:$N,5,TRUE)</f>
        <v>42887</v>
      </c>
      <c r="I651" t="s">
        <v>116</v>
      </c>
      <c r="J651" s="5">
        <v>5951.35</v>
      </c>
      <c r="K651" t="str">
        <f>VLOOKUP(Tableau1346[[#This Row],[Product_Ref]],[1]Table_Correspondance!$H:$N,2,TRUE)</f>
        <v>Sweatshirt</v>
      </c>
      <c r="L651" t="str">
        <f>VLOOKUP(Tableau1346[[#This Row],[Product_Ref]],[1]Table_Correspondance!$H:$N,4,TRUE)</f>
        <v>blanc</v>
      </c>
      <c r="M651" s="5">
        <f>VLOOKUP(Tableau1346[[#This Row],[Product_Ref]],[1]Table_Correspondance!$H:$N,7,TRUE)</f>
        <v>10</v>
      </c>
      <c r="N651" s="3">
        <f>Tableau1346[[#This Row],[Sales]]/Tableau1346[[#This Row],[Prix de vente ]]</f>
        <v>595.13499999999999</v>
      </c>
      <c r="O651" s="16">
        <f ca="1">(_xlfn.DAYS(TODAY(),Tableau1346[[#This Row],[Date de création produit]]))</f>
        <v>2009</v>
      </c>
    </row>
    <row r="652" spans="1:15" x14ac:dyDescent="0.25">
      <c r="A652" t="s">
        <v>6</v>
      </c>
      <c r="B652" t="str">
        <f>VLOOKUP(Tableau1346[[#This Row],[Sub_Region_Cod]],[1]Table_Correspondance!$B:$F,4,TRUE)</f>
        <v>Europe de l'Est</v>
      </c>
      <c r="C652" t="s">
        <v>43</v>
      </c>
      <c r="D652" t="str">
        <f>VLOOKUP(C652,[1]Table_Correspondance!$B:$F,2,FALSE)</f>
        <v>République Tchèque</v>
      </c>
      <c r="E652" t="s">
        <v>16</v>
      </c>
      <c r="F652" s="1">
        <v>43922</v>
      </c>
      <c r="G652" t="s">
        <v>405</v>
      </c>
      <c r="H652" s="12">
        <f>VLOOKUP(Tableau1346[[#This Row],[Product_Ref]],[1]Table_Correspondance!$H:$N,5,TRUE)</f>
        <v>43435</v>
      </c>
      <c r="I652" t="s">
        <v>215</v>
      </c>
      <c r="J652" s="5">
        <v>6606.66</v>
      </c>
      <c r="K652" t="str">
        <f>VLOOKUP(Tableau1346[[#This Row],[Product_Ref]],[1]Table_Correspondance!$H:$N,2,TRUE)</f>
        <v>Jupe</v>
      </c>
      <c r="L652" t="str">
        <f>VLOOKUP(Tableau1346[[#This Row],[Product_Ref]],[1]Table_Correspondance!$H:$N,4,TRUE)</f>
        <v>blanc</v>
      </c>
      <c r="M652" s="5">
        <f>VLOOKUP(Tableau1346[[#This Row],[Product_Ref]],[1]Table_Correspondance!$H:$N,7,TRUE)</f>
        <v>11</v>
      </c>
      <c r="N652" s="3">
        <f>Tableau1346[[#This Row],[Sales]]/Tableau1346[[#This Row],[Prix de vente ]]</f>
        <v>600.60545454545456</v>
      </c>
      <c r="O652" s="16">
        <f ca="1">(_xlfn.DAYS(TODAY(),Tableau1346[[#This Row],[Date de création produit]]))</f>
        <v>1461</v>
      </c>
    </row>
    <row r="653" spans="1:15" x14ac:dyDescent="0.25">
      <c r="A653" t="s">
        <v>6</v>
      </c>
      <c r="B653" t="str">
        <f>VLOOKUP(Tableau1346[[#This Row],[Sub_Region_Cod]],[1]Table_Correspondance!$B:$F,4,TRUE)</f>
        <v>Europe de l'Est</v>
      </c>
      <c r="C653" t="s">
        <v>22</v>
      </c>
      <c r="D653" t="str">
        <f>VLOOKUP(C653,[1]Table_Correspondance!$B:$F,2,FALSE)</f>
        <v>Ukraine</v>
      </c>
      <c r="E653" t="s">
        <v>11</v>
      </c>
      <c r="F653" s="1">
        <v>44013</v>
      </c>
      <c r="G653" t="s">
        <v>408</v>
      </c>
      <c r="H653" s="12">
        <f>VLOOKUP(Tableau1346[[#This Row],[Product_Ref]],[1]Table_Correspondance!$H:$N,5,TRUE)</f>
        <v>43070</v>
      </c>
      <c r="I653" t="s">
        <v>234</v>
      </c>
      <c r="J653" s="5">
        <v>7261.64</v>
      </c>
      <c r="K653" t="str">
        <f>VLOOKUP(Tableau1346[[#This Row],[Product_Ref]],[1]Table_Correspondance!$H:$N,2,TRUE)</f>
        <v>Pull</v>
      </c>
      <c r="L653" t="str">
        <f>VLOOKUP(Tableau1346[[#This Row],[Product_Ref]],[1]Table_Correspondance!$H:$N,4,TRUE)</f>
        <v>blanc</v>
      </c>
      <c r="M653" s="5">
        <f>VLOOKUP(Tableau1346[[#This Row],[Product_Ref]],[1]Table_Correspondance!$H:$N,7,TRUE)</f>
        <v>12</v>
      </c>
      <c r="N653" s="3">
        <f>Tableau1346[[#This Row],[Sales]]/Tableau1346[[#This Row],[Prix de vente ]]</f>
        <v>605.13666666666666</v>
      </c>
      <c r="O653" s="16">
        <f ca="1">(_xlfn.DAYS(TODAY(),Tableau1346[[#This Row],[Date de création produit]]))</f>
        <v>1826</v>
      </c>
    </row>
    <row r="654" spans="1:15" x14ac:dyDescent="0.25">
      <c r="A654" t="s">
        <v>6</v>
      </c>
      <c r="B654" t="str">
        <f>VLOOKUP(Tableau1346[[#This Row],[Sub_Region_Cod]],[1]Table_Correspondance!$B:$F,4,TRUE)</f>
        <v>Europe de l'Est</v>
      </c>
      <c r="C654" t="s">
        <v>7</v>
      </c>
      <c r="D654" t="str">
        <f>VLOOKUP(C654,[1]Table_Correspondance!$B:$F,2,FALSE)</f>
        <v>Fédération de Russie</v>
      </c>
      <c r="E654" t="s">
        <v>11</v>
      </c>
      <c r="F654" s="1">
        <v>44256</v>
      </c>
      <c r="G654" t="s">
        <v>404</v>
      </c>
      <c r="H654" s="12">
        <f>VLOOKUP(Tableau1346[[#This Row],[Product_Ref]],[1]Table_Correspondance!$H:$N,5,TRUE)</f>
        <v>42948</v>
      </c>
      <c r="I654" t="s">
        <v>109</v>
      </c>
      <c r="J654" s="5">
        <v>6663.55</v>
      </c>
      <c r="K654" t="str">
        <f>VLOOKUP(Tableau1346[[#This Row],[Product_Ref]],[1]Table_Correspondance!$H:$N,2,TRUE)</f>
        <v>Débardeur</v>
      </c>
      <c r="L654" t="str">
        <f>VLOOKUP(Tableau1346[[#This Row],[Product_Ref]],[1]Table_Correspondance!$H:$N,4,TRUE)</f>
        <v>taupe</v>
      </c>
      <c r="M654" s="5">
        <f>VLOOKUP(Tableau1346[[#This Row],[Product_Ref]],[1]Table_Correspondance!$H:$N,7,TRUE)</f>
        <v>11</v>
      </c>
      <c r="N654" s="3">
        <f>Tableau1346[[#This Row],[Sales]]/Tableau1346[[#This Row],[Prix de vente ]]</f>
        <v>605.7772727272727</v>
      </c>
      <c r="O654" s="16">
        <f ca="1">(_xlfn.DAYS(TODAY(),Tableau1346[[#This Row],[Date de création produit]]))</f>
        <v>1948</v>
      </c>
    </row>
    <row r="655" spans="1:15" x14ac:dyDescent="0.25">
      <c r="A655" t="s">
        <v>6</v>
      </c>
      <c r="B655" t="str">
        <f>VLOOKUP(Tableau1346[[#This Row],[Sub_Region_Cod]],[1]Table_Correspondance!$B:$F,4,TRUE)</f>
        <v>Europe de l'Est</v>
      </c>
      <c r="C655" t="s">
        <v>32</v>
      </c>
      <c r="D655" t="str">
        <f>VLOOKUP(C655,[1]Table_Correspondance!$B:$F,2,FALSE)</f>
        <v>Arménie</v>
      </c>
      <c r="E655" t="s">
        <v>11</v>
      </c>
      <c r="F655" s="1">
        <v>43922</v>
      </c>
      <c r="G655" t="s">
        <v>405</v>
      </c>
      <c r="H655" s="12">
        <f>VLOOKUP(Tableau1346[[#This Row],[Product_Ref]],[1]Table_Correspondance!$H:$N,5,TRUE)</f>
        <v>42917</v>
      </c>
      <c r="I655" t="s">
        <v>169</v>
      </c>
      <c r="J655" s="5">
        <v>4248.59</v>
      </c>
      <c r="K655" t="str">
        <f>VLOOKUP(Tableau1346[[#This Row],[Product_Ref]],[1]Table_Correspondance!$H:$N,2,TRUE)</f>
        <v>Chemise</v>
      </c>
      <c r="L655" t="str">
        <f>VLOOKUP(Tableau1346[[#This Row],[Product_Ref]],[1]Table_Correspondance!$H:$N,4,TRUE)</f>
        <v>vert</v>
      </c>
      <c r="M655" s="5">
        <f>VLOOKUP(Tableau1346[[#This Row],[Product_Ref]],[1]Table_Correspondance!$H:$N,7,TRUE)</f>
        <v>7</v>
      </c>
      <c r="N655" s="3">
        <f>Tableau1346[[#This Row],[Sales]]/Tableau1346[[#This Row],[Prix de vente ]]</f>
        <v>606.94142857142856</v>
      </c>
      <c r="O655" s="16">
        <f ca="1">(_xlfn.DAYS(TODAY(),Tableau1346[[#This Row],[Date de création produit]]))</f>
        <v>1979</v>
      </c>
    </row>
    <row r="656" spans="1:15" x14ac:dyDescent="0.25">
      <c r="A656" t="s">
        <v>6</v>
      </c>
      <c r="B656" t="str">
        <f>VLOOKUP(Tableau1346[[#This Row],[Sub_Region_Cod]],[1]Table_Correspondance!$B:$F,4,TRUE)</f>
        <v>Europe de l'Est</v>
      </c>
      <c r="C656" t="s">
        <v>32</v>
      </c>
      <c r="D656" t="str">
        <f>VLOOKUP(C656,[1]Table_Correspondance!$B:$F,2,FALSE)</f>
        <v>Arménie</v>
      </c>
      <c r="E656" t="s">
        <v>11</v>
      </c>
      <c r="F656" s="1">
        <v>43922</v>
      </c>
      <c r="G656" t="s">
        <v>405</v>
      </c>
      <c r="H656" s="12">
        <f>VLOOKUP(Tableau1346[[#This Row],[Product_Ref]],[1]Table_Correspondance!$H:$N,5,TRUE)</f>
        <v>43070</v>
      </c>
      <c r="I656" t="s">
        <v>219</v>
      </c>
      <c r="J656" s="5">
        <v>7285.8</v>
      </c>
      <c r="K656" t="str">
        <f>VLOOKUP(Tableau1346[[#This Row],[Product_Ref]],[1]Table_Correspondance!$H:$N,2,TRUE)</f>
        <v>Débardeur</v>
      </c>
      <c r="L656" t="str">
        <f>VLOOKUP(Tableau1346[[#This Row],[Product_Ref]],[1]Table_Correspondance!$H:$N,4,TRUE)</f>
        <v>rouge</v>
      </c>
      <c r="M656" s="5">
        <f>VLOOKUP(Tableau1346[[#This Row],[Product_Ref]],[1]Table_Correspondance!$H:$N,7,TRUE)</f>
        <v>12</v>
      </c>
      <c r="N656" s="3">
        <f>Tableau1346[[#This Row],[Sales]]/Tableau1346[[#This Row],[Prix de vente ]]</f>
        <v>607.15</v>
      </c>
      <c r="O656" s="16">
        <f ca="1">(_xlfn.DAYS(TODAY(),Tableau1346[[#This Row],[Date de création produit]]))</f>
        <v>1826</v>
      </c>
    </row>
    <row r="657" spans="1:15" x14ac:dyDescent="0.25">
      <c r="A657" t="s">
        <v>6</v>
      </c>
      <c r="B657" t="str">
        <f>VLOOKUP(Tableau1346[[#This Row],[Sub_Region_Cod]],[1]Table_Correspondance!$B:$F,4,TRUE)</f>
        <v>Europe de l'Est</v>
      </c>
      <c r="C657" t="s">
        <v>29</v>
      </c>
      <c r="D657" t="str">
        <f>VLOOKUP(C657,[1]Table_Correspondance!$B:$F,2,FALSE)</f>
        <v>Hongrie</v>
      </c>
      <c r="E657" t="s">
        <v>11</v>
      </c>
      <c r="F657" s="1">
        <v>44013</v>
      </c>
      <c r="G657" t="s">
        <v>408</v>
      </c>
      <c r="H657" s="12">
        <f>VLOOKUP(Tableau1346[[#This Row],[Product_Ref]],[1]Table_Correspondance!$H:$N,5,TRUE)</f>
        <v>43221</v>
      </c>
      <c r="I657" t="s">
        <v>241</v>
      </c>
      <c r="J657" s="5">
        <v>7896.74</v>
      </c>
      <c r="K657" t="str">
        <f>VLOOKUP(Tableau1346[[#This Row],[Product_Ref]],[1]Table_Correspondance!$H:$N,2,TRUE)</f>
        <v>Sweatshirt</v>
      </c>
      <c r="L657" t="str">
        <f>VLOOKUP(Tableau1346[[#This Row],[Product_Ref]],[1]Table_Correspondance!$H:$N,4,TRUE)</f>
        <v>bleu</v>
      </c>
      <c r="M657" s="5">
        <f>VLOOKUP(Tableau1346[[#This Row],[Product_Ref]],[1]Table_Correspondance!$H:$N,7,TRUE)</f>
        <v>13</v>
      </c>
      <c r="N657" s="3">
        <f>Tableau1346[[#This Row],[Sales]]/Tableau1346[[#This Row],[Prix de vente ]]</f>
        <v>607.44153846153847</v>
      </c>
      <c r="O657" s="16">
        <f ca="1">(_xlfn.DAYS(TODAY(),Tableau1346[[#This Row],[Date de création produit]]))</f>
        <v>1675</v>
      </c>
    </row>
    <row r="658" spans="1:15" x14ac:dyDescent="0.25">
      <c r="A658" t="s">
        <v>6</v>
      </c>
      <c r="B658" t="str">
        <f>VLOOKUP(Tableau1346[[#This Row],[Sub_Region_Cod]],[1]Table_Correspondance!$B:$F,4,TRUE)</f>
        <v>Europe de l'Est</v>
      </c>
      <c r="C658" t="s">
        <v>7</v>
      </c>
      <c r="D658" t="str">
        <f>VLOOKUP(C658,[1]Table_Correspondance!$B:$F,2,FALSE)</f>
        <v>Fédération de Russie</v>
      </c>
      <c r="E658" t="s">
        <v>11</v>
      </c>
      <c r="F658" s="1">
        <v>43709</v>
      </c>
      <c r="G658" t="s">
        <v>406</v>
      </c>
      <c r="H658" s="12">
        <f>VLOOKUP(Tableau1346[[#This Row],[Product_Ref]],[1]Table_Correspondance!$H:$N,5,TRUE)</f>
        <v>43374</v>
      </c>
      <c r="I658" t="s">
        <v>82</v>
      </c>
      <c r="J658" s="5">
        <v>5470.65</v>
      </c>
      <c r="K658" t="str">
        <f>VLOOKUP(Tableau1346[[#This Row],[Product_Ref]],[1]Table_Correspondance!$H:$N,2,TRUE)</f>
        <v>Sweatshirt</v>
      </c>
      <c r="L658" t="str">
        <f>VLOOKUP(Tableau1346[[#This Row],[Product_Ref]],[1]Table_Correspondance!$H:$N,4,TRUE)</f>
        <v>marron</v>
      </c>
      <c r="M658" s="5">
        <f>VLOOKUP(Tableau1346[[#This Row],[Product_Ref]],[1]Table_Correspondance!$H:$N,7,TRUE)</f>
        <v>9</v>
      </c>
      <c r="N658" s="3">
        <f>Tableau1346[[#This Row],[Sales]]/Tableau1346[[#This Row],[Prix de vente ]]</f>
        <v>607.84999999999991</v>
      </c>
      <c r="O658" s="16">
        <f ca="1">(_xlfn.DAYS(TODAY(),Tableau1346[[#This Row],[Date de création produit]]))</f>
        <v>1522</v>
      </c>
    </row>
    <row r="659" spans="1:15" x14ac:dyDescent="0.25">
      <c r="A659" t="s">
        <v>6</v>
      </c>
      <c r="B659" t="str">
        <f>VLOOKUP(Tableau1346[[#This Row],[Sub_Region_Cod]],[1]Table_Correspondance!$B:$F,4,TRUE)</f>
        <v>Europe de l'Est</v>
      </c>
      <c r="C659" t="s">
        <v>29</v>
      </c>
      <c r="D659" t="str">
        <f>VLOOKUP(C659,[1]Table_Correspondance!$B:$F,2,FALSE)</f>
        <v>Hongrie</v>
      </c>
      <c r="E659" t="s">
        <v>16</v>
      </c>
      <c r="F659" s="1">
        <v>44287</v>
      </c>
      <c r="G659" t="s">
        <v>404</v>
      </c>
      <c r="H659" s="12">
        <f>VLOOKUP(Tableau1346[[#This Row],[Product_Ref]],[1]Table_Correspondance!$H:$N,5,TRUE)</f>
        <v>43191</v>
      </c>
      <c r="I659" t="s">
        <v>85</v>
      </c>
      <c r="J659" s="5">
        <v>4880.5200000000004</v>
      </c>
      <c r="K659" t="str">
        <f>VLOOKUP(Tableau1346[[#This Row],[Product_Ref]],[1]Table_Correspondance!$H:$N,2,TRUE)</f>
        <v>Jupe</v>
      </c>
      <c r="L659" t="str">
        <f>VLOOKUP(Tableau1346[[#This Row],[Product_Ref]],[1]Table_Correspondance!$H:$N,4,TRUE)</f>
        <v>marron</v>
      </c>
      <c r="M659" s="5">
        <f>VLOOKUP(Tableau1346[[#This Row],[Product_Ref]],[1]Table_Correspondance!$H:$N,7,TRUE)</f>
        <v>8</v>
      </c>
      <c r="N659" s="3">
        <f>Tableau1346[[#This Row],[Sales]]/Tableau1346[[#This Row],[Prix de vente ]]</f>
        <v>610.06500000000005</v>
      </c>
      <c r="O659" s="16">
        <f ca="1">(_xlfn.DAYS(TODAY(),Tableau1346[[#This Row],[Date de création produit]]))</f>
        <v>1705</v>
      </c>
    </row>
    <row r="660" spans="1:15" x14ac:dyDescent="0.25">
      <c r="A660" t="s">
        <v>6</v>
      </c>
      <c r="B660" t="str">
        <f>VLOOKUP(Tableau1346[[#This Row],[Sub_Region_Cod]],[1]Table_Correspondance!$B:$F,4,TRUE)</f>
        <v>Europe de l'Est</v>
      </c>
      <c r="C660" t="s">
        <v>34</v>
      </c>
      <c r="D660" t="str">
        <f>VLOOKUP(C660,[1]Table_Correspondance!$B:$F,2,FALSE)</f>
        <v>Pologne</v>
      </c>
      <c r="E660" t="s">
        <v>11</v>
      </c>
      <c r="F660" s="1">
        <v>44197</v>
      </c>
      <c r="G660" t="s">
        <v>412</v>
      </c>
      <c r="H660" s="12">
        <f>VLOOKUP(Tableau1346[[#This Row],[Product_Ref]],[1]Table_Correspondance!$H:$N,5,TRUE)</f>
        <v>42736</v>
      </c>
      <c r="I660" t="s">
        <v>132</v>
      </c>
      <c r="J660" s="5">
        <v>4272.22</v>
      </c>
      <c r="K660" t="str">
        <f>VLOOKUP(Tableau1346[[#This Row],[Product_Ref]],[1]Table_Correspondance!$H:$N,2,TRUE)</f>
        <v>T-shirt</v>
      </c>
      <c r="L660" t="str">
        <f>VLOOKUP(Tableau1346[[#This Row],[Product_Ref]],[1]Table_Correspondance!$H:$N,4,TRUE)</f>
        <v>taupe</v>
      </c>
      <c r="M660" s="5">
        <f>VLOOKUP(Tableau1346[[#This Row],[Product_Ref]],[1]Table_Correspondance!$H:$N,7,TRUE)</f>
        <v>7</v>
      </c>
      <c r="N660" s="3">
        <f>Tableau1346[[#This Row],[Sales]]/Tableau1346[[#This Row],[Prix de vente ]]</f>
        <v>610.31714285714293</v>
      </c>
      <c r="O660" s="16">
        <f ca="1">(_xlfn.DAYS(TODAY(),Tableau1346[[#This Row],[Date de création produit]]))</f>
        <v>2160</v>
      </c>
    </row>
    <row r="661" spans="1:15" x14ac:dyDescent="0.25">
      <c r="A661" t="s">
        <v>6</v>
      </c>
      <c r="B661" t="str">
        <f>VLOOKUP(Tableau1346[[#This Row],[Sub_Region_Cod]],[1]Table_Correspondance!$B:$F,4,TRUE)</f>
        <v>Europe de l'Est</v>
      </c>
      <c r="C661" t="s">
        <v>32</v>
      </c>
      <c r="D661" t="str">
        <f>VLOOKUP(C661,[1]Table_Correspondance!$B:$F,2,FALSE)</f>
        <v>Arménie</v>
      </c>
      <c r="E661" t="s">
        <v>11</v>
      </c>
      <c r="F661" s="1">
        <v>43983</v>
      </c>
      <c r="G661" t="s">
        <v>408</v>
      </c>
      <c r="H661" s="12">
        <f>VLOOKUP(Tableau1346[[#This Row],[Product_Ref]],[1]Table_Correspondance!$H:$N,5,TRUE)</f>
        <v>42979</v>
      </c>
      <c r="I661" t="s">
        <v>359</v>
      </c>
      <c r="J661" s="5">
        <v>8545.1200000000008</v>
      </c>
      <c r="K661" t="str">
        <f>VLOOKUP(Tableau1346[[#This Row],[Product_Ref]],[1]Table_Correspondance!$H:$N,2,TRUE)</f>
        <v>T-shirt</v>
      </c>
      <c r="L661" t="str">
        <f>VLOOKUP(Tableau1346[[#This Row],[Product_Ref]],[1]Table_Correspondance!$H:$N,4,TRUE)</f>
        <v>blanc</v>
      </c>
      <c r="M661" s="5">
        <f>VLOOKUP(Tableau1346[[#This Row],[Product_Ref]],[1]Table_Correspondance!$H:$N,7,TRUE)</f>
        <v>14</v>
      </c>
      <c r="N661" s="3">
        <f>Tableau1346[[#This Row],[Sales]]/Tableau1346[[#This Row],[Prix de vente ]]</f>
        <v>610.36571428571438</v>
      </c>
      <c r="O661" s="16">
        <f ca="1">(_xlfn.DAYS(TODAY(),Tableau1346[[#This Row],[Date de création produit]]))</f>
        <v>1917</v>
      </c>
    </row>
    <row r="662" spans="1:15" x14ac:dyDescent="0.25">
      <c r="A662" t="s">
        <v>6</v>
      </c>
      <c r="B662" t="str">
        <f>VLOOKUP(Tableau1346[[#This Row],[Sub_Region_Cod]],[1]Table_Correspondance!$B:$F,4,TRUE)</f>
        <v>Europe de l'Est</v>
      </c>
      <c r="C662" t="s">
        <v>29</v>
      </c>
      <c r="D662" t="str">
        <f>VLOOKUP(C662,[1]Table_Correspondance!$B:$F,2,FALSE)</f>
        <v>Hongrie</v>
      </c>
      <c r="E662" t="s">
        <v>8</v>
      </c>
      <c r="F662" s="1">
        <v>44166</v>
      </c>
      <c r="G662" t="s">
        <v>411</v>
      </c>
      <c r="H662" s="12">
        <f>VLOOKUP(Tableau1346[[#This Row],[Product_Ref]],[1]Table_Correspondance!$H:$N,5,TRUE)</f>
        <v>43132</v>
      </c>
      <c r="I662" t="s">
        <v>80</v>
      </c>
      <c r="J662" s="5">
        <v>8548.91</v>
      </c>
      <c r="K662" t="str">
        <f>VLOOKUP(Tableau1346[[#This Row],[Product_Ref]],[1]Table_Correspondance!$H:$N,2,TRUE)</f>
        <v>Robe</v>
      </c>
      <c r="L662" t="str">
        <f>VLOOKUP(Tableau1346[[#This Row],[Product_Ref]],[1]Table_Correspondance!$H:$N,4,TRUE)</f>
        <v>rouge</v>
      </c>
      <c r="M662" s="5">
        <f>VLOOKUP(Tableau1346[[#This Row],[Product_Ref]],[1]Table_Correspondance!$H:$N,7,TRUE)</f>
        <v>14</v>
      </c>
      <c r="N662" s="3">
        <f>Tableau1346[[#This Row],[Sales]]/Tableau1346[[#This Row],[Prix de vente ]]</f>
        <v>610.63642857142861</v>
      </c>
      <c r="O662" s="16">
        <f ca="1">(_xlfn.DAYS(TODAY(),Tableau1346[[#This Row],[Date de création produit]]))</f>
        <v>1764</v>
      </c>
    </row>
    <row r="663" spans="1:15" x14ac:dyDescent="0.25">
      <c r="A663" t="s">
        <v>6</v>
      </c>
      <c r="B663" t="str">
        <f>VLOOKUP(Tableau1346[[#This Row],[Sub_Region_Cod]],[1]Table_Correspondance!$B:$F,4,TRUE)</f>
        <v>Europe de l'Est</v>
      </c>
      <c r="C663" t="s">
        <v>34</v>
      </c>
      <c r="D663" t="str">
        <f>VLOOKUP(C663,[1]Table_Correspondance!$B:$F,2,FALSE)</f>
        <v>Pologne</v>
      </c>
      <c r="E663" t="s">
        <v>8</v>
      </c>
      <c r="F663" s="1">
        <v>43678</v>
      </c>
      <c r="G663" t="s">
        <v>406</v>
      </c>
      <c r="H663" s="12">
        <f>VLOOKUP(Tableau1346[[#This Row],[Product_Ref]],[1]Table_Correspondance!$H:$N,5,TRUE)</f>
        <v>42856</v>
      </c>
      <c r="I663" t="s">
        <v>330</v>
      </c>
      <c r="J663" s="5">
        <v>9191.65</v>
      </c>
      <c r="K663" t="str">
        <f>VLOOKUP(Tableau1346[[#This Row],[Product_Ref]],[1]Table_Correspondance!$H:$N,2,TRUE)</f>
        <v>Robe</v>
      </c>
      <c r="L663" t="str">
        <f>VLOOKUP(Tableau1346[[#This Row],[Product_Ref]],[1]Table_Correspondance!$H:$N,4,TRUE)</f>
        <v>blanc</v>
      </c>
      <c r="M663" s="5">
        <f>VLOOKUP(Tableau1346[[#This Row],[Product_Ref]],[1]Table_Correspondance!$H:$N,7,TRUE)</f>
        <v>15</v>
      </c>
      <c r="N663" s="3">
        <f>Tableau1346[[#This Row],[Sales]]/Tableau1346[[#This Row],[Prix de vente ]]</f>
        <v>612.77666666666664</v>
      </c>
      <c r="O663" s="16">
        <f ca="1">(_xlfn.DAYS(TODAY(),Tableau1346[[#This Row],[Date de création produit]]))</f>
        <v>2040</v>
      </c>
    </row>
    <row r="664" spans="1:15" x14ac:dyDescent="0.25">
      <c r="A664" t="s">
        <v>6</v>
      </c>
      <c r="B664" t="str">
        <f>VLOOKUP(Tableau1346[[#This Row],[Sub_Region_Cod]],[1]Table_Correspondance!$B:$F,4,TRUE)</f>
        <v>Europe de l'Est</v>
      </c>
      <c r="C664" t="s">
        <v>10</v>
      </c>
      <c r="D664" t="str">
        <f>VLOOKUP(C664,[1]Table_Correspondance!$B:$F,2,FALSE)</f>
        <v>Bélarus</v>
      </c>
      <c r="E664" t="s">
        <v>11</v>
      </c>
      <c r="F664" s="1">
        <v>43983</v>
      </c>
      <c r="G664" t="s">
        <v>408</v>
      </c>
      <c r="H664" s="12">
        <f>VLOOKUP(Tableau1346[[#This Row],[Product_Ref]],[1]Table_Correspondance!$H:$N,5,TRUE)</f>
        <v>43009</v>
      </c>
      <c r="I664" t="s">
        <v>45</v>
      </c>
      <c r="J664" s="5">
        <v>6147.32</v>
      </c>
      <c r="K664" t="str">
        <f>VLOOKUP(Tableau1346[[#This Row],[Product_Ref]],[1]Table_Correspondance!$H:$N,2,TRUE)</f>
        <v>Sweatshirt</v>
      </c>
      <c r="L664" t="str">
        <f>VLOOKUP(Tableau1346[[#This Row],[Product_Ref]],[1]Table_Correspondance!$H:$N,4,TRUE)</f>
        <v>rose</v>
      </c>
      <c r="M664" s="5">
        <f>VLOOKUP(Tableau1346[[#This Row],[Product_Ref]],[1]Table_Correspondance!$H:$N,7,TRUE)</f>
        <v>10</v>
      </c>
      <c r="N664" s="3">
        <f>Tableau1346[[#This Row],[Sales]]/Tableau1346[[#This Row],[Prix de vente ]]</f>
        <v>614.73199999999997</v>
      </c>
      <c r="O664" s="16">
        <f ca="1">(_xlfn.DAYS(TODAY(),Tableau1346[[#This Row],[Date de création produit]]))</f>
        <v>1887</v>
      </c>
    </row>
    <row r="665" spans="1:15" x14ac:dyDescent="0.25">
      <c r="A665" t="s">
        <v>6</v>
      </c>
      <c r="B665" t="str">
        <f>VLOOKUP(Tableau1346[[#This Row],[Sub_Region_Cod]],[1]Table_Correspondance!$B:$F,4,TRUE)</f>
        <v>Europe de l'Est</v>
      </c>
      <c r="C665" t="s">
        <v>7</v>
      </c>
      <c r="D665" t="str">
        <f>VLOOKUP(C665,[1]Table_Correspondance!$B:$F,2,FALSE)</f>
        <v>Fédération de Russie</v>
      </c>
      <c r="E665" t="s">
        <v>16</v>
      </c>
      <c r="F665" s="1">
        <v>44287</v>
      </c>
      <c r="G665" t="s">
        <v>404</v>
      </c>
      <c r="H665" s="12">
        <f>VLOOKUP(Tableau1346[[#This Row],[Product_Ref]],[1]Table_Correspondance!$H:$N,5,TRUE)</f>
        <v>42736</v>
      </c>
      <c r="I665" t="s">
        <v>244</v>
      </c>
      <c r="J665" s="5">
        <v>9226.43</v>
      </c>
      <c r="K665" t="str">
        <f>VLOOKUP(Tableau1346[[#This Row],[Product_Ref]],[1]Table_Correspondance!$H:$N,2,TRUE)</f>
        <v>Pantalon</v>
      </c>
      <c r="L665" t="str">
        <f>VLOOKUP(Tableau1346[[#This Row],[Product_Ref]],[1]Table_Correspondance!$H:$N,4,TRUE)</f>
        <v>rose</v>
      </c>
      <c r="M665" s="5">
        <f>VLOOKUP(Tableau1346[[#This Row],[Product_Ref]],[1]Table_Correspondance!$H:$N,7,TRUE)</f>
        <v>15</v>
      </c>
      <c r="N665" s="3">
        <f>Tableau1346[[#This Row],[Sales]]/Tableau1346[[#This Row],[Prix de vente ]]</f>
        <v>615.09533333333331</v>
      </c>
      <c r="O665" s="16">
        <f ca="1">(_xlfn.DAYS(TODAY(),Tableau1346[[#This Row],[Date de création produit]]))</f>
        <v>2160</v>
      </c>
    </row>
    <row r="666" spans="1:15" x14ac:dyDescent="0.25">
      <c r="A666" t="s">
        <v>6</v>
      </c>
      <c r="B666" t="str">
        <f>VLOOKUP(Tableau1346[[#This Row],[Sub_Region_Cod]],[1]Table_Correspondance!$B:$F,4,TRUE)</f>
        <v>Europe de l'Est</v>
      </c>
      <c r="C666" t="s">
        <v>29</v>
      </c>
      <c r="D666" t="str">
        <f>VLOOKUP(C666,[1]Table_Correspondance!$B:$F,2,FALSE)</f>
        <v>Hongrie</v>
      </c>
      <c r="E666" t="s">
        <v>11</v>
      </c>
      <c r="F666" s="1">
        <v>43739</v>
      </c>
      <c r="G666" t="s">
        <v>406</v>
      </c>
      <c r="H666" s="12">
        <f>VLOOKUP(Tableau1346[[#This Row],[Product_Ref]],[1]Table_Correspondance!$H:$N,5,TRUE)</f>
        <v>42917</v>
      </c>
      <c r="I666" t="s">
        <v>196</v>
      </c>
      <c r="J666" s="5">
        <v>3706.3</v>
      </c>
      <c r="K666" t="str">
        <f>VLOOKUP(Tableau1346[[#This Row],[Product_Ref]],[1]Table_Correspondance!$H:$N,2,TRUE)</f>
        <v>T-shirt</v>
      </c>
      <c r="L666" t="str">
        <f>VLOOKUP(Tableau1346[[#This Row],[Product_Ref]],[1]Table_Correspondance!$H:$N,4,TRUE)</f>
        <v>marron</v>
      </c>
      <c r="M666" s="5">
        <f>VLOOKUP(Tableau1346[[#This Row],[Product_Ref]],[1]Table_Correspondance!$H:$N,7,TRUE)</f>
        <v>6</v>
      </c>
      <c r="N666" s="3">
        <f>Tableau1346[[#This Row],[Sales]]/Tableau1346[[#This Row],[Prix de vente ]]</f>
        <v>617.7166666666667</v>
      </c>
      <c r="O666" s="16">
        <f ca="1">(_xlfn.DAYS(TODAY(),Tableau1346[[#This Row],[Date de création produit]]))</f>
        <v>1979</v>
      </c>
    </row>
    <row r="667" spans="1:15" x14ac:dyDescent="0.25">
      <c r="A667" t="s">
        <v>6</v>
      </c>
      <c r="B667" t="str">
        <f>VLOOKUP(Tableau1346[[#This Row],[Sub_Region_Cod]],[1]Table_Correspondance!$B:$F,4,TRUE)</f>
        <v>Europe de l'Est</v>
      </c>
      <c r="C667" t="s">
        <v>34</v>
      </c>
      <c r="D667" t="str">
        <f>VLOOKUP(C667,[1]Table_Correspondance!$B:$F,2,FALSE)</f>
        <v>Pologne</v>
      </c>
      <c r="E667" t="s">
        <v>16</v>
      </c>
      <c r="F667" s="1">
        <v>43647</v>
      </c>
      <c r="G667" t="s">
        <v>410</v>
      </c>
      <c r="H667" s="12">
        <f>VLOOKUP(Tableau1346[[#This Row],[Product_Ref]],[1]Table_Correspondance!$H:$N,5,TRUE)</f>
        <v>43221</v>
      </c>
      <c r="I667" t="s">
        <v>126</v>
      </c>
      <c r="J667" s="5">
        <v>8699.7099999999991</v>
      </c>
      <c r="K667" t="str">
        <f>VLOOKUP(Tableau1346[[#This Row],[Product_Ref]],[1]Table_Correspondance!$H:$N,2,TRUE)</f>
        <v>Chaussette</v>
      </c>
      <c r="L667" t="str">
        <f>VLOOKUP(Tableau1346[[#This Row],[Product_Ref]],[1]Table_Correspondance!$H:$N,4,TRUE)</f>
        <v>orange</v>
      </c>
      <c r="M667" s="5">
        <f>VLOOKUP(Tableau1346[[#This Row],[Product_Ref]],[1]Table_Correspondance!$H:$N,7,TRUE)</f>
        <v>14</v>
      </c>
      <c r="N667" s="3">
        <f>Tableau1346[[#This Row],[Sales]]/Tableau1346[[#This Row],[Prix de vente ]]</f>
        <v>621.4078571428571</v>
      </c>
      <c r="O667" s="16">
        <f ca="1">(_xlfn.DAYS(TODAY(),Tableau1346[[#This Row],[Date de création produit]]))</f>
        <v>1675</v>
      </c>
    </row>
    <row r="668" spans="1:15" x14ac:dyDescent="0.25">
      <c r="A668" t="s">
        <v>6</v>
      </c>
      <c r="B668" t="str">
        <f>VLOOKUP(Tableau1346[[#This Row],[Sub_Region_Cod]],[1]Table_Correspondance!$B:$F,4,TRUE)</f>
        <v>Europe de l'Est</v>
      </c>
      <c r="C668" t="s">
        <v>34</v>
      </c>
      <c r="D668" t="str">
        <f>VLOOKUP(C668,[1]Table_Correspondance!$B:$F,2,FALSE)</f>
        <v>Pologne</v>
      </c>
      <c r="E668" t="s">
        <v>16</v>
      </c>
      <c r="F668" s="1">
        <v>43862</v>
      </c>
      <c r="G668" t="s">
        <v>405</v>
      </c>
      <c r="H668" s="12">
        <f>VLOOKUP(Tableau1346[[#This Row],[Product_Ref]],[1]Table_Correspondance!$H:$N,5,TRUE)</f>
        <v>43435</v>
      </c>
      <c r="I668" t="s">
        <v>38</v>
      </c>
      <c r="J668" s="5">
        <v>8714.76</v>
      </c>
      <c r="K668" t="str">
        <f>VLOOKUP(Tableau1346[[#This Row],[Product_Ref]],[1]Table_Correspondance!$H:$N,2,TRUE)</f>
        <v>Jupe</v>
      </c>
      <c r="L668" t="str">
        <f>VLOOKUP(Tableau1346[[#This Row],[Product_Ref]],[1]Table_Correspondance!$H:$N,4,TRUE)</f>
        <v>bleu</v>
      </c>
      <c r="M668" s="5">
        <f>VLOOKUP(Tableau1346[[#This Row],[Product_Ref]],[1]Table_Correspondance!$H:$N,7,TRUE)</f>
        <v>14</v>
      </c>
      <c r="N668" s="3">
        <f>Tableau1346[[#This Row],[Sales]]/Tableau1346[[#This Row],[Prix de vente ]]</f>
        <v>622.48285714285714</v>
      </c>
      <c r="O668" s="16">
        <f ca="1">(_xlfn.DAYS(TODAY(),Tableau1346[[#This Row],[Date de création produit]]))</f>
        <v>1461</v>
      </c>
    </row>
    <row r="669" spans="1:15" x14ac:dyDescent="0.25">
      <c r="A669" t="s">
        <v>6</v>
      </c>
      <c r="B669" t="str">
        <f>VLOOKUP(Tableau1346[[#This Row],[Sub_Region_Cod]],[1]Table_Correspondance!$B:$F,4,TRUE)</f>
        <v>Europe de l'Est</v>
      </c>
      <c r="C669" t="s">
        <v>22</v>
      </c>
      <c r="D669" t="str">
        <f>VLOOKUP(C669,[1]Table_Correspondance!$B:$F,2,FALSE)</f>
        <v>Ukraine</v>
      </c>
      <c r="E669" t="s">
        <v>8</v>
      </c>
      <c r="F669" s="1">
        <v>44105</v>
      </c>
      <c r="G669" t="s">
        <v>409</v>
      </c>
      <c r="H669" s="12">
        <f>VLOOKUP(Tableau1346[[#This Row],[Product_Ref]],[1]Table_Correspondance!$H:$N,5,TRUE)</f>
        <v>42917</v>
      </c>
      <c r="I669" t="s">
        <v>299</v>
      </c>
      <c r="J669" s="5">
        <v>8720.4</v>
      </c>
      <c r="K669" t="str">
        <f>VLOOKUP(Tableau1346[[#This Row],[Product_Ref]],[1]Table_Correspondance!$H:$N,2,TRUE)</f>
        <v>Robe</v>
      </c>
      <c r="L669" t="str">
        <f>VLOOKUP(Tableau1346[[#This Row],[Product_Ref]],[1]Table_Correspondance!$H:$N,4,TRUE)</f>
        <v>bleu</v>
      </c>
      <c r="M669" s="5">
        <f>VLOOKUP(Tableau1346[[#This Row],[Product_Ref]],[1]Table_Correspondance!$H:$N,7,TRUE)</f>
        <v>14</v>
      </c>
      <c r="N669" s="3">
        <f>Tableau1346[[#This Row],[Sales]]/Tableau1346[[#This Row],[Prix de vente ]]</f>
        <v>622.88571428571424</v>
      </c>
      <c r="O669" s="16">
        <f ca="1">(_xlfn.DAYS(TODAY(),Tableau1346[[#This Row],[Date de création produit]]))</f>
        <v>1979</v>
      </c>
    </row>
    <row r="670" spans="1:15" x14ac:dyDescent="0.25">
      <c r="A670" t="s">
        <v>6</v>
      </c>
      <c r="B670" t="str">
        <f>VLOOKUP(Tableau1346[[#This Row],[Sub_Region_Cod]],[1]Table_Correspondance!$B:$F,4,TRUE)</f>
        <v>Europe de l'Est</v>
      </c>
      <c r="C670" t="s">
        <v>7</v>
      </c>
      <c r="D670" t="str">
        <f>VLOOKUP(C670,[1]Table_Correspondance!$B:$F,2,FALSE)</f>
        <v>Fédération de Russie</v>
      </c>
      <c r="E670" t="s">
        <v>11</v>
      </c>
      <c r="F670" s="1">
        <v>44075</v>
      </c>
      <c r="G670" t="s">
        <v>409</v>
      </c>
      <c r="H670" s="12">
        <f>VLOOKUP(Tableau1346[[#This Row],[Product_Ref]],[1]Table_Correspondance!$H:$N,5,TRUE)</f>
        <v>42917</v>
      </c>
      <c r="I670" t="s">
        <v>173</v>
      </c>
      <c r="J670" s="5">
        <v>7477.28</v>
      </c>
      <c r="K670" t="str">
        <f>VLOOKUP(Tableau1346[[#This Row],[Product_Ref]],[1]Table_Correspondance!$H:$N,2,TRUE)</f>
        <v>Chemisier</v>
      </c>
      <c r="L670" t="str">
        <f>VLOOKUP(Tableau1346[[#This Row],[Product_Ref]],[1]Table_Correspondance!$H:$N,4,TRUE)</f>
        <v>rose</v>
      </c>
      <c r="M670" s="5">
        <f>VLOOKUP(Tableau1346[[#This Row],[Product_Ref]],[1]Table_Correspondance!$H:$N,7,TRUE)</f>
        <v>12</v>
      </c>
      <c r="N670" s="3">
        <f>Tableau1346[[#This Row],[Sales]]/Tableau1346[[#This Row],[Prix de vente ]]</f>
        <v>623.10666666666668</v>
      </c>
      <c r="O670" s="16">
        <f ca="1">(_xlfn.DAYS(TODAY(),Tableau1346[[#This Row],[Date de création produit]]))</f>
        <v>1979</v>
      </c>
    </row>
    <row r="671" spans="1:15" x14ac:dyDescent="0.25">
      <c r="A671" t="s">
        <v>6</v>
      </c>
      <c r="B671" t="str">
        <f>VLOOKUP(Tableau1346[[#This Row],[Sub_Region_Cod]],[1]Table_Correspondance!$B:$F,4,TRUE)</f>
        <v>Europe de l'Est</v>
      </c>
      <c r="C671" t="s">
        <v>15</v>
      </c>
      <c r="D671" t="str">
        <f>VLOOKUP(C671,[1]Table_Correspondance!$B:$F,2,FALSE)</f>
        <v>République de Moldavie</v>
      </c>
      <c r="E671" t="s">
        <v>16</v>
      </c>
      <c r="F671" s="1">
        <v>43862</v>
      </c>
      <c r="G671" t="s">
        <v>405</v>
      </c>
      <c r="H671" s="12">
        <f>VLOOKUP(Tableau1346[[#This Row],[Product_Ref]],[1]Table_Correspondance!$H:$N,5,TRUE)</f>
        <v>43040</v>
      </c>
      <c r="I671" t="s">
        <v>248</v>
      </c>
      <c r="J671" s="5">
        <v>9364.7099999999991</v>
      </c>
      <c r="K671" t="str">
        <f>VLOOKUP(Tableau1346[[#This Row],[Product_Ref]],[1]Table_Correspondance!$H:$N,2,TRUE)</f>
        <v>Culotte</v>
      </c>
      <c r="L671" t="str">
        <f>VLOOKUP(Tableau1346[[#This Row],[Product_Ref]],[1]Table_Correspondance!$H:$N,4,TRUE)</f>
        <v>rouge</v>
      </c>
      <c r="M671" s="5">
        <f>VLOOKUP(Tableau1346[[#This Row],[Product_Ref]],[1]Table_Correspondance!$H:$N,7,TRUE)</f>
        <v>15</v>
      </c>
      <c r="N671" s="3">
        <f>Tableau1346[[#This Row],[Sales]]/Tableau1346[[#This Row],[Prix de vente ]]</f>
        <v>624.31399999999996</v>
      </c>
      <c r="O671" s="16">
        <f ca="1">(_xlfn.DAYS(TODAY(),Tableau1346[[#This Row],[Date de création produit]]))</f>
        <v>1856</v>
      </c>
    </row>
    <row r="672" spans="1:15" x14ac:dyDescent="0.25">
      <c r="A672" t="s">
        <v>6</v>
      </c>
      <c r="B672" t="str">
        <f>VLOOKUP(Tableau1346[[#This Row],[Sub_Region_Cod]],[1]Table_Correspondance!$B:$F,4,TRUE)</f>
        <v>Europe de l'Est</v>
      </c>
      <c r="C672" t="s">
        <v>32</v>
      </c>
      <c r="D672" t="str">
        <f>VLOOKUP(C672,[1]Table_Correspondance!$B:$F,2,FALSE)</f>
        <v>Arménie</v>
      </c>
      <c r="E672" t="s">
        <v>11</v>
      </c>
      <c r="F672" s="1">
        <v>44287</v>
      </c>
      <c r="G672" t="s">
        <v>404</v>
      </c>
      <c r="H672" s="12">
        <f>VLOOKUP(Tableau1346[[#This Row],[Product_Ref]],[1]Table_Correspondance!$H:$N,5,TRUE)</f>
        <v>43405</v>
      </c>
      <c r="I672" t="s">
        <v>266</v>
      </c>
      <c r="J672" s="5">
        <v>6874.88</v>
      </c>
      <c r="K672" t="str">
        <f>VLOOKUP(Tableau1346[[#This Row],[Product_Ref]],[1]Table_Correspondance!$H:$N,2,TRUE)</f>
        <v>Pull</v>
      </c>
      <c r="L672" t="str">
        <f>VLOOKUP(Tableau1346[[#This Row],[Product_Ref]],[1]Table_Correspondance!$H:$N,4,TRUE)</f>
        <v>noir</v>
      </c>
      <c r="M672" s="5">
        <f>VLOOKUP(Tableau1346[[#This Row],[Product_Ref]],[1]Table_Correspondance!$H:$N,7,TRUE)</f>
        <v>11</v>
      </c>
      <c r="N672" s="3">
        <f>Tableau1346[[#This Row],[Sales]]/Tableau1346[[#This Row],[Prix de vente ]]</f>
        <v>624.98909090909092</v>
      </c>
      <c r="O672" s="16">
        <f ca="1">(_xlfn.DAYS(TODAY(),Tableau1346[[#This Row],[Date de création produit]]))</f>
        <v>1491</v>
      </c>
    </row>
    <row r="673" spans="1:15" x14ac:dyDescent="0.25">
      <c r="A673" t="s">
        <v>6</v>
      </c>
      <c r="B673" t="str">
        <f>VLOOKUP(Tableau1346[[#This Row],[Sub_Region_Cod]],[1]Table_Correspondance!$B:$F,4,TRUE)</f>
        <v>Europe de l'Est</v>
      </c>
      <c r="C673" t="s">
        <v>32</v>
      </c>
      <c r="D673" t="str">
        <f>VLOOKUP(C673,[1]Table_Correspondance!$B:$F,2,FALSE)</f>
        <v>Arménie</v>
      </c>
      <c r="E673" t="s">
        <v>11</v>
      </c>
      <c r="F673" s="1">
        <v>43586</v>
      </c>
      <c r="G673" t="s">
        <v>410</v>
      </c>
      <c r="H673" s="12">
        <f>VLOOKUP(Tableau1346[[#This Row],[Product_Ref]],[1]Table_Correspondance!$H:$N,5,TRUE)</f>
        <v>43282</v>
      </c>
      <c r="I673" t="s">
        <v>51</v>
      </c>
      <c r="J673" s="5">
        <v>7509.83</v>
      </c>
      <c r="K673" t="str">
        <f>VLOOKUP(Tableau1346[[#This Row],[Product_Ref]],[1]Table_Correspondance!$H:$N,2,TRUE)</f>
        <v>Chemise</v>
      </c>
      <c r="L673" t="str">
        <f>VLOOKUP(Tableau1346[[#This Row],[Product_Ref]],[1]Table_Correspondance!$H:$N,4,TRUE)</f>
        <v>rouge</v>
      </c>
      <c r="M673" s="5">
        <f>VLOOKUP(Tableau1346[[#This Row],[Product_Ref]],[1]Table_Correspondance!$H:$N,7,TRUE)</f>
        <v>12</v>
      </c>
      <c r="N673" s="3">
        <f>Tableau1346[[#This Row],[Sales]]/Tableau1346[[#This Row],[Prix de vente ]]</f>
        <v>625.81916666666666</v>
      </c>
      <c r="O673" s="16">
        <f ca="1">(_xlfn.DAYS(TODAY(),Tableau1346[[#This Row],[Date de création produit]]))</f>
        <v>1614</v>
      </c>
    </row>
    <row r="674" spans="1:15" x14ac:dyDescent="0.25">
      <c r="A674" t="s">
        <v>6</v>
      </c>
      <c r="B674" t="str">
        <f>VLOOKUP(Tableau1346[[#This Row],[Sub_Region_Cod]],[1]Table_Correspondance!$B:$F,4,TRUE)</f>
        <v>Europe de l'Est</v>
      </c>
      <c r="C674" t="s">
        <v>43</v>
      </c>
      <c r="D674" t="str">
        <f>VLOOKUP(C674,[1]Table_Correspondance!$B:$F,2,FALSE)</f>
        <v>République Tchèque</v>
      </c>
      <c r="E674" t="s">
        <v>16</v>
      </c>
      <c r="F674" s="1">
        <v>44044</v>
      </c>
      <c r="G674" t="s">
        <v>409</v>
      </c>
      <c r="H674" s="12">
        <f>VLOOKUP(Tableau1346[[#This Row],[Product_Ref]],[1]Table_Correspondance!$H:$N,5,TRUE)</f>
        <v>43040</v>
      </c>
      <c r="I674" t="s">
        <v>141</v>
      </c>
      <c r="J674" s="5">
        <v>6258.81</v>
      </c>
      <c r="K674" t="str">
        <f>VLOOKUP(Tableau1346[[#This Row],[Product_Ref]],[1]Table_Correspondance!$H:$N,2,TRUE)</f>
        <v>Pantacourt</v>
      </c>
      <c r="L674" t="str">
        <f>VLOOKUP(Tableau1346[[#This Row],[Product_Ref]],[1]Table_Correspondance!$H:$N,4,TRUE)</f>
        <v>taupe</v>
      </c>
      <c r="M674" s="5">
        <f>VLOOKUP(Tableau1346[[#This Row],[Product_Ref]],[1]Table_Correspondance!$H:$N,7,TRUE)</f>
        <v>10</v>
      </c>
      <c r="N674" s="3">
        <f>Tableau1346[[#This Row],[Sales]]/Tableau1346[[#This Row],[Prix de vente ]]</f>
        <v>625.88100000000009</v>
      </c>
      <c r="O674" s="16">
        <f ca="1">(_xlfn.DAYS(TODAY(),Tableau1346[[#This Row],[Date de création produit]]))</f>
        <v>1856</v>
      </c>
    </row>
    <row r="675" spans="1:15" x14ac:dyDescent="0.25">
      <c r="A675" t="s">
        <v>6</v>
      </c>
      <c r="B675" t="str">
        <f>VLOOKUP(Tableau1346[[#This Row],[Sub_Region_Cod]],[1]Table_Correspondance!$B:$F,4,TRUE)</f>
        <v>Europe de l'Est</v>
      </c>
      <c r="C675" t="s">
        <v>43</v>
      </c>
      <c r="D675" t="str">
        <f>VLOOKUP(C675,[1]Table_Correspondance!$B:$F,2,FALSE)</f>
        <v>République Tchèque</v>
      </c>
      <c r="E675" t="s">
        <v>16</v>
      </c>
      <c r="F675" s="1">
        <v>43800</v>
      </c>
      <c r="G675" t="s">
        <v>407</v>
      </c>
      <c r="H675" s="12">
        <f>VLOOKUP(Tableau1346[[#This Row],[Product_Ref]],[1]Table_Correspondance!$H:$N,5,TRUE)</f>
        <v>43009</v>
      </c>
      <c r="I675" t="s">
        <v>159</v>
      </c>
      <c r="J675" s="5">
        <v>8143.43</v>
      </c>
      <c r="K675" t="str">
        <f>VLOOKUP(Tableau1346[[#This Row],[Product_Ref]],[1]Table_Correspondance!$H:$N,2,TRUE)</f>
        <v>Culotte</v>
      </c>
      <c r="L675" t="str">
        <f>VLOOKUP(Tableau1346[[#This Row],[Product_Ref]],[1]Table_Correspondance!$H:$N,4,TRUE)</f>
        <v>noir</v>
      </c>
      <c r="M675" s="5">
        <f>VLOOKUP(Tableau1346[[#This Row],[Product_Ref]],[1]Table_Correspondance!$H:$N,7,TRUE)</f>
        <v>13</v>
      </c>
      <c r="N675" s="3">
        <f>Tableau1346[[#This Row],[Sales]]/Tableau1346[[#This Row],[Prix de vente ]]</f>
        <v>626.41769230769228</v>
      </c>
      <c r="O675" s="16">
        <f ca="1">(_xlfn.DAYS(TODAY(),Tableau1346[[#This Row],[Date de création produit]]))</f>
        <v>1887</v>
      </c>
    </row>
    <row r="676" spans="1:15" x14ac:dyDescent="0.25">
      <c r="A676" t="s">
        <v>6</v>
      </c>
      <c r="B676" t="str">
        <f>VLOOKUP(Tableau1346[[#This Row],[Sub_Region_Cod]],[1]Table_Correspondance!$B:$F,4,TRUE)</f>
        <v>Europe de l'Est</v>
      </c>
      <c r="C676" t="s">
        <v>7</v>
      </c>
      <c r="D676" t="str">
        <f>VLOOKUP(C676,[1]Table_Correspondance!$B:$F,2,FALSE)</f>
        <v>Fédération de Russie</v>
      </c>
      <c r="E676" t="s">
        <v>8</v>
      </c>
      <c r="F676" s="1">
        <v>43586</v>
      </c>
      <c r="G676" t="s">
        <v>410</v>
      </c>
      <c r="H676" s="12">
        <f>VLOOKUP(Tableau1346[[#This Row],[Product_Ref]],[1]Table_Correspondance!$H:$N,5,TRUE)</f>
        <v>42856</v>
      </c>
      <c r="I676" t="s">
        <v>257</v>
      </c>
      <c r="J676" s="5">
        <v>8783.83</v>
      </c>
      <c r="K676" t="str">
        <f>VLOOKUP(Tableau1346[[#This Row],[Product_Ref]],[1]Table_Correspondance!$H:$N,2,TRUE)</f>
        <v>Robe</v>
      </c>
      <c r="L676" t="str">
        <f>VLOOKUP(Tableau1346[[#This Row],[Product_Ref]],[1]Table_Correspondance!$H:$N,4,TRUE)</f>
        <v>rose</v>
      </c>
      <c r="M676" s="5">
        <f>VLOOKUP(Tableau1346[[#This Row],[Product_Ref]],[1]Table_Correspondance!$H:$N,7,TRUE)</f>
        <v>14</v>
      </c>
      <c r="N676" s="3">
        <f>Tableau1346[[#This Row],[Sales]]/Tableau1346[[#This Row],[Prix de vente ]]</f>
        <v>627.41642857142858</v>
      </c>
      <c r="O676" s="16">
        <f ca="1">(_xlfn.DAYS(TODAY(),Tableau1346[[#This Row],[Date de création produit]]))</f>
        <v>2040</v>
      </c>
    </row>
    <row r="677" spans="1:15" x14ac:dyDescent="0.25">
      <c r="A677" t="s">
        <v>6</v>
      </c>
      <c r="B677" t="str">
        <f>VLOOKUP(Tableau1346[[#This Row],[Sub_Region_Cod]],[1]Table_Correspondance!$B:$F,4,TRUE)</f>
        <v>Europe de l'Est</v>
      </c>
      <c r="C677" t="s">
        <v>26</v>
      </c>
      <c r="D677" t="str">
        <f>VLOOKUP(C677,[1]Table_Correspondance!$B:$F,2,FALSE)</f>
        <v>Bulgarie</v>
      </c>
      <c r="E677" t="s">
        <v>16</v>
      </c>
      <c r="F677" s="1">
        <v>43709</v>
      </c>
      <c r="G677" t="s">
        <v>406</v>
      </c>
      <c r="H677" s="12">
        <f>VLOOKUP(Tableau1346[[#This Row],[Product_Ref]],[1]Table_Correspondance!$H:$N,5,TRUE)</f>
        <v>42856</v>
      </c>
      <c r="I677" t="s">
        <v>63</v>
      </c>
      <c r="J677" s="5">
        <v>8799.81</v>
      </c>
      <c r="K677" t="str">
        <f>VLOOKUP(Tableau1346[[#This Row],[Product_Ref]],[1]Table_Correspondance!$H:$N,2,TRUE)</f>
        <v>Pantacourt</v>
      </c>
      <c r="L677" t="str">
        <f>VLOOKUP(Tableau1346[[#This Row],[Product_Ref]],[1]Table_Correspondance!$H:$N,4,TRUE)</f>
        <v>blanc</v>
      </c>
      <c r="M677" s="5">
        <f>VLOOKUP(Tableau1346[[#This Row],[Product_Ref]],[1]Table_Correspondance!$H:$N,7,TRUE)</f>
        <v>14</v>
      </c>
      <c r="N677" s="3">
        <f>Tableau1346[[#This Row],[Sales]]/Tableau1346[[#This Row],[Prix de vente ]]</f>
        <v>628.55785714285707</v>
      </c>
      <c r="O677" s="16">
        <f ca="1">(_xlfn.DAYS(TODAY(),Tableau1346[[#This Row],[Date de création produit]]))</f>
        <v>2040</v>
      </c>
    </row>
    <row r="678" spans="1:15" x14ac:dyDescent="0.25">
      <c r="A678" t="s">
        <v>6</v>
      </c>
      <c r="B678" t="str">
        <f>VLOOKUP(Tableau1346[[#This Row],[Sub_Region_Cod]],[1]Table_Correspondance!$B:$F,4,TRUE)</f>
        <v>Europe de l'Est</v>
      </c>
      <c r="C678" t="s">
        <v>22</v>
      </c>
      <c r="D678" t="str">
        <f>VLOOKUP(C678,[1]Table_Correspondance!$B:$F,2,FALSE)</f>
        <v>Ukraine</v>
      </c>
      <c r="E678" t="s">
        <v>11</v>
      </c>
      <c r="F678" s="1">
        <v>44136</v>
      </c>
      <c r="G678" t="s">
        <v>411</v>
      </c>
      <c r="H678" s="12">
        <f>VLOOKUP(Tableau1346[[#This Row],[Product_Ref]],[1]Table_Correspondance!$H:$N,5,TRUE)</f>
        <v>43282</v>
      </c>
      <c r="I678" t="s">
        <v>51</v>
      </c>
      <c r="J678" s="5">
        <v>7543.79</v>
      </c>
      <c r="K678" t="str">
        <f>VLOOKUP(Tableau1346[[#This Row],[Product_Ref]],[1]Table_Correspondance!$H:$N,2,TRUE)</f>
        <v>Chemise</v>
      </c>
      <c r="L678" t="str">
        <f>VLOOKUP(Tableau1346[[#This Row],[Product_Ref]],[1]Table_Correspondance!$H:$N,4,TRUE)</f>
        <v>rouge</v>
      </c>
      <c r="M678" s="5">
        <f>VLOOKUP(Tableau1346[[#This Row],[Product_Ref]],[1]Table_Correspondance!$H:$N,7,TRUE)</f>
        <v>12</v>
      </c>
      <c r="N678" s="3">
        <f>Tableau1346[[#This Row],[Sales]]/Tableau1346[[#This Row],[Prix de vente ]]</f>
        <v>628.6491666666667</v>
      </c>
      <c r="O678" s="16">
        <f ca="1">(_xlfn.DAYS(TODAY(),Tableau1346[[#This Row],[Date de création produit]]))</f>
        <v>1614</v>
      </c>
    </row>
    <row r="679" spans="1:15" x14ac:dyDescent="0.25">
      <c r="A679" t="s">
        <v>6</v>
      </c>
      <c r="B679" t="str">
        <f>VLOOKUP(Tableau1346[[#This Row],[Sub_Region_Cod]],[1]Table_Correspondance!$B:$F,4,TRUE)</f>
        <v>Europe de l'Est</v>
      </c>
      <c r="C679" t="s">
        <v>22</v>
      </c>
      <c r="D679" t="str">
        <f>VLOOKUP(C679,[1]Table_Correspondance!$B:$F,2,FALSE)</f>
        <v>Ukraine</v>
      </c>
      <c r="E679" t="s">
        <v>16</v>
      </c>
      <c r="F679" s="1">
        <v>43739</v>
      </c>
      <c r="G679" t="s">
        <v>406</v>
      </c>
      <c r="H679" s="12">
        <f>VLOOKUP(Tableau1346[[#This Row],[Product_Ref]],[1]Table_Correspondance!$H:$N,5,TRUE)</f>
        <v>42948</v>
      </c>
      <c r="I679" t="s">
        <v>42</v>
      </c>
      <c r="J679" s="5">
        <v>8193.66</v>
      </c>
      <c r="K679" t="str">
        <f>VLOOKUP(Tableau1346[[#This Row],[Product_Ref]],[1]Table_Correspondance!$H:$N,2,TRUE)</f>
        <v>Culotte</v>
      </c>
      <c r="L679" t="str">
        <f>VLOOKUP(Tableau1346[[#This Row],[Product_Ref]],[1]Table_Correspondance!$H:$N,4,TRUE)</f>
        <v>marron</v>
      </c>
      <c r="M679" s="5">
        <f>VLOOKUP(Tableau1346[[#This Row],[Product_Ref]],[1]Table_Correspondance!$H:$N,7,TRUE)</f>
        <v>13</v>
      </c>
      <c r="N679" s="3">
        <f>Tableau1346[[#This Row],[Sales]]/Tableau1346[[#This Row],[Prix de vente ]]</f>
        <v>630.2815384615385</v>
      </c>
      <c r="O679" s="16">
        <f ca="1">(_xlfn.DAYS(TODAY(),Tableau1346[[#This Row],[Date de création produit]]))</f>
        <v>1948</v>
      </c>
    </row>
    <row r="680" spans="1:15" x14ac:dyDescent="0.25">
      <c r="A680" t="s">
        <v>6</v>
      </c>
      <c r="B680" t="str">
        <f>VLOOKUP(Tableau1346[[#This Row],[Sub_Region_Cod]],[1]Table_Correspondance!$B:$F,4,TRUE)</f>
        <v>Europe de l'Est</v>
      </c>
      <c r="C680" t="s">
        <v>26</v>
      </c>
      <c r="D680" t="str">
        <f>VLOOKUP(C680,[1]Table_Correspondance!$B:$F,2,FALSE)</f>
        <v>Bulgarie</v>
      </c>
      <c r="E680" t="s">
        <v>16</v>
      </c>
      <c r="F680" s="1">
        <v>43770</v>
      </c>
      <c r="G680" t="s">
        <v>407</v>
      </c>
      <c r="H680" s="12">
        <f>VLOOKUP(Tableau1346[[#This Row],[Product_Ref]],[1]Table_Correspondance!$H:$N,5,TRUE)</f>
        <v>43101</v>
      </c>
      <c r="I680" t="s">
        <v>358</v>
      </c>
      <c r="J680" s="5">
        <v>3158.13</v>
      </c>
      <c r="K680" t="str">
        <f>VLOOKUP(Tableau1346[[#This Row],[Product_Ref]],[1]Table_Correspondance!$H:$N,2,TRUE)</f>
        <v>Collant</v>
      </c>
      <c r="L680" t="str">
        <f>VLOOKUP(Tableau1346[[#This Row],[Product_Ref]],[1]Table_Correspondance!$H:$N,4,TRUE)</f>
        <v>taupe</v>
      </c>
      <c r="M680" s="5">
        <f>VLOOKUP(Tableau1346[[#This Row],[Product_Ref]],[1]Table_Correspondance!$H:$N,7,TRUE)</f>
        <v>5</v>
      </c>
      <c r="N680" s="3">
        <f>Tableau1346[[#This Row],[Sales]]/Tableau1346[[#This Row],[Prix de vente ]]</f>
        <v>631.62599999999998</v>
      </c>
      <c r="O680" s="16">
        <f ca="1">(_xlfn.DAYS(TODAY(),Tableau1346[[#This Row],[Date de création produit]]))</f>
        <v>1795</v>
      </c>
    </row>
    <row r="681" spans="1:15" x14ac:dyDescent="0.25">
      <c r="A681" t="s">
        <v>6</v>
      </c>
      <c r="B681" t="str">
        <f>VLOOKUP(Tableau1346[[#This Row],[Sub_Region_Cod]],[1]Table_Correspondance!$B:$F,4,TRUE)</f>
        <v>Europe de l'Est</v>
      </c>
      <c r="C681" t="s">
        <v>24</v>
      </c>
      <c r="D681" t="str">
        <f>VLOOKUP(C681,[1]Table_Correspondance!$B:$F,2,FALSE)</f>
        <v>Slovaquie</v>
      </c>
      <c r="E681" t="s">
        <v>11</v>
      </c>
      <c r="F681" s="1">
        <v>43586</v>
      </c>
      <c r="G681" t="s">
        <v>410</v>
      </c>
      <c r="H681" s="12">
        <f>VLOOKUP(Tableau1346[[#This Row],[Product_Ref]],[1]Table_Correspondance!$H:$N,5,TRUE)</f>
        <v>43009</v>
      </c>
      <c r="I681" t="s">
        <v>170</v>
      </c>
      <c r="J681" s="5">
        <v>9482.43</v>
      </c>
      <c r="K681" t="str">
        <f>VLOOKUP(Tableau1346[[#This Row],[Product_Ref]],[1]Table_Correspondance!$H:$N,2,TRUE)</f>
        <v>Sweatshirt</v>
      </c>
      <c r="L681" t="str">
        <f>VLOOKUP(Tableau1346[[#This Row],[Product_Ref]],[1]Table_Correspondance!$H:$N,4,TRUE)</f>
        <v>blanc</v>
      </c>
      <c r="M681" s="5">
        <f>VLOOKUP(Tableau1346[[#This Row],[Product_Ref]],[1]Table_Correspondance!$H:$N,7,TRUE)</f>
        <v>15</v>
      </c>
      <c r="N681" s="3">
        <f>Tableau1346[[#This Row],[Sales]]/Tableau1346[[#This Row],[Prix de vente ]]</f>
        <v>632.16200000000003</v>
      </c>
      <c r="O681" s="16">
        <f ca="1">(_xlfn.DAYS(TODAY(),Tableau1346[[#This Row],[Date de création produit]]))</f>
        <v>1887</v>
      </c>
    </row>
    <row r="682" spans="1:15" x14ac:dyDescent="0.25">
      <c r="A682" t="s">
        <v>6</v>
      </c>
      <c r="B682" t="str">
        <f>VLOOKUP(Tableau1346[[#This Row],[Sub_Region_Cod]],[1]Table_Correspondance!$B:$F,4,TRUE)</f>
        <v>Europe de l'Est</v>
      </c>
      <c r="C682" t="s">
        <v>15</v>
      </c>
      <c r="D682" t="str">
        <f>VLOOKUP(C682,[1]Table_Correspondance!$B:$F,2,FALSE)</f>
        <v>République de Moldavie</v>
      </c>
      <c r="E682" t="s">
        <v>8</v>
      </c>
      <c r="F682" s="1">
        <v>44075</v>
      </c>
      <c r="G682" t="s">
        <v>409</v>
      </c>
      <c r="H682" s="12">
        <f>VLOOKUP(Tableau1346[[#This Row],[Product_Ref]],[1]Table_Correspondance!$H:$N,5,TRUE)</f>
        <v>42917</v>
      </c>
      <c r="I682" t="s">
        <v>240</v>
      </c>
      <c r="J682" s="5">
        <v>5691.32</v>
      </c>
      <c r="K682" t="str">
        <f>VLOOKUP(Tableau1346[[#This Row],[Product_Ref]],[1]Table_Correspondance!$H:$N,2,TRUE)</f>
        <v>Robe</v>
      </c>
      <c r="L682" t="str">
        <f>VLOOKUP(Tableau1346[[#This Row],[Product_Ref]],[1]Table_Correspondance!$H:$N,4,TRUE)</f>
        <v>marron</v>
      </c>
      <c r="M682" s="5">
        <f>VLOOKUP(Tableau1346[[#This Row],[Product_Ref]],[1]Table_Correspondance!$H:$N,7,TRUE)</f>
        <v>9</v>
      </c>
      <c r="N682" s="3">
        <f>Tableau1346[[#This Row],[Sales]]/Tableau1346[[#This Row],[Prix de vente ]]</f>
        <v>632.36888888888882</v>
      </c>
      <c r="O682" s="16">
        <f ca="1">(_xlfn.DAYS(TODAY(),Tableau1346[[#This Row],[Date de création produit]]))</f>
        <v>1979</v>
      </c>
    </row>
    <row r="683" spans="1:15" x14ac:dyDescent="0.25">
      <c r="A683" t="s">
        <v>6</v>
      </c>
      <c r="B683" t="str">
        <f>VLOOKUP(Tableau1346[[#This Row],[Sub_Region_Cod]],[1]Table_Correspondance!$B:$F,4,TRUE)</f>
        <v>Europe de l'Est</v>
      </c>
      <c r="C683" t="s">
        <v>24</v>
      </c>
      <c r="D683" t="str">
        <f>VLOOKUP(C683,[1]Table_Correspondance!$B:$F,2,FALSE)</f>
        <v>Slovaquie</v>
      </c>
      <c r="E683" t="s">
        <v>11</v>
      </c>
      <c r="F683" s="1">
        <v>43983</v>
      </c>
      <c r="G683" t="s">
        <v>408</v>
      </c>
      <c r="H683" s="12">
        <f>VLOOKUP(Tableau1346[[#This Row],[Product_Ref]],[1]Table_Correspondance!$H:$N,5,TRUE)</f>
        <v>42917</v>
      </c>
      <c r="I683" t="s">
        <v>169</v>
      </c>
      <c r="J683" s="5">
        <v>4434.4399999999996</v>
      </c>
      <c r="K683" t="str">
        <f>VLOOKUP(Tableau1346[[#This Row],[Product_Ref]],[1]Table_Correspondance!$H:$N,2,TRUE)</f>
        <v>Chemise</v>
      </c>
      <c r="L683" t="str">
        <f>VLOOKUP(Tableau1346[[#This Row],[Product_Ref]],[1]Table_Correspondance!$H:$N,4,TRUE)</f>
        <v>vert</v>
      </c>
      <c r="M683" s="5">
        <f>VLOOKUP(Tableau1346[[#This Row],[Product_Ref]],[1]Table_Correspondance!$H:$N,7,TRUE)</f>
        <v>7</v>
      </c>
      <c r="N683" s="3">
        <f>Tableau1346[[#This Row],[Sales]]/Tableau1346[[#This Row],[Prix de vente ]]</f>
        <v>633.49142857142851</v>
      </c>
      <c r="O683" s="16">
        <f ca="1">(_xlfn.DAYS(TODAY(),Tableau1346[[#This Row],[Date de création produit]]))</f>
        <v>1979</v>
      </c>
    </row>
    <row r="684" spans="1:15" x14ac:dyDescent="0.25">
      <c r="A684" t="s">
        <v>6</v>
      </c>
      <c r="B684" t="str">
        <f>VLOOKUP(Tableau1346[[#This Row],[Sub_Region_Cod]],[1]Table_Correspondance!$B:$F,4,TRUE)</f>
        <v>Europe de l'Est</v>
      </c>
      <c r="C684" t="s">
        <v>29</v>
      </c>
      <c r="D684" t="str">
        <f>VLOOKUP(C684,[1]Table_Correspondance!$B:$F,2,FALSE)</f>
        <v>Hongrie</v>
      </c>
      <c r="E684" t="s">
        <v>16</v>
      </c>
      <c r="F684" s="1">
        <v>44136</v>
      </c>
      <c r="G684" t="s">
        <v>411</v>
      </c>
      <c r="H684" s="12">
        <f>VLOOKUP(Tableau1346[[#This Row],[Product_Ref]],[1]Table_Correspondance!$H:$N,5,TRUE)</f>
        <v>43313</v>
      </c>
      <c r="I684" t="s">
        <v>75</v>
      </c>
      <c r="J684" s="5">
        <v>7604.35</v>
      </c>
      <c r="K684" t="str">
        <f>VLOOKUP(Tableau1346[[#This Row],[Product_Ref]],[1]Table_Correspondance!$H:$N,2,TRUE)</f>
        <v>Collant</v>
      </c>
      <c r="L684" t="str">
        <f>VLOOKUP(Tableau1346[[#This Row],[Product_Ref]],[1]Table_Correspondance!$H:$N,4,TRUE)</f>
        <v>noir</v>
      </c>
      <c r="M684" s="5">
        <f>VLOOKUP(Tableau1346[[#This Row],[Product_Ref]],[1]Table_Correspondance!$H:$N,7,TRUE)</f>
        <v>12</v>
      </c>
      <c r="N684" s="3">
        <f>Tableau1346[[#This Row],[Sales]]/Tableau1346[[#This Row],[Prix de vente ]]</f>
        <v>633.69583333333333</v>
      </c>
      <c r="O684" s="16">
        <f ca="1">(_xlfn.DAYS(TODAY(),Tableau1346[[#This Row],[Date de création produit]]))</f>
        <v>1583</v>
      </c>
    </row>
    <row r="685" spans="1:15" x14ac:dyDescent="0.25">
      <c r="A685" t="s">
        <v>6</v>
      </c>
      <c r="B685" t="str">
        <f>VLOOKUP(Tableau1346[[#This Row],[Sub_Region_Cod]],[1]Table_Correspondance!$B:$F,4,TRUE)</f>
        <v>Europe de l'Est</v>
      </c>
      <c r="C685" t="s">
        <v>26</v>
      </c>
      <c r="D685" t="str">
        <f>VLOOKUP(C685,[1]Table_Correspondance!$B:$F,2,FALSE)</f>
        <v>Bulgarie</v>
      </c>
      <c r="E685" t="s">
        <v>16</v>
      </c>
      <c r="F685" s="1">
        <v>43770</v>
      </c>
      <c r="G685" t="s">
        <v>407</v>
      </c>
      <c r="H685" s="12">
        <f>VLOOKUP(Tableau1346[[#This Row],[Product_Ref]],[1]Table_Correspondance!$H:$N,5,TRUE)</f>
        <v>43132</v>
      </c>
      <c r="I685" t="s">
        <v>47</v>
      </c>
      <c r="J685" s="5">
        <v>8239.9500000000007</v>
      </c>
      <c r="K685" t="str">
        <f>VLOOKUP(Tableau1346[[#This Row],[Product_Ref]],[1]Table_Correspondance!$H:$N,2,TRUE)</f>
        <v>Jupe</v>
      </c>
      <c r="L685" t="str">
        <f>VLOOKUP(Tableau1346[[#This Row],[Product_Ref]],[1]Table_Correspondance!$H:$N,4,TRUE)</f>
        <v>orange</v>
      </c>
      <c r="M685" s="5">
        <f>VLOOKUP(Tableau1346[[#This Row],[Product_Ref]],[1]Table_Correspondance!$H:$N,7,TRUE)</f>
        <v>13</v>
      </c>
      <c r="N685" s="3">
        <f>Tableau1346[[#This Row],[Sales]]/Tableau1346[[#This Row],[Prix de vente ]]</f>
        <v>633.84230769230771</v>
      </c>
      <c r="O685" s="16">
        <f ca="1">(_xlfn.DAYS(TODAY(),Tableau1346[[#This Row],[Date de création produit]]))</f>
        <v>1764</v>
      </c>
    </row>
    <row r="686" spans="1:15" x14ac:dyDescent="0.25">
      <c r="A686" t="s">
        <v>6</v>
      </c>
      <c r="B686" t="str">
        <f>VLOOKUP(Tableau1346[[#This Row],[Sub_Region_Cod]],[1]Table_Correspondance!$B:$F,4,TRUE)</f>
        <v>Europe de l'Est</v>
      </c>
      <c r="C686" t="s">
        <v>13</v>
      </c>
      <c r="D686" t="str">
        <f>VLOOKUP(C686,[1]Table_Correspondance!$B:$F,2,FALSE)</f>
        <v>Roumanie</v>
      </c>
      <c r="E686" t="s">
        <v>16</v>
      </c>
      <c r="F686" s="1">
        <v>43586</v>
      </c>
      <c r="G686" t="s">
        <v>410</v>
      </c>
      <c r="H686" s="12">
        <f>VLOOKUP(Tableau1346[[#This Row],[Product_Ref]],[1]Table_Correspondance!$H:$N,5,TRUE)</f>
        <v>43070</v>
      </c>
      <c r="I686" t="s">
        <v>115</v>
      </c>
      <c r="J686" s="5">
        <v>4453.99</v>
      </c>
      <c r="K686" t="str">
        <f>VLOOKUP(Tableau1346[[#This Row],[Product_Ref]],[1]Table_Correspondance!$H:$N,2,TRUE)</f>
        <v>Pantacourt</v>
      </c>
      <c r="L686" t="str">
        <f>VLOOKUP(Tableau1346[[#This Row],[Product_Ref]],[1]Table_Correspondance!$H:$N,4,TRUE)</f>
        <v>rouge</v>
      </c>
      <c r="M686" s="5">
        <f>VLOOKUP(Tableau1346[[#This Row],[Product_Ref]],[1]Table_Correspondance!$H:$N,7,TRUE)</f>
        <v>7</v>
      </c>
      <c r="N686" s="3">
        <f>Tableau1346[[#This Row],[Sales]]/Tableau1346[[#This Row],[Prix de vente ]]</f>
        <v>636.28428571428572</v>
      </c>
      <c r="O686" s="16">
        <f ca="1">(_xlfn.DAYS(TODAY(),Tableau1346[[#This Row],[Date de création produit]]))</f>
        <v>1826</v>
      </c>
    </row>
    <row r="687" spans="1:15" x14ac:dyDescent="0.25">
      <c r="A687" t="s">
        <v>6</v>
      </c>
      <c r="B687" t="str">
        <f>VLOOKUP(Tableau1346[[#This Row],[Sub_Region_Cod]],[1]Table_Correspondance!$B:$F,4,TRUE)</f>
        <v>Europe de l'Est</v>
      </c>
      <c r="C687" t="s">
        <v>43</v>
      </c>
      <c r="D687" t="str">
        <f>VLOOKUP(C687,[1]Table_Correspondance!$B:$F,2,FALSE)</f>
        <v>République Tchèque</v>
      </c>
      <c r="E687" t="s">
        <v>8</v>
      </c>
      <c r="F687" s="1">
        <v>43891</v>
      </c>
      <c r="G687" t="s">
        <v>405</v>
      </c>
      <c r="H687" s="12">
        <f>VLOOKUP(Tableau1346[[#This Row],[Product_Ref]],[1]Table_Correspondance!$H:$N,5,TRUE)</f>
        <v>42887</v>
      </c>
      <c r="I687" t="s">
        <v>246</v>
      </c>
      <c r="J687" s="5">
        <v>7009.79</v>
      </c>
      <c r="K687" t="str">
        <f>VLOOKUP(Tableau1346[[#This Row],[Product_Ref]],[1]Table_Correspondance!$H:$N,2,TRUE)</f>
        <v>Robe</v>
      </c>
      <c r="L687" t="str">
        <f>VLOOKUP(Tableau1346[[#This Row],[Product_Ref]],[1]Table_Correspondance!$H:$N,4,TRUE)</f>
        <v>rouge</v>
      </c>
      <c r="M687" s="5">
        <f>VLOOKUP(Tableau1346[[#This Row],[Product_Ref]],[1]Table_Correspondance!$H:$N,7,TRUE)</f>
        <v>11</v>
      </c>
      <c r="N687" s="3">
        <f>Tableau1346[[#This Row],[Sales]]/Tableau1346[[#This Row],[Prix de vente ]]</f>
        <v>637.25363636363636</v>
      </c>
      <c r="O687" s="16">
        <f ca="1">(_xlfn.DAYS(TODAY(),Tableau1346[[#This Row],[Date de création produit]]))</f>
        <v>2009</v>
      </c>
    </row>
    <row r="688" spans="1:15" x14ac:dyDescent="0.25">
      <c r="A688" t="s">
        <v>6</v>
      </c>
      <c r="B688" t="str">
        <f>VLOOKUP(Tableau1346[[#This Row],[Sub_Region_Cod]],[1]Table_Correspondance!$B:$F,4,TRUE)</f>
        <v>Europe de l'Est</v>
      </c>
      <c r="C688" t="s">
        <v>7</v>
      </c>
      <c r="D688" t="str">
        <f>VLOOKUP(C688,[1]Table_Correspondance!$B:$F,2,FALSE)</f>
        <v>Fédération de Russie</v>
      </c>
      <c r="E688" t="s">
        <v>16</v>
      </c>
      <c r="F688" s="1">
        <v>43617</v>
      </c>
      <c r="G688" t="s">
        <v>410</v>
      </c>
      <c r="H688" s="12">
        <f>VLOOKUP(Tableau1346[[#This Row],[Product_Ref]],[1]Table_Correspondance!$H:$N,5,TRUE)</f>
        <v>43191</v>
      </c>
      <c r="I688" t="s">
        <v>90</v>
      </c>
      <c r="J688" s="5">
        <v>9561.5400000000009</v>
      </c>
      <c r="K688" t="str">
        <f>VLOOKUP(Tableau1346[[#This Row],[Product_Ref]],[1]Table_Correspondance!$H:$N,2,TRUE)</f>
        <v>Culotte</v>
      </c>
      <c r="L688" t="str">
        <f>VLOOKUP(Tableau1346[[#This Row],[Product_Ref]],[1]Table_Correspondance!$H:$N,4,TRUE)</f>
        <v>bleu</v>
      </c>
      <c r="M688" s="5">
        <f>VLOOKUP(Tableau1346[[#This Row],[Product_Ref]],[1]Table_Correspondance!$H:$N,7,TRUE)</f>
        <v>15</v>
      </c>
      <c r="N688" s="3">
        <f>Tableau1346[[#This Row],[Sales]]/Tableau1346[[#This Row],[Prix de vente ]]</f>
        <v>637.43600000000004</v>
      </c>
      <c r="O688" s="16">
        <f ca="1">(_xlfn.DAYS(TODAY(),Tableau1346[[#This Row],[Date de création produit]]))</f>
        <v>1705</v>
      </c>
    </row>
    <row r="689" spans="1:15" x14ac:dyDescent="0.25">
      <c r="A689" t="s">
        <v>6</v>
      </c>
      <c r="B689" t="str">
        <f>VLOOKUP(Tableau1346[[#This Row],[Sub_Region_Cod]],[1]Table_Correspondance!$B:$F,4,TRUE)</f>
        <v>Europe de l'Est</v>
      </c>
      <c r="C689" t="s">
        <v>7</v>
      </c>
      <c r="D689" t="str">
        <f>VLOOKUP(C689,[1]Table_Correspondance!$B:$F,2,FALSE)</f>
        <v>Fédération de Russie</v>
      </c>
      <c r="E689" t="s">
        <v>11</v>
      </c>
      <c r="F689" s="1">
        <v>43709</v>
      </c>
      <c r="G689" t="s">
        <v>406</v>
      </c>
      <c r="H689" s="12">
        <f>VLOOKUP(Tableau1346[[#This Row],[Product_Ref]],[1]Table_Correspondance!$H:$N,5,TRUE)</f>
        <v>42948</v>
      </c>
      <c r="I689" t="s">
        <v>109</v>
      </c>
      <c r="J689" s="5">
        <v>7012.98</v>
      </c>
      <c r="K689" t="str">
        <f>VLOOKUP(Tableau1346[[#This Row],[Product_Ref]],[1]Table_Correspondance!$H:$N,2,TRUE)</f>
        <v>Débardeur</v>
      </c>
      <c r="L689" t="str">
        <f>VLOOKUP(Tableau1346[[#This Row],[Product_Ref]],[1]Table_Correspondance!$H:$N,4,TRUE)</f>
        <v>taupe</v>
      </c>
      <c r="M689" s="5">
        <f>VLOOKUP(Tableau1346[[#This Row],[Product_Ref]],[1]Table_Correspondance!$H:$N,7,TRUE)</f>
        <v>11</v>
      </c>
      <c r="N689" s="3">
        <f>Tableau1346[[#This Row],[Sales]]/Tableau1346[[#This Row],[Prix de vente ]]</f>
        <v>637.54363636363632</v>
      </c>
      <c r="O689" s="16">
        <f ca="1">(_xlfn.DAYS(TODAY(),Tableau1346[[#This Row],[Date de création produit]]))</f>
        <v>1948</v>
      </c>
    </row>
    <row r="690" spans="1:15" x14ac:dyDescent="0.25">
      <c r="A690" t="s">
        <v>6</v>
      </c>
      <c r="B690" t="str">
        <f>VLOOKUP(Tableau1346[[#This Row],[Sub_Region_Cod]],[1]Table_Correspondance!$B:$F,4,TRUE)</f>
        <v>Europe de l'Est</v>
      </c>
      <c r="C690" t="s">
        <v>22</v>
      </c>
      <c r="D690" t="str">
        <f>VLOOKUP(C690,[1]Table_Correspondance!$B:$F,2,FALSE)</f>
        <v>Ukraine</v>
      </c>
      <c r="E690" t="s">
        <v>16</v>
      </c>
      <c r="F690" s="1">
        <v>44197</v>
      </c>
      <c r="G690" t="s">
        <v>412</v>
      </c>
      <c r="H690" s="12">
        <f>VLOOKUP(Tableau1346[[#This Row],[Product_Ref]],[1]Table_Correspondance!$H:$N,5,TRUE)</f>
        <v>43132</v>
      </c>
      <c r="I690" t="s">
        <v>133</v>
      </c>
      <c r="J690" s="5">
        <v>3190.43</v>
      </c>
      <c r="K690" t="str">
        <f>VLOOKUP(Tableau1346[[#This Row],[Product_Ref]],[1]Table_Correspondance!$H:$N,2,TRUE)</f>
        <v>Pantalon</v>
      </c>
      <c r="L690" t="str">
        <f>VLOOKUP(Tableau1346[[#This Row],[Product_Ref]],[1]Table_Correspondance!$H:$N,4,TRUE)</f>
        <v>rose</v>
      </c>
      <c r="M690" s="5">
        <f>VLOOKUP(Tableau1346[[#This Row],[Product_Ref]],[1]Table_Correspondance!$H:$N,7,TRUE)</f>
        <v>5</v>
      </c>
      <c r="N690" s="3">
        <f>Tableau1346[[#This Row],[Sales]]/Tableau1346[[#This Row],[Prix de vente ]]</f>
        <v>638.08600000000001</v>
      </c>
      <c r="O690" s="16">
        <f ca="1">(_xlfn.DAYS(TODAY(),Tableau1346[[#This Row],[Date de création produit]]))</f>
        <v>1764</v>
      </c>
    </row>
    <row r="691" spans="1:15" x14ac:dyDescent="0.25">
      <c r="A691" t="s">
        <v>6</v>
      </c>
      <c r="B691" t="str">
        <f>VLOOKUP(Tableau1346[[#This Row],[Sub_Region_Cod]],[1]Table_Correspondance!$B:$F,4,TRUE)</f>
        <v>Europe de l'Est</v>
      </c>
      <c r="C691" t="s">
        <v>34</v>
      </c>
      <c r="D691" t="str">
        <f>VLOOKUP(C691,[1]Table_Correspondance!$B:$F,2,FALSE)</f>
        <v>Pologne</v>
      </c>
      <c r="E691" t="s">
        <v>16</v>
      </c>
      <c r="F691" s="1">
        <v>44256</v>
      </c>
      <c r="G691" t="s">
        <v>404</v>
      </c>
      <c r="H691" s="12">
        <f>VLOOKUP(Tableau1346[[#This Row],[Product_Ref]],[1]Table_Correspondance!$H:$N,5,TRUE)</f>
        <v>43405</v>
      </c>
      <c r="I691" t="s">
        <v>294</v>
      </c>
      <c r="J691" s="5">
        <v>7033.62</v>
      </c>
      <c r="K691" t="str">
        <f>VLOOKUP(Tableau1346[[#This Row],[Product_Ref]],[1]Table_Correspondance!$H:$N,2,TRUE)</f>
        <v>Chaussette</v>
      </c>
      <c r="L691" t="str">
        <f>VLOOKUP(Tableau1346[[#This Row],[Product_Ref]],[1]Table_Correspondance!$H:$N,4,TRUE)</f>
        <v>noir</v>
      </c>
      <c r="M691" s="5">
        <f>VLOOKUP(Tableau1346[[#This Row],[Product_Ref]],[1]Table_Correspondance!$H:$N,7,TRUE)</f>
        <v>11</v>
      </c>
      <c r="N691" s="3">
        <f>Tableau1346[[#This Row],[Sales]]/Tableau1346[[#This Row],[Prix de vente ]]</f>
        <v>639.41999999999996</v>
      </c>
      <c r="O691" s="16">
        <f ca="1">(_xlfn.DAYS(TODAY(),Tableau1346[[#This Row],[Date de création produit]]))</f>
        <v>1491</v>
      </c>
    </row>
    <row r="692" spans="1:15" x14ac:dyDescent="0.25">
      <c r="A692" t="s">
        <v>6</v>
      </c>
      <c r="B692" t="str">
        <f>VLOOKUP(Tableau1346[[#This Row],[Sub_Region_Cod]],[1]Table_Correspondance!$B:$F,4,TRUE)</f>
        <v>Europe de l'Est</v>
      </c>
      <c r="C692" t="s">
        <v>13</v>
      </c>
      <c r="D692" t="str">
        <f>VLOOKUP(C692,[1]Table_Correspondance!$B:$F,2,FALSE)</f>
        <v>Roumanie</v>
      </c>
      <c r="E692" t="s">
        <v>11</v>
      </c>
      <c r="F692" s="1">
        <v>43952</v>
      </c>
      <c r="G692" t="s">
        <v>408</v>
      </c>
      <c r="H692" s="12">
        <f>VLOOKUP(Tableau1346[[#This Row],[Product_Ref]],[1]Table_Correspondance!$H:$N,5,TRUE)</f>
        <v>42917</v>
      </c>
      <c r="I692" t="s">
        <v>94</v>
      </c>
      <c r="J692" s="5">
        <v>5122.4399999999996</v>
      </c>
      <c r="K692" t="str">
        <f>VLOOKUP(Tableau1346[[#This Row],[Product_Ref]],[1]Table_Correspondance!$H:$N,2,TRUE)</f>
        <v>T-shirt</v>
      </c>
      <c r="L692" t="str">
        <f>VLOOKUP(Tableau1346[[#This Row],[Product_Ref]],[1]Table_Correspondance!$H:$N,4,TRUE)</f>
        <v>blanc</v>
      </c>
      <c r="M692" s="5">
        <f>VLOOKUP(Tableau1346[[#This Row],[Product_Ref]],[1]Table_Correspondance!$H:$N,7,TRUE)</f>
        <v>8</v>
      </c>
      <c r="N692" s="3">
        <f>Tableau1346[[#This Row],[Sales]]/Tableau1346[[#This Row],[Prix de vente ]]</f>
        <v>640.30499999999995</v>
      </c>
      <c r="O692" s="16">
        <f ca="1">(_xlfn.DAYS(TODAY(),Tableau1346[[#This Row],[Date de création produit]]))</f>
        <v>1979</v>
      </c>
    </row>
    <row r="693" spans="1:15" x14ac:dyDescent="0.25">
      <c r="A693" t="s">
        <v>6</v>
      </c>
      <c r="B693" t="str">
        <f>VLOOKUP(Tableau1346[[#This Row],[Sub_Region_Cod]],[1]Table_Correspondance!$B:$F,4,TRUE)</f>
        <v>Europe de l'Est</v>
      </c>
      <c r="C693" t="s">
        <v>29</v>
      </c>
      <c r="D693" t="str">
        <f>VLOOKUP(C693,[1]Table_Correspondance!$B:$F,2,FALSE)</f>
        <v>Hongrie</v>
      </c>
      <c r="E693" t="s">
        <v>8</v>
      </c>
      <c r="F693" s="1">
        <v>43983</v>
      </c>
      <c r="G693" t="s">
        <v>408</v>
      </c>
      <c r="H693" s="12">
        <f>VLOOKUP(Tableau1346[[#This Row],[Product_Ref]],[1]Table_Correspondance!$H:$N,5,TRUE)</f>
        <v>42917</v>
      </c>
      <c r="I693" t="s">
        <v>299</v>
      </c>
      <c r="J693" s="5">
        <v>8978.11</v>
      </c>
      <c r="K693" t="str">
        <f>VLOOKUP(Tableau1346[[#This Row],[Product_Ref]],[1]Table_Correspondance!$H:$N,2,TRUE)</f>
        <v>Robe</v>
      </c>
      <c r="L693" t="str">
        <f>VLOOKUP(Tableau1346[[#This Row],[Product_Ref]],[1]Table_Correspondance!$H:$N,4,TRUE)</f>
        <v>bleu</v>
      </c>
      <c r="M693" s="5">
        <f>VLOOKUP(Tableau1346[[#This Row],[Product_Ref]],[1]Table_Correspondance!$H:$N,7,TRUE)</f>
        <v>14</v>
      </c>
      <c r="N693" s="3">
        <f>Tableau1346[[#This Row],[Sales]]/Tableau1346[[#This Row],[Prix de vente ]]</f>
        <v>641.29357142857145</v>
      </c>
      <c r="O693" s="16">
        <f ca="1">(_xlfn.DAYS(TODAY(),Tableau1346[[#This Row],[Date de création produit]]))</f>
        <v>1979</v>
      </c>
    </row>
    <row r="694" spans="1:15" x14ac:dyDescent="0.25">
      <c r="A694" t="s">
        <v>6</v>
      </c>
      <c r="B694" t="str">
        <f>VLOOKUP(Tableau1346[[#This Row],[Sub_Region_Cod]],[1]Table_Correspondance!$B:$F,4,TRUE)</f>
        <v>Europe de l'Est</v>
      </c>
      <c r="C694" t="s">
        <v>34</v>
      </c>
      <c r="D694" t="str">
        <f>VLOOKUP(C694,[1]Table_Correspondance!$B:$F,2,FALSE)</f>
        <v>Pologne</v>
      </c>
      <c r="E694" t="s">
        <v>16</v>
      </c>
      <c r="F694" s="1">
        <v>43922</v>
      </c>
      <c r="G694" t="s">
        <v>405</v>
      </c>
      <c r="H694" s="12">
        <f>VLOOKUP(Tableau1346[[#This Row],[Product_Ref]],[1]Table_Correspondance!$H:$N,5,TRUE)</f>
        <v>43221</v>
      </c>
      <c r="I694" t="s">
        <v>72</v>
      </c>
      <c r="J694" s="5">
        <v>5145.41</v>
      </c>
      <c r="K694" t="str">
        <f>VLOOKUP(Tableau1346[[#This Row],[Product_Ref]],[1]Table_Correspondance!$H:$N,2,TRUE)</f>
        <v>Culotte</v>
      </c>
      <c r="L694" t="str">
        <f>VLOOKUP(Tableau1346[[#This Row],[Product_Ref]],[1]Table_Correspondance!$H:$N,4,TRUE)</f>
        <v>taupe</v>
      </c>
      <c r="M694" s="5">
        <f>VLOOKUP(Tableau1346[[#This Row],[Product_Ref]],[1]Table_Correspondance!$H:$N,7,TRUE)</f>
        <v>8</v>
      </c>
      <c r="N694" s="3">
        <f>Tableau1346[[#This Row],[Sales]]/Tableau1346[[#This Row],[Prix de vente ]]</f>
        <v>643.17624999999998</v>
      </c>
      <c r="O694" s="16">
        <f ca="1">(_xlfn.DAYS(TODAY(),Tableau1346[[#This Row],[Date de création produit]]))</f>
        <v>1675</v>
      </c>
    </row>
    <row r="695" spans="1:15" x14ac:dyDescent="0.25">
      <c r="A695" t="s">
        <v>6</v>
      </c>
      <c r="B695" t="str">
        <f>VLOOKUP(Tableau1346[[#This Row],[Sub_Region_Cod]],[1]Table_Correspondance!$B:$F,4,TRUE)</f>
        <v>Europe de l'Est</v>
      </c>
      <c r="C695" t="s">
        <v>43</v>
      </c>
      <c r="D695" t="str">
        <f>VLOOKUP(C695,[1]Table_Correspondance!$B:$F,2,FALSE)</f>
        <v>République Tchèque</v>
      </c>
      <c r="E695" t="s">
        <v>16</v>
      </c>
      <c r="F695" s="1">
        <v>44256</v>
      </c>
      <c r="G695" t="s">
        <v>404</v>
      </c>
      <c r="H695" s="12">
        <f>VLOOKUP(Tableau1346[[#This Row],[Product_Ref]],[1]Table_Correspondance!$H:$N,5,TRUE)</f>
        <v>43344</v>
      </c>
      <c r="I695" t="s">
        <v>86</v>
      </c>
      <c r="J695" s="5">
        <v>3882.24</v>
      </c>
      <c r="K695" t="str">
        <f>VLOOKUP(Tableau1346[[#This Row],[Product_Ref]],[1]Table_Correspondance!$H:$N,2,TRUE)</f>
        <v>Pantacourt</v>
      </c>
      <c r="L695" t="str">
        <f>VLOOKUP(Tableau1346[[#This Row],[Product_Ref]],[1]Table_Correspondance!$H:$N,4,TRUE)</f>
        <v>blanc</v>
      </c>
      <c r="M695" s="5">
        <f>VLOOKUP(Tableau1346[[#This Row],[Product_Ref]],[1]Table_Correspondance!$H:$N,7,TRUE)</f>
        <v>6</v>
      </c>
      <c r="N695" s="3">
        <f>Tableau1346[[#This Row],[Sales]]/Tableau1346[[#This Row],[Prix de vente ]]</f>
        <v>647.04</v>
      </c>
      <c r="O695" s="16">
        <f ca="1">(_xlfn.DAYS(TODAY(),Tableau1346[[#This Row],[Date de création produit]]))</f>
        <v>1552</v>
      </c>
    </row>
    <row r="696" spans="1:15" x14ac:dyDescent="0.25">
      <c r="A696" t="s">
        <v>6</v>
      </c>
      <c r="B696" t="str">
        <f>VLOOKUP(Tableau1346[[#This Row],[Sub_Region_Cod]],[1]Table_Correspondance!$B:$F,4,TRUE)</f>
        <v>Europe de l'Est</v>
      </c>
      <c r="C696" t="s">
        <v>7</v>
      </c>
      <c r="D696" t="str">
        <f>VLOOKUP(C696,[1]Table_Correspondance!$B:$F,2,FALSE)</f>
        <v>Fédération de Russie</v>
      </c>
      <c r="E696" t="s">
        <v>16</v>
      </c>
      <c r="F696" s="1">
        <v>43586</v>
      </c>
      <c r="G696" t="s">
        <v>410</v>
      </c>
      <c r="H696" s="12">
        <f>VLOOKUP(Tableau1346[[#This Row],[Product_Ref]],[1]Table_Correspondance!$H:$N,5,TRUE)</f>
        <v>43435</v>
      </c>
      <c r="I696" t="s">
        <v>38</v>
      </c>
      <c r="J696" s="5">
        <v>9059.9</v>
      </c>
      <c r="K696" t="str">
        <f>VLOOKUP(Tableau1346[[#This Row],[Product_Ref]],[1]Table_Correspondance!$H:$N,2,TRUE)</f>
        <v>Jupe</v>
      </c>
      <c r="L696" t="str">
        <f>VLOOKUP(Tableau1346[[#This Row],[Product_Ref]],[1]Table_Correspondance!$H:$N,4,TRUE)</f>
        <v>bleu</v>
      </c>
      <c r="M696" s="5">
        <f>VLOOKUP(Tableau1346[[#This Row],[Product_Ref]],[1]Table_Correspondance!$H:$N,7,TRUE)</f>
        <v>14</v>
      </c>
      <c r="N696" s="3">
        <f>Tableau1346[[#This Row],[Sales]]/Tableau1346[[#This Row],[Prix de vente ]]</f>
        <v>647.13571428571424</v>
      </c>
      <c r="O696" s="16">
        <f ca="1">(_xlfn.DAYS(TODAY(),Tableau1346[[#This Row],[Date de création produit]]))</f>
        <v>1461</v>
      </c>
    </row>
    <row r="697" spans="1:15" x14ac:dyDescent="0.25">
      <c r="A697" t="s">
        <v>6</v>
      </c>
      <c r="B697" t="str">
        <f>VLOOKUP(Tableau1346[[#This Row],[Sub_Region_Cod]],[1]Table_Correspondance!$B:$F,4,TRUE)</f>
        <v>Europe de l'Est</v>
      </c>
      <c r="C697" t="s">
        <v>32</v>
      </c>
      <c r="D697" t="str">
        <f>VLOOKUP(C697,[1]Table_Correspondance!$B:$F,2,FALSE)</f>
        <v>Arménie</v>
      </c>
      <c r="E697" t="s">
        <v>8</v>
      </c>
      <c r="F697" s="1">
        <v>44287</v>
      </c>
      <c r="G697" t="s">
        <v>404</v>
      </c>
      <c r="H697" s="12">
        <f>VLOOKUP(Tableau1346[[#This Row],[Product_Ref]],[1]Table_Correspondance!$H:$N,5,TRUE)</f>
        <v>43313</v>
      </c>
      <c r="I697" t="s">
        <v>135</v>
      </c>
      <c r="J697" s="5">
        <v>7766.59</v>
      </c>
      <c r="K697" t="str">
        <f>VLOOKUP(Tableau1346[[#This Row],[Product_Ref]],[1]Table_Correspondance!$H:$N,2,TRUE)</f>
        <v>Pyjama</v>
      </c>
      <c r="L697" t="str">
        <f>VLOOKUP(Tableau1346[[#This Row],[Product_Ref]],[1]Table_Correspondance!$H:$N,4,TRUE)</f>
        <v>bleu</v>
      </c>
      <c r="M697" s="5">
        <f>VLOOKUP(Tableau1346[[#This Row],[Product_Ref]],[1]Table_Correspondance!$H:$N,7,TRUE)</f>
        <v>12</v>
      </c>
      <c r="N697" s="3">
        <f>Tableau1346[[#This Row],[Sales]]/Tableau1346[[#This Row],[Prix de vente ]]</f>
        <v>647.21583333333331</v>
      </c>
      <c r="O697" s="16">
        <f ca="1">(_xlfn.DAYS(TODAY(),Tableau1346[[#This Row],[Date de création produit]]))</f>
        <v>1583</v>
      </c>
    </row>
    <row r="698" spans="1:15" x14ac:dyDescent="0.25">
      <c r="A698" t="s">
        <v>6</v>
      </c>
      <c r="B698" t="str">
        <f>VLOOKUP(Tableau1346[[#This Row],[Sub_Region_Cod]],[1]Table_Correspondance!$B:$F,4,TRUE)</f>
        <v>Europe de l'Est</v>
      </c>
      <c r="C698" t="s">
        <v>7</v>
      </c>
      <c r="D698" t="str">
        <f>VLOOKUP(C698,[1]Table_Correspondance!$B:$F,2,FALSE)</f>
        <v>Fédération de Russie</v>
      </c>
      <c r="E698" t="s">
        <v>11</v>
      </c>
      <c r="F698" s="1">
        <v>43800</v>
      </c>
      <c r="G698" t="s">
        <v>407</v>
      </c>
      <c r="H698" s="12">
        <f>VLOOKUP(Tableau1346[[#This Row],[Product_Ref]],[1]Table_Correspondance!$H:$N,5,TRUE)</f>
        <v>42856</v>
      </c>
      <c r="I698" t="s">
        <v>20</v>
      </c>
      <c r="J698" s="5">
        <v>7137.24</v>
      </c>
      <c r="K698" t="str">
        <f>VLOOKUP(Tableau1346[[#This Row],[Product_Ref]],[1]Table_Correspondance!$H:$N,2,TRUE)</f>
        <v>Pull</v>
      </c>
      <c r="L698" t="str">
        <f>VLOOKUP(Tableau1346[[#This Row],[Product_Ref]],[1]Table_Correspondance!$H:$N,4,TRUE)</f>
        <v>orange</v>
      </c>
      <c r="M698" s="5">
        <f>VLOOKUP(Tableau1346[[#This Row],[Product_Ref]],[1]Table_Correspondance!$H:$N,7,TRUE)</f>
        <v>11</v>
      </c>
      <c r="N698" s="3">
        <f>Tableau1346[[#This Row],[Sales]]/Tableau1346[[#This Row],[Prix de vente ]]</f>
        <v>648.84</v>
      </c>
      <c r="O698" s="16">
        <f ca="1">(_xlfn.DAYS(TODAY(),Tableau1346[[#This Row],[Date de création produit]]))</f>
        <v>2040</v>
      </c>
    </row>
    <row r="699" spans="1:15" x14ac:dyDescent="0.25">
      <c r="A699" t="s">
        <v>6</v>
      </c>
      <c r="B699" t="str">
        <f>VLOOKUP(Tableau1346[[#This Row],[Sub_Region_Cod]],[1]Table_Correspondance!$B:$F,4,TRUE)</f>
        <v>Europe de l'Est</v>
      </c>
      <c r="C699" t="s">
        <v>32</v>
      </c>
      <c r="D699" t="str">
        <f>VLOOKUP(C699,[1]Table_Correspondance!$B:$F,2,FALSE)</f>
        <v>Arménie</v>
      </c>
      <c r="E699" t="s">
        <v>11</v>
      </c>
      <c r="F699" s="1">
        <v>43709</v>
      </c>
      <c r="G699" t="s">
        <v>406</v>
      </c>
      <c r="H699" s="12">
        <f>VLOOKUP(Tableau1346[[#This Row],[Product_Ref]],[1]Table_Correspondance!$H:$N,5,TRUE)</f>
        <v>43313</v>
      </c>
      <c r="I699" t="s">
        <v>292</v>
      </c>
      <c r="J699" s="5">
        <v>4551.46</v>
      </c>
      <c r="K699" t="str">
        <f>VLOOKUP(Tableau1346[[#This Row],[Product_Ref]],[1]Table_Correspondance!$H:$N,2,TRUE)</f>
        <v>T-shirt</v>
      </c>
      <c r="L699" t="str">
        <f>VLOOKUP(Tableau1346[[#This Row],[Product_Ref]],[1]Table_Correspondance!$H:$N,4,TRUE)</f>
        <v>bleu</v>
      </c>
      <c r="M699" s="5">
        <f>VLOOKUP(Tableau1346[[#This Row],[Product_Ref]],[1]Table_Correspondance!$H:$N,7,TRUE)</f>
        <v>7</v>
      </c>
      <c r="N699" s="3">
        <f>Tableau1346[[#This Row],[Sales]]/Tableau1346[[#This Row],[Prix de vente ]]</f>
        <v>650.20857142857142</v>
      </c>
      <c r="O699" s="16">
        <f ca="1">(_xlfn.DAYS(TODAY(),Tableau1346[[#This Row],[Date de création produit]]))</f>
        <v>1583</v>
      </c>
    </row>
    <row r="700" spans="1:15" x14ac:dyDescent="0.25">
      <c r="A700" t="s">
        <v>6</v>
      </c>
      <c r="B700" t="str">
        <f>VLOOKUP(Tableau1346[[#This Row],[Sub_Region_Cod]],[1]Table_Correspondance!$B:$F,4,TRUE)</f>
        <v>Europe de l'Est</v>
      </c>
      <c r="C700" t="s">
        <v>22</v>
      </c>
      <c r="D700" t="str">
        <f>VLOOKUP(C700,[1]Table_Correspondance!$B:$F,2,FALSE)</f>
        <v>Ukraine</v>
      </c>
      <c r="E700" t="s">
        <v>11</v>
      </c>
      <c r="F700" s="1">
        <v>43983</v>
      </c>
      <c r="G700" t="s">
        <v>408</v>
      </c>
      <c r="H700" s="12">
        <f>VLOOKUP(Tableau1346[[#This Row],[Product_Ref]],[1]Table_Correspondance!$H:$N,5,TRUE)</f>
        <v>42767</v>
      </c>
      <c r="I700" t="s">
        <v>194</v>
      </c>
      <c r="J700" s="5">
        <v>6509.52</v>
      </c>
      <c r="K700" t="str">
        <f>VLOOKUP(Tableau1346[[#This Row],[Product_Ref]],[1]Table_Correspondance!$H:$N,2,TRUE)</f>
        <v>Débardeur</v>
      </c>
      <c r="L700" t="str">
        <f>VLOOKUP(Tableau1346[[#This Row],[Product_Ref]],[1]Table_Correspondance!$H:$N,4,TRUE)</f>
        <v>rouge</v>
      </c>
      <c r="M700" s="5">
        <f>VLOOKUP(Tableau1346[[#This Row],[Product_Ref]],[1]Table_Correspondance!$H:$N,7,TRUE)</f>
        <v>10</v>
      </c>
      <c r="N700" s="3">
        <f>Tableau1346[[#This Row],[Sales]]/Tableau1346[[#This Row],[Prix de vente ]]</f>
        <v>650.952</v>
      </c>
      <c r="O700" s="16">
        <f ca="1">(_xlfn.DAYS(TODAY(),Tableau1346[[#This Row],[Date de création produit]]))</f>
        <v>2129</v>
      </c>
    </row>
    <row r="701" spans="1:15" x14ac:dyDescent="0.25">
      <c r="A701" t="s">
        <v>6</v>
      </c>
      <c r="B701" t="str">
        <f>VLOOKUP(Tableau1346[[#This Row],[Sub_Region_Cod]],[1]Table_Correspondance!$B:$F,4,TRUE)</f>
        <v>Europe de l'Est</v>
      </c>
      <c r="C701" t="s">
        <v>29</v>
      </c>
      <c r="D701" t="str">
        <f>VLOOKUP(C701,[1]Table_Correspondance!$B:$F,2,FALSE)</f>
        <v>Hongrie</v>
      </c>
      <c r="E701" t="s">
        <v>11</v>
      </c>
      <c r="F701" s="1">
        <v>43739</v>
      </c>
      <c r="G701" t="s">
        <v>406</v>
      </c>
      <c r="H701" s="12">
        <f>VLOOKUP(Tableau1346[[#This Row],[Product_Ref]],[1]Table_Correspondance!$H:$N,5,TRUE)</f>
        <v>43252</v>
      </c>
      <c r="I701" t="s">
        <v>368</v>
      </c>
      <c r="J701" s="5">
        <v>8481.39</v>
      </c>
      <c r="K701" t="str">
        <f>VLOOKUP(Tableau1346[[#This Row],[Product_Ref]],[1]Table_Correspondance!$H:$N,2,TRUE)</f>
        <v>Soutien gorge</v>
      </c>
      <c r="L701" t="str">
        <f>VLOOKUP(Tableau1346[[#This Row],[Product_Ref]],[1]Table_Correspondance!$H:$N,4,TRUE)</f>
        <v>bleu</v>
      </c>
      <c r="M701" s="5">
        <f>VLOOKUP(Tableau1346[[#This Row],[Product_Ref]],[1]Table_Correspondance!$H:$N,7,TRUE)</f>
        <v>13</v>
      </c>
      <c r="N701" s="3">
        <f>Tableau1346[[#This Row],[Sales]]/Tableau1346[[#This Row],[Prix de vente ]]</f>
        <v>652.41461538461533</v>
      </c>
      <c r="O701" s="16">
        <f ca="1">(_xlfn.DAYS(TODAY(),Tableau1346[[#This Row],[Date de création produit]]))</f>
        <v>1644</v>
      </c>
    </row>
    <row r="702" spans="1:15" x14ac:dyDescent="0.25">
      <c r="A702" t="s">
        <v>6</v>
      </c>
      <c r="B702" t="str">
        <f>VLOOKUP(Tableau1346[[#This Row],[Sub_Region_Cod]],[1]Table_Correspondance!$B:$F,4,TRUE)</f>
        <v>Europe de l'Est</v>
      </c>
      <c r="C702" t="s">
        <v>10</v>
      </c>
      <c r="D702" t="str">
        <f>VLOOKUP(C702,[1]Table_Correspondance!$B:$F,2,FALSE)</f>
        <v>Bélarus</v>
      </c>
      <c r="E702" t="s">
        <v>11</v>
      </c>
      <c r="F702" s="1">
        <v>44197</v>
      </c>
      <c r="G702" t="s">
        <v>412</v>
      </c>
      <c r="H702" s="12">
        <f>VLOOKUP(Tableau1346[[#This Row],[Product_Ref]],[1]Table_Correspondance!$H:$N,5,TRUE)</f>
        <v>42948</v>
      </c>
      <c r="I702" t="s">
        <v>109</v>
      </c>
      <c r="J702" s="5">
        <v>7187.45</v>
      </c>
      <c r="K702" t="str">
        <f>VLOOKUP(Tableau1346[[#This Row],[Product_Ref]],[1]Table_Correspondance!$H:$N,2,TRUE)</f>
        <v>Débardeur</v>
      </c>
      <c r="L702" t="str">
        <f>VLOOKUP(Tableau1346[[#This Row],[Product_Ref]],[1]Table_Correspondance!$H:$N,4,TRUE)</f>
        <v>taupe</v>
      </c>
      <c r="M702" s="5">
        <f>VLOOKUP(Tableau1346[[#This Row],[Product_Ref]],[1]Table_Correspondance!$H:$N,7,TRUE)</f>
        <v>11</v>
      </c>
      <c r="N702" s="3">
        <f>Tableau1346[[#This Row],[Sales]]/Tableau1346[[#This Row],[Prix de vente ]]</f>
        <v>653.40454545454543</v>
      </c>
      <c r="O702" s="16">
        <f ca="1">(_xlfn.DAYS(TODAY(),Tableau1346[[#This Row],[Date de création produit]]))</f>
        <v>1948</v>
      </c>
    </row>
    <row r="703" spans="1:15" x14ac:dyDescent="0.25">
      <c r="A703" t="s">
        <v>6</v>
      </c>
      <c r="B703" t="str">
        <f>VLOOKUP(Tableau1346[[#This Row],[Sub_Region_Cod]],[1]Table_Correspondance!$B:$F,4,TRUE)</f>
        <v>Europe de l'Est</v>
      </c>
      <c r="C703" t="s">
        <v>43</v>
      </c>
      <c r="D703" t="str">
        <f>VLOOKUP(C703,[1]Table_Correspondance!$B:$F,2,FALSE)</f>
        <v>République Tchèque</v>
      </c>
      <c r="E703" t="s">
        <v>11</v>
      </c>
      <c r="F703" s="1">
        <v>44228</v>
      </c>
      <c r="G703" t="s">
        <v>404</v>
      </c>
      <c r="H703" s="12">
        <f>VLOOKUP(Tableau1346[[#This Row],[Product_Ref]],[1]Table_Correspondance!$H:$N,5,TRUE)</f>
        <v>43252</v>
      </c>
      <c r="I703" t="s">
        <v>92</v>
      </c>
      <c r="J703" s="5">
        <v>5227.7</v>
      </c>
      <c r="K703" t="str">
        <f>VLOOKUP(Tableau1346[[#This Row],[Product_Ref]],[1]Table_Correspondance!$H:$N,2,TRUE)</f>
        <v>Soutien gorge</v>
      </c>
      <c r="L703" t="str">
        <f>VLOOKUP(Tableau1346[[#This Row],[Product_Ref]],[1]Table_Correspondance!$H:$N,4,TRUE)</f>
        <v>bleu</v>
      </c>
      <c r="M703" s="5">
        <f>VLOOKUP(Tableau1346[[#This Row],[Product_Ref]],[1]Table_Correspondance!$H:$N,7,TRUE)</f>
        <v>8</v>
      </c>
      <c r="N703" s="3">
        <f>Tableau1346[[#This Row],[Sales]]/Tableau1346[[#This Row],[Prix de vente ]]</f>
        <v>653.46249999999998</v>
      </c>
      <c r="O703" s="16">
        <f ca="1">(_xlfn.DAYS(TODAY(),Tableau1346[[#This Row],[Date de création produit]]))</f>
        <v>1644</v>
      </c>
    </row>
    <row r="704" spans="1:15" x14ac:dyDescent="0.25">
      <c r="A704" t="s">
        <v>6</v>
      </c>
      <c r="B704" t="str">
        <f>VLOOKUP(Tableau1346[[#This Row],[Sub_Region_Cod]],[1]Table_Correspondance!$B:$F,4,TRUE)</f>
        <v>Europe de l'Est</v>
      </c>
      <c r="C704" t="s">
        <v>13</v>
      </c>
      <c r="D704" t="str">
        <f>VLOOKUP(C704,[1]Table_Correspondance!$B:$F,2,FALSE)</f>
        <v>Roumanie</v>
      </c>
      <c r="E704" t="s">
        <v>16</v>
      </c>
      <c r="F704" s="1">
        <v>43862</v>
      </c>
      <c r="G704" t="s">
        <v>405</v>
      </c>
      <c r="H704" s="12">
        <f>VLOOKUP(Tableau1346[[#This Row],[Product_Ref]],[1]Table_Correspondance!$H:$N,5,TRUE)</f>
        <v>43313</v>
      </c>
      <c r="I704" t="s">
        <v>75</v>
      </c>
      <c r="J704" s="5">
        <v>7851.49</v>
      </c>
      <c r="K704" t="str">
        <f>VLOOKUP(Tableau1346[[#This Row],[Product_Ref]],[1]Table_Correspondance!$H:$N,2,TRUE)</f>
        <v>Collant</v>
      </c>
      <c r="L704" t="str">
        <f>VLOOKUP(Tableau1346[[#This Row],[Product_Ref]],[1]Table_Correspondance!$H:$N,4,TRUE)</f>
        <v>noir</v>
      </c>
      <c r="M704" s="5">
        <f>VLOOKUP(Tableau1346[[#This Row],[Product_Ref]],[1]Table_Correspondance!$H:$N,7,TRUE)</f>
        <v>12</v>
      </c>
      <c r="N704" s="3">
        <f>Tableau1346[[#This Row],[Sales]]/Tableau1346[[#This Row],[Prix de vente ]]</f>
        <v>654.29083333333335</v>
      </c>
      <c r="O704" s="16">
        <f ca="1">(_xlfn.DAYS(TODAY(),Tableau1346[[#This Row],[Date de création produit]]))</f>
        <v>1583</v>
      </c>
    </row>
    <row r="705" spans="1:15" x14ac:dyDescent="0.25">
      <c r="A705" t="s">
        <v>6</v>
      </c>
      <c r="B705" t="str">
        <f>VLOOKUP(Tableau1346[[#This Row],[Sub_Region_Cod]],[1]Table_Correspondance!$B:$F,4,TRUE)</f>
        <v>Europe de l'Est</v>
      </c>
      <c r="C705" t="s">
        <v>29</v>
      </c>
      <c r="D705" t="str">
        <f>VLOOKUP(C705,[1]Table_Correspondance!$B:$F,2,FALSE)</f>
        <v>Hongrie</v>
      </c>
      <c r="E705" t="s">
        <v>16</v>
      </c>
      <c r="F705" s="1">
        <v>44136</v>
      </c>
      <c r="G705" t="s">
        <v>411</v>
      </c>
      <c r="H705" s="12">
        <f>VLOOKUP(Tableau1346[[#This Row],[Product_Ref]],[1]Table_Correspondance!$H:$N,5,TRUE)</f>
        <v>43344</v>
      </c>
      <c r="I705" t="s">
        <v>213</v>
      </c>
      <c r="J705" s="5">
        <v>6548.67</v>
      </c>
      <c r="K705" t="str">
        <f>VLOOKUP(Tableau1346[[#This Row],[Product_Ref]],[1]Table_Correspondance!$H:$N,2,TRUE)</f>
        <v>Culotte</v>
      </c>
      <c r="L705" t="str">
        <f>VLOOKUP(Tableau1346[[#This Row],[Product_Ref]],[1]Table_Correspondance!$H:$N,4,TRUE)</f>
        <v>taupe</v>
      </c>
      <c r="M705" s="5">
        <f>VLOOKUP(Tableau1346[[#This Row],[Product_Ref]],[1]Table_Correspondance!$H:$N,7,TRUE)</f>
        <v>10</v>
      </c>
      <c r="N705" s="3">
        <f>Tableau1346[[#This Row],[Sales]]/Tableau1346[[#This Row],[Prix de vente ]]</f>
        <v>654.86699999999996</v>
      </c>
      <c r="O705" s="16">
        <f ca="1">(_xlfn.DAYS(TODAY(),Tableau1346[[#This Row],[Date de création produit]]))</f>
        <v>1552</v>
      </c>
    </row>
    <row r="706" spans="1:15" x14ac:dyDescent="0.25">
      <c r="A706" t="s">
        <v>6</v>
      </c>
      <c r="B706" t="str">
        <f>VLOOKUP(Tableau1346[[#This Row],[Sub_Region_Cod]],[1]Table_Correspondance!$B:$F,4,TRUE)</f>
        <v>Europe de l'Est</v>
      </c>
      <c r="C706" t="s">
        <v>7</v>
      </c>
      <c r="D706" t="str">
        <f>VLOOKUP(C706,[1]Table_Correspondance!$B:$F,2,FALSE)</f>
        <v>Fédération de Russie</v>
      </c>
      <c r="E706" t="s">
        <v>11</v>
      </c>
      <c r="F706" s="1">
        <v>44075</v>
      </c>
      <c r="G706" t="s">
        <v>409</v>
      </c>
      <c r="H706" s="12">
        <f>VLOOKUP(Tableau1346[[#This Row],[Product_Ref]],[1]Table_Correspondance!$H:$N,5,TRUE)</f>
        <v>42856</v>
      </c>
      <c r="I706" t="s">
        <v>14</v>
      </c>
      <c r="J706" s="5">
        <v>9172.4</v>
      </c>
      <c r="K706" t="str">
        <f>VLOOKUP(Tableau1346[[#This Row],[Product_Ref]],[1]Table_Correspondance!$H:$N,2,TRUE)</f>
        <v>Chemise</v>
      </c>
      <c r="L706" t="str">
        <f>VLOOKUP(Tableau1346[[#This Row],[Product_Ref]],[1]Table_Correspondance!$H:$N,4,TRUE)</f>
        <v>marron</v>
      </c>
      <c r="M706" s="5">
        <f>VLOOKUP(Tableau1346[[#This Row],[Product_Ref]],[1]Table_Correspondance!$H:$N,7,TRUE)</f>
        <v>14</v>
      </c>
      <c r="N706" s="3">
        <f>Tableau1346[[#This Row],[Sales]]/Tableau1346[[#This Row],[Prix de vente ]]</f>
        <v>655.17142857142858</v>
      </c>
      <c r="O706" s="16">
        <f ca="1">(_xlfn.DAYS(TODAY(),Tableau1346[[#This Row],[Date de création produit]]))</f>
        <v>2040</v>
      </c>
    </row>
    <row r="707" spans="1:15" x14ac:dyDescent="0.25">
      <c r="A707" t="s">
        <v>6</v>
      </c>
      <c r="B707" t="str">
        <f>VLOOKUP(Tableau1346[[#This Row],[Sub_Region_Cod]],[1]Table_Correspondance!$B:$F,4,TRUE)</f>
        <v>Europe de l'Est</v>
      </c>
      <c r="C707" t="s">
        <v>34</v>
      </c>
      <c r="D707" t="str">
        <f>VLOOKUP(C707,[1]Table_Correspondance!$B:$F,2,FALSE)</f>
        <v>Pologne</v>
      </c>
      <c r="E707" t="s">
        <v>11</v>
      </c>
      <c r="F707" s="1">
        <v>43983</v>
      </c>
      <c r="G707" t="s">
        <v>408</v>
      </c>
      <c r="H707" s="12">
        <f>VLOOKUP(Tableau1346[[#This Row],[Product_Ref]],[1]Table_Correspondance!$H:$N,5,TRUE)</f>
        <v>43160</v>
      </c>
      <c r="I707" t="s">
        <v>217</v>
      </c>
      <c r="J707" s="5">
        <v>9829.77</v>
      </c>
      <c r="K707" t="str">
        <f>VLOOKUP(Tableau1346[[#This Row],[Product_Ref]],[1]Table_Correspondance!$H:$N,2,TRUE)</f>
        <v>Pull</v>
      </c>
      <c r="L707" t="str">
        <f>VLOOKUP(Tableau1346[[#This Row],[Product_Ref]],[1]Table_Correspondance!$H:$N,4,TRUE)</f>
        <v>marron</v>
      </c>
      <c r="M707" s="5">
        <f>VLOOKUP(Tableau1346[[#This Row],[Product_Ref]],[1]Table_Correspondance!$H:$N,7,TRUE)</f>
        <v>15</v>
      </c>
      <c r="N707" s="3">
        <f>Tableau1346[[#This Row],[Sales]]/Tableau1346[[#This Row],[Prix de vente ]]</f>
        <v>655.31799999999998</v>
      </c>
      <c r="O707" s="16">
        <f ca="1">(_xlfn.DAYS(TODAY(),Tableau1346[[#This Row],[Date de création produit]]))</f>
        <v>1736</v>
      </c>
    </row>
    <row r="708" spans="1:15" x14ac:dyDescent="0.25">
      <c r="A708" t="s">
        <v>6</v>
      </c>
      <c r="B708" t="str">
        <f>VLOOKUP(Tableau1346[[#This Row],[Sub_Region_Cod]],[1]Table_Correspondance!$B:$F,4,TRUE)</f>
        <v>Europe de l'Est</v>
      </c>
      <c r="C708" t="s">
        <v>7</v>
      </c>
      <c r="D708" t="str">
        <f>VLOOKUP(C708,[1]Table_Correspondance!$B:$F,2,FALSE)</f>
        <v>Fédération de Russie</v>
      </c>
      <c r="E708" t="s">
        <v>16</v>
      </c>
      <c r="F708" s="1">
        <v>43617</v>
      </c>
      <c r="G708" t="s">
        <v>410</v>
      </c>
      <c r="H708" s="12">
        <f>VLOOKUP(Tableau1346[[#This Row],[Product_Ref]],[1]Table_Correspondance!$H:$N,5,TRUE)</f>
        <v>43132</v>
      </c>
      <c r="I708" t="s">
        <v>309</v>
      </c>
      <c r="J708" s="5">
        <v>9833.75</v>
      </c>
      <c r="K708" t="str">
        <f>VLOOKUP(Tableau1346[[#This Row],[Product_Ref]],[1]Table_Correspondance!$H:$N,2,TRUE)</f>
        <v>Pantacourt</v>
      </c>
      <c r="L708" t="str">
        <f>VLOOKUP(Tableau1346[[#This Row],[Product_Ref]],[1]Table_Correspondance!$H:$N,4,TRUE)</f>
        <v>marron</v>
      </c>
      <c r="M708" s="5">
        <f>VLOOKUP(Tableau1346[[#This Row],[Product_Ref]],[1]Table_Correspondance!$H:$N,7,TRUE)</f>
        <v>15</v>
      </c>
      <c r="N708" s="3">
        <f>Tableau1346[[#This Row],[Sales]]/Tableau1346[[#This Row],[Prix de vente ]]</f>
        <v>655.58333333333337</v>
      </c>
      <c r="O708" s="16">
        <f ca="1">(_xlfn.DAYS(TODAY(),Tableau1346[[#This Row],[Date de création produit]]))</f>
        <v>1764</v>
      </c>
    </row>
    <row r="709" spans="1:15" x14ac:dyDescent="0.25">
      <c r="A709" t="s">
        <v>6</v>
      </c>
      <c r="B709" t="str">
        <f>VLOOKUP(Tableau1346[[#This Row],[Sub_Region_Cod]],[1]Table_Correspondance!$B:$F,4,TRUE)</f>
        <v>Europe de l'Est</v>
      </c>
      <c r="C709" t="s">
        <v>10</v>
      </c>
      <c r="D709" t="str">
        <f>VLOOKUP(C709,[1]Table_Correspondance!$B:$F,2,FALSE)</f>
        <v>Bélarus</v>
      </c>
      <c r="E709" t="s">
        <v>16</v>
      </c>
      <c r="F709" s="1">
        <v>44044</v>
      </c>
      <c r="G709" t="s">
        <v>409</v>
      </c>
      <c r="H709" s="12">
        <f>VLOOKUP(Tableau1346[[#This Row],[Product_Ref]],[1]Table_Correspondance!$H:$N,5,TRUE)</f>
        <v>42736</v>
      </c>
      <c r="I709" t="s">
        <v>274</v>
      </c>
      <c r="J709" s="5">
        <v>9887.2199999999993</v>
      </c>
      <c r="K709" t="str">
        <f>VLOOKUP(Tableau1346[[#This Row],[Product_Ref]],[1]Table_Correspondance!$H:$N,2,TRUE)</f>
        <v>Chaussette</v>
      </c>
      <c r="L709" t="str">
        <f>VLOOKUP(Tableau1346[[#This Row],[Product_Ref]],[1]Table_Correspondance!$H:$N,4,TRUE)</f>
        <v>vert</v>
      </c>
      <c r="M709" s="5">
        <f>VLOOKUP(Tableau1346[[#This Row],[Product_Ref]],[1]Table_Correspondance!$H:$N,7,TRUE)</f>
        <v>15</v>
      </c>
      <c r="N709" s="3">
        <f>Tableau1346[[#This Row],[Sales]]/Tableau1346[[#This Row],[Prix de vente ]]</f>
        <v>659.14799999999991</v>
      </c>
      <c r="O709" s="16">
        <f ca="1">(_xlfn.DAYS(TODAY(),Tableau1346[[#This Row],[Date de création produit]]))</f>
        <v>2160</v>
      </c>
    </row>
    <row r="710" spans="1:15" x14ac:dyDescent="0.25">
      <c r="A710" t="s">
        <v>6</v>
      </c>
      <c r="B710" t="str">
        <f>VLOOKUP(Tableau1346[[#This Row],[Sub_Region_Cod]],[1]Table_Correspondance!$B:$F,4,TRUE)</f>
        <v>Europe de l'Est</v>
      </c>
      <c r="C710" t="s">
        <v>22</v>
      </c>
      <c r="D710" t="str">
        <f>VLOOKUP(C710,[1]Table_Correspondance!$B:$F,2,FALSE)</f>
        <v>Ukraine</v>
      </c>
      <c r="E710" t="s">
        <v>16</v>
      </c>
      <c r="F710" s="1">
        <v>43709</v>
      </c>
      <c r="G710" t="s">
        <v>406</v>
      </c>
      <c r="H710" s="12">
        <f>VLOOKUP(Tableau1346[[#This Row],[Product_Ref]],[1]Table_Correspondance!$H:$N,5,TRUE)</f>
        <v>43344</v>
      </c>
      <c r="I710" t="s">
        <v>89</v>
      </c>
      <c r="J710" s="5">
        <v>7251.81</v>
      </c>
      <c r="K710" t="str">
        <f>VLOOKUP(Tableau1346[[#This Row],[Product_Ref]],[1]Table_Correspondance!$H:$N,2,TRUE)</f>
        <v>Pantalon</v>
      </c>
      <c r="L710" t="str">
        <f>VLOOKUP(Tableau1346[[#This Row],[Product_Ref]],[1]Table_Correspondance!$H:$N,4,TRUE)</f>
        <v>bleu</v>
      </c>
      <c r="M710" s="5">
        <f>VLOOKUP(Tableau1346[[#This Row],[Product_Ref]],[1]Table_Correspondance!$H:$N,7,TRUE)</f>
        <v>11</v>
      </c>
      <c r="N710" s="3">
        <f>Tableau1346[[#This Row],[Sales]]/Tableau1346[[#This Row],[Prix de vente ]]</f>
        <v>659.25545454545454</v>
      </c>
      <c r="O710" s="16">
        <f ca="1">(_xlfn.DAYS(TODAY(),Tableau1346[[#This Row],[Date de création produit]]))</f>
        <v>1552</v>
      </c>
    </row>
    <row r="711" spans="1:15" x14ac:dyDescent="0.25">
      <c r="A711" t="s">
        <v>6</v>
      </c>
      <c r="B711" t="str">
        <f>VLOOKUP(Tableau1346[[#This Row],[Sub_Region_Cod]],[1]Table_Correspondance!$B:$F,4,TRUE)</f>
        <v>Europe de l'Est</v>
      </c>
      <c r="C711" t="s">
        <v>10</v>
      </c>
      <c r="D711" t="str">
        <f>VLOOKUP(C711,[1]Table_Correspondance!$B:$F,2,FALSE)</f>
        <v>Bélarus</v>
      </c>
      <c r="E711" t="s">
        <v>11</v>
      </c>
      <c r="F711" s="1">
        <v>43922</v>
      </c>
      <c r="G711" t="s">
        <v>405</v>
      </c>
      <c r="H711" s="12">
        <f>VLOOKUP(Tableau1346[[#This Row],[Product_Ref]],[1]Table_Correspondance!$H:$N,5,TRUE)</f>
        <v>42856</v>
      </c>
      <c r="I711" t="s">
        <v>20</v>
      </c>
      <c r="J711" s="5">
        <v>7251.88</v>
      </c>
      <c r="K711" t="str">
        <f>VLOOKUP(Tableau1346[[#This Row],[Product_Ref]],[1]Table_Correspondance!$H:$N,2,TRUE)</f>
        <v>Pull</v>
      </c>
      <c r="L711" t="str">
        <f>VLOOKUP(Tableau1346[[#This Row],[Product_Ref]],[1]Table_Correspondance!$H:$N,4,TRUE)</f>
        <v>orange</v>
      </c>
      <c r="M711" s="5">
        <f>VLOOKUP(Tableau1346[[#This Row],[Product_Ref]],[1]Table_Correspondance!$H:$N,7,TRUE)</f>
        <v>11</v>
      </c>
      <c r="N711" s="3">
        <f>Tableau1346[[#This Row],[Sales]]/Tableau1346[[#This Row],[Prix de vente ]]</f>
        <v>659.26181818181817</v>
      </c>
      <c r="O711" s="16">
        <f ca="1">(_xlfn.DAYS(TODAY(),Tableau1346[[#This Row],[Date de création produit]]))</f>
        <v>2040</v>
      </c>
    </row>
    <row r="712" spans="1:15" x14ac:dyDescent="0.25">
      <c r="A712" t="s">
        <v>6</v>
      </c>
      <c r="B712" t="str">
        <f>VLOOKUP(Tableau1346[[#This Row],[Sub_Region_Cod]],[1]Table_Correspondance!$B:$F,4,TRUE)</f>
        <v>Europe de l'Est</v>
      </c>
      <c r="C712" t="s">
        <v>26</v>
      </c>
      <c r="D712" t="str">
        <f>VLOOKUP(C712,[1]Table_Correspondance!$B:$F,2,FALSE)</f>
        <v>Bulgarie</v>
      </c>
      <c r="E712" t="s">
        <v>16</v>
      </c>
      <c r="F712" s="1">
        <v>43770</v>
      </c>
      <c r="G712" t="s">
        <v>407</v>
      </c>
      <c r="H712" s="12">
        <f>VLOOKUP(Tableau1346[[#This Row],[Product_Ref]],[1]Table_Correspondance!$H:$N,5,TRUE)</f>
        <v>43252</v>
      </c>
      <c r="I712" t="s">
        <v>201</v>
      </c>
      <c r="J712" s="5">
        <v>9893.24</v>
      </c>
      <c r="K712" t="str">
        <f>VLOOKUP(Tableau1346[[#This Row],[Product_Ref]],[1]Table_Correspondance!$H:$N,2,TRUE)</f>
        <v>Culotte</v>
      </c>
      <c r="L712" t="str">
        <f>VLOOKUP(Tableau1346[[#This Row],[Product_Ref]],[1]Table_Correspondance!$H:$N,4,TRUE)</f>
        <v>noir</v>
      </c>
      <c r="M712" s="5">
        <f>VLOOKUP(Tableau1346[[#This Row],[Product_Ref]],[1]Table_Correspondance!$H:$N,7,TRUE)</f>
        <v>15</v>
      </c>
      <c r="N712" s="3">
        <f>Tableau1346[[#This Row],[Sales]]/Tableau1346[[#This Row],[Prix de vente ]]</f>
        <v>659.54933333333327</v>
      </c>
      <c r="O712" s="16">
        <f ca="1">(_xlfn.DAYS(TODAY(),Tableau1346[[#This Row],[Date de création produit]]))</f>
        <v>1644</v>
      </c>
    </row>
    <row r="713" spans="1:15" x14ac:dyDescent="0.25">
      <c r="A713" t="s">
        <v>6</v>
      </c>
      <c r="B713" t="str">
        <f>VLOOKUP(Tableau1346[[#This Row],[Sub_Region_Cod]],[1]Table_Correspondance!$B:$F,4,TRUE)</f>
        <v>Europe de l'Est</v>
      </c>
      <c r="C713" t="s">
        <v>43</v>
      </c>
      <c r="D713" t="str">
        <f>VLOOKUP(C713,[1]Table_Correspondance!$B:$F,2,FALSE)</f>
        <v>République Tchèque</v>
      </c>
      <c r="E713" t="s">
        <v>11</v>
      </c>
      <c r="F713" s="1">
        <v>43709</v>
      </c>
      <c r="G713" t="s">
        <v>406</v>
      </c>
      <c r="H713" s="12">
        <f>VLOOKUP(Tableau1346[[#This Row],[Product_Ref]],[1]Table_Correspondance!$H:$N,5,TRUE)</f>
        <v>43040</v>
      </c>
      <c r="I713" t="s">
        <v>84</v>
      </c>
      <c r="J713" s="5">
        <v>5941.32</v>
      </c>
      <c r="K713" t="str">
        <f>VLOOKUP(Tableau1346[[#This Row],[Product_Ref]],[1]Table_Correspondance!$H:$N,2,TRUE)</f>
        <v>Débardeur</v>
      </c>
      <c r="L713" t="str">
        <f>VLOOKUP(Tableau1346[[#This Row],[Product_Ref]],[1]Table_Correspondance!$H:$N,4,TRUE)</f>
        <v>taupe</v>
      </c>
      <c r="M713" s="5">
        <f>VLOOKUP(Tableau1346[[#This Row],[Product_Ref]],[1]Table_Correspondance!$H:$N,7,TRUE)</f>
        <v>9</v>
      </c>
      <c r="N713" s="3">
        <f>Tableau1346[[#This Row],[Sales]]/Tableau1346[[#This Row],[Prix de vente ]]</f>
        <v>660.14666666666665</v>
      </c>
      <c r="O713" s="16">
        <f ca="1">(_xlfn.DAYS(TODAY(),Tableau1346[[#This Row],[Date de création produit]]))</f>
        <v>1856</v>
      </c>
    </row>
    <row r="714" spans="1:15" x14ac:dyDescent="0.25">
      <c r="A714" t="s">
        <v>6</v>
      </c>
      <c r="B714" t="str">
        <f>VLOOKUP(Tableau1346[[#This Row],[Sub_Region_Cod]],[1]Table_Correspondance!$B:$F,4,TRUE)</f>
        <v>Europe de l'Est</v>
      </c>
      <c r="C714" t="s">
        <v>32</v>
      </c>
      <c r="D714" t="str">
        <f>VLOOKUP(C714,[1]Table_Correspondance!$B:$F,2,FALSE)</f>
        <v>Arménie</v>
      </c>
      <c r="E714" t="s">
        <v>16</v>
      </c>
      <c r="F714" s="1">
        <v>43862</v>
      </c>
      <c r="G714" t="s">
        <v>405</v>
      </c>
      <c r="H714" s="12">
        <f>VLOOKUP(Tableau1346[[#This Row],[Product_Ref]],[1]Table_Correspondance!$H:$N,5,TRUE)</f>
        <v>43221</v>
      </c>
      <c r="I714" t="s">
        <v>126</v>
      </c>
      <c r="J714" s="5">
        <v>9244.7800000000007</v>
      </c>
      <c r="K714" t="str">
        <f>VLOOKUP(Tableau1346[[#This Row],[Product_Ref]],[1]Table_Correspondance!$H:$N,2,TRUE)</f>
        <v>Chaussette</v>
      </c>
      <c r="L714" t="str">
        <f>VLOOKUP(Tableau1346[[#This Row],[Product_Ref]],[1]Table_Correspondance!$H:$N,4,TRUE)</f>
        <v>orange</v>
      </c>
      <c r="M714" s="5">
        <f>VLOOKUP(Tableau1346[[#This Row],[Product_Ref]],[1]Table_Correspondance!$H:$N,7,TRUE)</f>
        <v>14</v>
      </c>
      <c r="N714" s="3">
        <f>Tableau1346[[#This Row],[Sales]]/Tableau1346[[#This Row],[Prix de vente ]]</f>
        <v>660.34142857142865</v>
      </c>
      <c r="O714" s="16">
        <f ca="1">(_xlfn.DAYS(TODAY(),Tableau1346[[#This Row],[Date de création produit]]))</f>
        <v>1675</v>
      </c>
    </row>
    <row r="715" spans="1:15" x14ac:dyDescent="0.25">
      <c r="A715" t="s">
        <v>6</v>
      </c>
      <c r="B715" t="str">
        <f>VLOOKUP(Tableau1346[[#This Row],[Sub_Region_Cod]],[1]Table_Correspondance!$B:$F,4,TRUE)</f>
        <v>Europe de l'Est</v>
      </c>
      <c r="C715" t="s">
        <v>34</v>
      </c>
      <c r="D715" t="str">
        <f>VLOOKUP(C715,[1]Table_Correspondance!$B:$F,2,FALSE)</f>
        <v>Pologne</v>
      </c>
      <c r="E715" t="s">
        <v>11</v>
      </c>
      <c r="F715" s="1">
        <v>43647</v>
      </c>
      <c r="G715" t="s">
        <v>410</v>
      </c>
      <c r="H715" s="12">
        <f>VLOOKUP(Tableau1346[[#This Row],[Product_Ref]],[1]Table_Correspondance!$H:$N,5,TRUE)</f>
        <v>43344</v>
      </c>
      <c r="I715" t="s">
        <v>102</v>
      </c>
      <c r="J715" s="5">
        <v>6616.37</v>
      </c>
      <c r="K715" t="str">
        <f>VLOOKUP(Tableau1346[[#This Row],[Product_Ref]],[1]Table_Correspondance!$H:$N,2,TRUE)</f>
        <v>Chemisier</v>
      </c>
      <c r="L715" t="str">
        <f>VLOOKUP(Tableau1346[[#This Row],[Product_Ref]],[1]Table_Correspondance!$H:$N,4,TRUE)</f>
        <v>rose</v>
      </c>
      <c r="M715" s="5">
        <f>VLOOKUP(Tableau1346[[#This Row],[Product_Ref]],[1]Table_Correspondance!$H:$N,7,TRUE)</f>
        <v>10</v>
      </c>
      <c r="N715" s="3">
        <f>Tableau1346[[#This Row],[Sales]]/Tableau1346[[#This Row],[Prix de vente ]]</f>
        <v>661.63699999999994</v>
      </c>
      <c r="O715" s="16">
        <f ca="1">(_xlfn.DAYS(TODAY(),Tableau1346[[#This Row],[Date de création produit]]))</f>
        <v>1552</v>
      </c>
    </row>
    <row r="716" spans="1:15" x14ac:dyDescent="0.25">
      <c r="A716" t="s">
        <v>6</v>
      </c>
      <c r="B716" t="str">
        <f>VLOOKUP(Tableau1346[[#This Row],[Sub_Region_Cod]],[1]Table_Correspondance!$B:$F,4,TRUE)</f>
        <v>Europe de l'Est</v>
      </c>
      <c r="C716" t="s">
        <v>26</v>
      </c>
      <c r="D716" t="str">
        <f>VLOOKUP(C716,[1]Table_Correspondance!$B:$F,2,FALSE)</f>
        <v>Bulgarie</v>
      </c>
      <c r="E716" t="s">
        <v>16</v>
      </c>
      <c r="F716" s="1">
        <v>44197</v>
      </c>
      <c r="G716" t="s">
        <v>412</v>
      </c>
      <c r="H716" s="12">
        <f>VLOOKUP(Tableau1346[[#This Row],[Product_Ref]],[1]Table_Correspondance!$H:$N,5,TRUE)</f>
        <v>42948</v>
      </c>
      <c r="I716" t="s">
        <v>286</v>
      </c>
      <c r="J716" s="5">
        <v>5954.79</v>
      </c>
      <c r="K716" t="str">
        <f>VLOOKUP(Tableau1346[[#This Row],[Product_Ref]],[1]Table_Correspondance!$H:$N,2,TRUE)</f>
        <v>Culotte</v>
      </c>
      <c r="L716" t="str">
        <f>VLOOKUP(Tableau1346[[#This Row],[Product_Ref]],[1]Table_Correspondance!$H:$N,4,TRUE)</f>
        <v>marron</v>
      </c>
      <c r="M716" s="5">
        <f>VLOOKUP(Tableau1346[[#This Row],[Product_Ref]],[1]Table_Correspondance!$H:$N,7,TRUE)</f>
        <v>9</v>
      </c>
      <c r="N716" s="3">
        <f>Tableau1346[[#This Row],[Sales]]/Tableau1346[[#This Row],[Prix de vente ]]</f>
        <v>661.64333333333332</v>
      </c>
      <c r="O716" s="16">
        <f ca="1">(_xlfn.DAYS(TODAY(),Tableau1346[[#This Row],[Date de création produit]]))</f>
        <v>1948</v>
      </c>
    </row>
    <row r="717" spans="1:15" x14ac:dyDescent="0.25">
      <c r="A717" t="s">
        <v>6</v>
      </c>
      <c r="B717" t="str">
        <f>VLOOKUP(Tableau1346[[#This Row],[Sub_Region_Cod]],[1]Table_Correspondance!$B:$F,4,TRUE)</f>
        <v>Europe de l'Est</v>
      </c>
      <c r="C717" t="s">
        <v>13</v>
      </c>
      <c r="D717" t="str">
        <f>VLOOKUP(C717,[1]Table_Correspondance!$B:$F,2,FALSE)</f>
        <v>Roumanie</v>
      </c>
      <c r="E717" t="s">
        <v>8</v>
      </c>
      <c r="F717" s="1">
        <v>43647</v>
      </c>
      <c r="G717" t="s">
        <v>410</v>
      </c>
      <c r="H717" s="12">
        <f>VLOOKUP(Tableau1346[[#This Row],[Product_Ref]],[1]Table_Correspondance!$H:$N,5,TRUE)</f>
        <v>42826</v>
      </c>
      <c r="I717" t="s">
        <v>139</v>
      </c>
      <c r="J717" s="5">
        <v>9948.66</v>
      </c>
      <c r="K717" t="str">
        <f>VLOOKUP(Tableau1346[[#This Row],[Product_Ref]],[1]Table_Correspondance!$H:$N,2,TRUE)</f>
        <v>Robe</v>
      </c>
      <c r="L717" t="str">
        <f>VLOOKUP(Tableau1346[[#This Row],[Product_Ref]],[1]Table_Correspondance!$H:$N,4,TRUE)</f>
        <v>taupe</v>
      </c>
      <c r="M717" s="5">
        <f>VLOOKUP(Tableau1346[[#This Row],[Product_Ref]],[1]Table_Correspondance!$H:$N,7,TRUE)</f>
        <v>15</v>
      </c>
      <c r="N717" s="3">
        <f>Tableau1346[[#This Row],[Sales]]/Tableau1346[[#This Row],[Prix de vente ]]</f>
        <v>663.24400000000003</v>
      </c>
      <c r="O717" s="16">
        <f ca="1">(_xlfn.DAYS(TODAY(),Tableau1346[[#This Row],[Date de création produit]]))</f>
        <v>2070</v>
      </c>
    </row>
    <row r="718" spans="1:15" x14ac:dyDescent="0.25">
      <c r="A718" t="s">
        <v>6</v>
      </c>
      <c r="B718" t="str">
        <f>VLOOKUP(Tableau1346[[#This Row],[Sub_Region_Cod]],[1]Table_Correspondance!$B:$F,4,TRUE)</f>
        <v>Europe de l'Est</v>
      </c>
      <c r="C718" t="s">
        <v>10</v>
      </c>
      <c r="D718" t="str">
        <f>VLOOKUP(C718,[1]Table_Correspondance!$B:$F,2,FALSE)</f>
        <v>Bélarus</v>
      </c>
      <c r="E718" t="s">
        <v>16</v>
      </c>
      <c r="F718" s="1">
        <v>43800</v>
      </c>
      <c r="G718" t="s">
        <v>407</v>
      </c>
      <c r="H718" s="12">
        <f>VLOOKUP(Tableau1346[[#This Row],[Product_Ref]],[1]Table_Correspondance!$H:$N,5,TRUE)</f>
        <v>42948</v>
      </c>
      <c r="I718" t="s">
        <v>119</v>
      </c>
      <c r="J718" s="5">
        <v>7962.52</v>
      </c>
      <c r="K718" t="str">
        <f>VLOOKUP(Tableau1346[[#This Row],[Product_Ref]],[1]Table_Correspondance!$H:$N,2,TRUE)</f>
        <v>Pantalon</v>
      </c>
      <c r="L718" t="str">
        <f>VLOOKUP(Tableau1346[[#This Row],[Product_Ref]],[1]Table_Correspondance!$H:$N,4,TRUE)</f>
        <v>orange</v>
      </c>
      <c r="M718" s="5">
        <f>VLOOKUP(Tableau1346[[#This Row],[Product_Ref]],[1]Table_Correspondance!$H:$N,7,TRUE)</f>
        <v>12</v>
      </c>
      <c r="N718" s="3">
        <f>Tableau1346[[#This Row],[Sales]]/Tableau1346[[#This Row],[Prix de vente ]]</f>
        <v>663.54333333333341</v>
      </c>
      <c r="O718" s="16">
        <f ca="1">(_xlfn.DAYS(TODAY(),Tableau1346[[#This Row],[Date de création produit]]))</f>
        <v>1948</v>
      </c>
    </row>
    <row r="719" spans="1:15" x14ac:dyDescent="0.25">
      <c r="A719" t="s">
        <v>6</v>
      </c>
      <c r="B719" t="str">
        <f>VLOOKUP(Tableau1346[[#This Row],[Sub_Region_Cod]],[1]Table_Correspondance!$B:$F,4,TRUE)</f>
        <v>Europe de l'Est</v>
      </c>
      <c r="C719" t="s">
        <v>7</v>
      </c>
      <c r="D719" t="str">
        <f>VLOOKUP(C719,[1]Table_Correspondance!$B:$F,2,FALSE)</f>
        <v>Fédération de Russie</v>
      </c>
      <c r="E719" t="s">
        <v>11</v>
      </c>
      <c r="F719" s="1">
        <v>44287</v>
      </c>
      <c r="G719" t="s">
        <v>404</v>
      </c>
      <c r="H719" s="12">
        <f>VLOOKUP(Tableau1346[[#This Row],[Product_Ref]],[1]Table_Correspondance!$H:$N,5,TRUE)</f>
        <v>42826</v>
      </c>
      <c r="I719" t="s">
        <v>186</v>
      </c>
      <c r="J719" s="5">
        <v>8637.7199999999993</v>
      </c>
      <c r="K719" t="str">
        <f>VLOOKUP(Tableau1346[[#This Row],[Product_Ref]],[1]Table_Correspondance!$H:$N,2,TRUE)</f>
        <v>Débardeur</v>
      </c>
      <c r="L719" t="str">
        <f>VLOOKUP(Tableau1346[[#This Row],[Product_Ref]],[1]Table_Correspondance!$H:$N,4,TRUE)</f>
        <v>taupe</v>
      </c>
      <c r="M719" s="5">
        <f>VLOOKUP(Tableau1346[[#This Row],[Product_Ref]],[1]Table_Correspondance!$H:$N,7,TRUE)</f>
        <v>13</v>
      </c>
      <c r="N719" s="3">
        <f>Tableau1346[[#This Row],[Sales]]/Tableau1346[[#This Row],[Prix de vente ]]</f>
        <v>664.43999999999994</v>
      </c>
      <c r="O719" s="16">
        <f ca="1">(_xlfn.DAYS(TODAY(),Tableau1346[[#This Row],[Date de création produit]]))</f>
        <v>2070</v>
      </c>
    </row>
    <row r="720" spans="1:15" x14ac:dyDescent="0.25">
      <c r="A720" t="s">
        <v>6</v>
      </c>
      <c r="B720" t="str">
        <f>VLOOKUP(Tableau1346[[#This Row],[Sub_Region_Cod]],[1]Table_Correspondance!$B:$F,4,TRUE)</f>
        <v>Europe de l'Est</v>
      </c>
      <c r="C720" t="s">
        <v>32</v>
      </c>
      <c r="D720" t="str">
        <f>VLOOKUP(C720,[1]Table_Correspondance!$B:$F,2,FALSE)</f>
        <v>Arménie</v>
      </c>
      <c r="E720" t="s">
        <v>11</v>
      </c>
      <c r="F720" s="1">
        <v>44287</v>
      </c>
      <c r="G720" t="s">
        <v>404</v>
      </c>
      <c r="H720" s="12">
        <f>VLOOKUP(Tableau1346[[#This Row],[Product_Ref]],[1]Table_Correspondance!$H:$N,5,TRUE)</f>
        <v>43435</v>
      </c>
      <c r="I720" t="s">
        <v>59</v>
      </c>
      <c r="J720" s="5">
        <v>6660.48</v>
      </c>
      <c r="K720" t="str">
        <f>VLOOKUP(Tableau1346[[#This Row],[Product_Ref]],[1]Table_Correspondance!$H:$N,2,TRUE)</f>
        <v>T-shirt</v>
      </c>
      <c r="L720" t="str">
        <f>VLOOKUP(Tableau1346[[#This Row],[Product_Ref]],[1]Table_Correspondance!$H:$N,4,TRUE)</f>
        <v>rose</v>
      </c>
      <c r="M720" s="5">
        <f>VLOOKUP(Tableau1346[[#This Row],[Product_Ref]],[1]Table_Correspondance!$H:$N,7,TRUE)</f>
        <v>10</v>
      </c>
      <c r="N720" s="3">
        <f>Tableau1346[[#This Row],[Sales]]/Tableau1346[[#This Row],[Prix de vente ]]</f>
        <v>666.048</v>
      </c>
      <c r="O720" s="16">
        <f ca="1">(_xlfn.DAYS(TODAY(),Tableau1346[[#This Row],[Date de création produit]]))</f>
        <v>1461</v>
      </c>
    </row>
    <row r="721" spans="1:15" x14ac:dyDescent="0.25">
      <c r="A721" t="s">
        <v>6</v>
      </c>
      <c r="B721" t="str">
        <f>VLOOKUP(Tableau1346[[#This Row],[Sub_Region_Cod]],[1]Table_Correspondance!$B:$F,4,TRUE)</f>
        <v>Europe de l'Est</v>
      </c>
      <c r="C721" t="s">
        <v>7</v>
      </c>
      <c r="D721" t="str">
        <f>VLOOKUP(C721,[1]Table_Correspondance!$B:$F,2,FALSE)</f>
        <v>Fédération de Russie</v>
      </c>
      <c r="E721" t="s">
        <v>16</v>
      </c>
      <c r="F721" s="1">
        <v>43739</v>
      </c>
      <c r="G721" t="s">
        <v>406</v>
      </c>
      <c r="H721" s="12">
        <f>VLOOKUP(Tableau1346[[#This Row],[Product_Ref]],[1]Table_Correspondance!$H:$N,5,TRUE)</f>
        <v>43344</v>
      </c>
      <c r="I721" t="s">
        <v>168</v>
      </c>
      <c r="J721" s="5">
        <v>8660.9500000000007</v>
      </c>
      <c r="K721" t="str">
        <f>VLOOKUP(Tableau1346[[#This Row],[Product_Ref]],[1]Table_Correspondance!$H:$N,2,TRUE)</f>
        <v>Collant</v>
      </c>
      <c r="L721" t="str">
        <f>VLOOKUP(Tableau1346[[#This Row],[Product_Ref]],[1]Table_Correspondance!$H:$N,4,TRUE)</f>
        <v>rose</v>
      </c>
      <c r="M721" s="5">
        <f>VLOOKUP(Tableau1346[[#This Row],[Product_Ref]],[1]Table_Correspondance!$H:$N,7,TRUE)</f>
        <v>13</v>
      </c>
      <c r="N721" s="3">
        <f>Tableau1346[[#This Row],[Sales]]/Tableau1346[[#This Row],[Prix de vente ]]</f>
        <v>666.22692307692319</v>
      </c>
      <c r="O721" s="16">
        <f ca="1">(_xlfn.DAYS(TODAY(),Tableau1346[[#This Row],[Date de création produit]]))</f>
        <v>1552</v>
      </c>
    </row>
    <row r="722" spans="1:15" x14ac:dyDescent="0.25">
      <c r="A722" t="s">
        <v>6</v>
      </c>
      <c r="B722" t="str">
        <f>VLOOKUP(Tableau1346[[#This Row],[Sub_Region_Cod]],[1]Table_Correspondance!$B:$F,4,TRUE)</f>
        <v>Europe de l'Est</v>
      </c>
      <c r="C722" t="s">
        <v>32</v>
      </c>
      <c r="D722" t="str">
        <f>VLOOKUP(C722,[1]Table_Correspondance!$B:$F,2,FALSE)</f>
        <v>Arménie</v>
      </c>
      <c r="E722" t="s">
        <v>11</v>
      </c>
      <c r="F722" s="1">
        <v>43922</v>
      </c>
      <c r="G722" t="s">
        <v>405</v>
      </c>
      <c r="H722" s="12">
        <f>VLOOKUP(Tableau1346[[#This Row],[Product_Ref]],[1]Table_Correspondance!$H:$N,5,TRUE)</f>
        <v>43344</v>
      </c>
      <c r="I722" t="s">
        <v>122</v>
      </c>
      <c r="J722" s="5">
        <v>5999.17</v>
      </c>
      <c r="K722" t="str">
        <f>VLOOKUP(Tableau1346[[#This Row],[Product_Ref]],[1]Table_Correspondance!$H:$N,2,TRUE)</f>
        <v>Soutien gorge</v>
      </c>
      <c r="L722" t="str">
        <f>VLOOKUP(Tableau1346[[#This Row],[Product_Ref]],[1]Table_Correspondance!$H:$N,4,TRUE)</f>
        <v>orange</v>
      </c>
      <c r="M722" s="5">
        <f>VLOOKUP(Tableau1346[[#This Row],[Product_Ref]],[1]Table_Correspondance!$H:$N,7,TRUE)</f>
        <v>9</v>
      </c>
      <c r="N722" s="3">
        <f>Tableau1346[[#This Row],[Sales]]/Tableau1346[[#This Row],[Prix de vente ]]</f>
        <v>666.57444444444445</v>
      </c>
      <c r="O722" s="16">
        <f ca="1">(_xlfn.DAYS(TODAY(),Tableau1346[[#This Row],[Date de création produit]]))</f>
        <v>1552</v>
      </c>
    </row>
    <row r="723" spans="1:15" x14ac:dyDescent="0.25">
      <c r="A723" t="s">
        <v>6</v>
      </c>
      <c r="B723" t="str">
        <f>VLOOKUP(Tableau1346[[#This Row],[Sub_Region_Cod]],[1]Table_Correspondance!$B:$F,4,TRUE)</f>
        <v>Europe de l'Est</v>
      </c>
      <c r="C723" t="s">
        <v>43</v>
      </c>
      <c r="D723" t="str">
        <f>VLOOKUP(C723,[1]Table_Correspondance!$B:$F,2,FALSE)</f>
        <v>République Tchèque</v>
      </c>
      <c r="E723" t="s">
        <v>8</v>
      </c>
      <c r="F723" s="1">
        <v>44256</v>
      </c>
      <c r="G723" t="s">
        <v>404</v>
      </c>
      <c r="H723" s="12">
        <f>VLOOKUP(Tableau1346[[#This Row],[Product_Ref]],[1]Table_Correspondance!$H:$N,5,TRUE)</f>
        <v>43132</v>
      </c>
      <c r="I723" t="s">
        <v>80</v>
      </c>
      <c r="J723" s="5">
        <v>9351.11</v>
      </c>
      <c r="K723" t="str">
        <f>VLOOKUP(Tableau1346[[#This Row],[Product_Ref]],[1]Table_Correspondance!$H:$N,2,TRUE)</f>
        <v>Robe</v>
      </c>
      <c r="L723" t="str">
        <f>VLOOKUP(Tableau1346[[#This Row],[Product_Ref]],[1]Table_Correspondance!$H:$N,4,TRUE)</f>
        <v>rouge</v>
      </c>
      <c r="M723" s="5">
        <f>VLOOKUP(Tableau1346[[#This Row],[Product_Ref]],[1]Table_Correspondance!$H:$N,7,TRUE)</f>
        <v>14</v>
      </c>
      <c r="N723" s="3">
        <f>Tableau1346[[#This Row],[Sales]]/Tableau1346[[#This Row],[Prix de vente ]]</f>
        <v>667.93642857142856</v>
      </c>
      <c r="O723" s="16">
        <f ca="1">(_xlfn.DAYS(TODAY(),Tableau1346[[#This Row],[Date de création produit]]))</f>
        <v>1764</v>
      </c>
    </row>
    <row r="724" spans="1:15" x14ac:dyDescent="0.25">
      <c r="A724" t="s">
        <v>6</v>
      </c>
      <c r="B724" t="str">
        <f>VLOOKUP(Tableau1346[[#This Row],[Sub_Region_Cod]],[1]Table_Correspondance!$B:$F,4,TRUE)</f>
        <v>Europe de l'Est</v>
      </c>
      <c r="C724" t="s">
        <v>43</v>
      </c>
      <c r="D724" t="str">
        <f>VLOOKUP(C724,[1]Table_Correspondance!$B:$F,2,FALSE)</f>
        <v>République Tchèque</v>
      </c>
      <c r="E724" t="s">
        <v>11</v>
      </c>
      <c r="F724" s="1">
        <v>44136</v>
      </c>
      <c r="G724" t="s">
        <v>411</v>
      </c>
      <c r="H724" s="12">
        <f>VLOOKUP(Tableau1346[[#This Row],[Product_Ref]],[1]Table_Correspondance!$H:$N,5,TRUE)</f>
        <v>42979</v>
      </c>
      <c r="I724" t="s">
        <v>228</v>
      </c>
      <c r="J724" s="5">
        <v>7393.65</v>
      </c>
      <c r="K724" t="str">
        <f>VLOOKUP(Tableau1346[[#This Row],[Product_Ref]],[1]Table_Correspondance!$H:$N,2,TRUE)</f>
        <v>Chemisier</v>
      </c>
      <c r="L724" t="str">
        <f>VLOOKUP(Tableau1346[[#This Row],[Product_Ref]],[1]Table_Correspondance!$H:$N,4,TRUE)</f>
        <v>orange</v>
      </c>
      <c r="M724" s="5">
        <f>VLOOKUP(Tableau1346[[#This Row],[Product_Ref]],[1]Table_Correspondance!$H:$N,7,TRUE)</f>
        <v>11</v>
      </c>
      <c r="N724" s="3">
        <f>Tableau1346[[#This Row],[Sales]]/Tableau1346[[#This Row],[Prix de vente ]]</f>
        <v>672.15</v>
      </c>
      <c r="O724" s="16">
        <f ca="1">(_xlfn.DAYS(TODAY(),Tableau1346[[#This Row],[Date de création produit]]))</f>
        <v>1917</v>
      </c>
    </row>
    <row r="725" spans="1:15" x14ac:dyDescent="0.25">
      <c r="A725" t="s">
        <v>6</v>
      </c>
      <c r="B725" t="str">
        <f>VLOOKUP(Tableau1346[[#This Row],[Sub_Region_Cod]],[1]Table_Correspondance!$B:$F,4,TRUE)</f>
        <v>Europe de l'Est</v>
      </c>
      <c r="C725" t="s">
        <v>32</v>
      </c>
      <c r="D725" t="str">
        <f>VLOOKUP(C725,[1]Table_Correspondance!$B:$F,2,FALSE)</f>
        <v>Arménie</v>
      </c>
      <c r="E725" t="s">
        <v>11</v>
      </c>
      <c r="F725" s="1">
        <v>44197</v>
      </c>
      <c r="G725" t="s">
        <v>412</v>
      </c>
      <c r="H725" s="12">
        <f>VLOOKUP(Tableau1346[[#This Row],[Product_Ref]],[1]Table_Correspondance!$H:$N,5,TRUE)</f>
        <v>42887</v>
      </c>
      <c r="I725" t="s">
        <v>70</v>
      </c>
      <c r="J725" s="5">
        <v>5379.71</v>
      </c>
      <c r="K725" t="str">
        <f>VLOOKUP(Tableau1346[[#This Row],[Product_Ref]],[1]Table_Correspondance!$H:$N,2,TRUE)</f>
        <v>Soutien gorge</v>
      </c>
      <c r="L725" t="str">
        <f>VLOOKUP(Tableau1346[[#This Row],[Product_Ref]],[1]Table_Correspondance!$H:$N,4,TRUE)</f>
        <v>rose</v>
      </c>
      <c r="M725" s="5">
        <f>VLOOKUP(Tableau1346[[#This Row],[Product_Ref]],[1]Table_Correspondance!$H:$N,7,TRUE)</f>
        <v>8</v>
      </c>
      <c r="N725" s="3">
        <f>Tableau1346[[#This Row],[Sales]]/Tableau1346[[#This Row],[Prix de vente ]]</f>
        <v>672.46375</v>
      </c>
      <c r="O725" s="16">
        <f ca="1">(_xlfn.DAYS(TODAY(),Tableau1346[[#This Row],[Date de création produit]]))</f>
        <v>2009</v>
      </c>
    </row>
    <row r="726" spans="1:15" x14ac:dyDescent="0.25">
      <c r="A726" t="s">
        <v>6</v>
      </c>
      <c r="B726" t="str">
        <f>VLOOKUP(Tableau1346[[#This Row],[Sub_Region_Cod]],[1]Table_Correspondance!$B:$F,4,TRUE)</f>
        <v>Europe de l'Est</v>
      </c>
      <c r="C726" t="s">
        <v>43</v>
      </c>
      <c r="D726" t="str">
        <f>VLOOKUP(C726,[1]Table_Correspondance!$B:$F,2,FALSE)</f>
        <v>République Tchèque</v>
      </c>
      <c r="E726" t="s">
        <v>11</v>
      </c>
      <c r="F726" s="1">
        <v>43800</v>
      </c>
      <c r="G726" t="s">
        <v>407</v>
      </c>
      <c r="H726" s="12">
        <f>VLOOKUP(Tableau1346[[#This Row],[Product_Ref]],[1]Table_Correspondance!$H:$N,5,TRUE)</f>
        <v>42917</v>
      </c>
      <c r="I726" t="s">
        <v>108</v>
      </c>
      <c r="J726" s="5">
        <v>4037.14</v>
      </c>
      <c r="K726" t="str">
        <f>VLOOKUP(Tableau1346[[#This Row],[Product_Ref]],[1]Table_Correspondance!$H:$N,2,TRUE)</f>
        <v>Sweatshirt</v>
      </c>
      <c r="L726" t="str">
        <f>VLOOKUP(Tableau1346[[#This Row],[Product_Ref]],[1]Table_Correspondance!$H:$N,4,TRUE)</f>
        <v>rose</v>
      </c>
      <c r="M726" s="5">
        <f>VLOOKUP(Tableau1346[[#This Row],[Product_Ref]],[1]Table_Correspondance!$H:$N,7,TRUE)</f>
        <v>6</v>
      </c>
      <c r="N726" s="3">
        <f>Tableau1346[[#This Row],[Sales]]/Tableau1346[[#This Row],[Prix de vente ]]</f>
        <v>672.85666666666668</v>
      </c>
      <c r="O726" s="16">
        <f ca="1">(_xlfn.DAYS(TODAY(),Tableau1346[[#This Row],[Date de création produit]]))</f>
        <v>1979</v>
      </c>
    </row>
    <row r="727" spans="1:15" x14ac:dyDescent="0.25">
      <c r="A727" t="s">
        <v>6</v>
      </c>
      <c r="B727" t="str">
        <f>VLOOKUP(Tableau1346[[#This Row],[Sub_Region_Cod]],[1]Table_Correspondance!$B:$F,4,TRUE)</f>
        <v>Europe de l'Est</v>
      </c>
      <c r="C727" t="s">
        <v>43</v>
      </c>
      <c r="D727" t="str">
        <f>VLOOKUP(C727,[1]Table_Correspondance!$B:$F,2,FALSE)</f>
        <v>République Tchèque</v>
      </c>
      <c r="E727" t="s">
        <v>11</v>
      </c>
      <c r="F727" s="1">
        <v>43739</v>
      </c>
      <c r="G727" t="s">
        <v>406</v>
      </c>
      <c r="H727" s="12">
        <f>VLOOKUP(Tableau1346[[#This Row],[Product_Ref]],[1]Table_Correspondance!$H:$N,5,TRUE)</f>
        <v>42887</v>
      </c>
      <c r="I727" t="s">
        <v>70</v>
      </c>
      <c r="J727" s="5">
        <v>5389.46</v>
      </c>
      <c r="K727" t="str">
        <f>VLOOKUP(Tableau1346[[#This Row],[Product_Ref]],[1]Table_Correspondance!$H:$N,2,TRUE)</f>
        <v>Soutien gorge</v>
      </c>
      <c r="L727" t="str">
        <f>VLOOKUP(Tableau1346[[#This Row],[Product_Ref]],[1]Table_Correspondance!$H:$N,4,TRUE)</f>
        <v>rose</v>
      </c>
      <c r="M727" s="5">
        <f>VLOOKUP(Tableau1346[[#This Row],[Product_Ref]],[1]Table_Correspondance!$H:$N,7,TRUE)</f>
        <v>8</v>
      </c>
      <c r="N727" s="3">
        <f>Tableau1346[[#This Row],[Sales]]/Tableau1346[[#This Row],[Prix de vente ]]</f>
        <v>673.6825</v>
      </c>
      <c r="O727" s="16">
        <f ca="1">(_xlfn.DAYS(TODAY(),Tableau1346[[#This Row],[Date de création produit]]))</f>
        <v>2009</v>
      </c>
    </row>
    <row r="728" spans="1:15" x14ac:dyDescent="0.25">
      <c r="A728" t="s">
        <v>6</v>
      </c>
      <c r="B728" t="str">
        <f>VLOOKUP(Tableau1346[[#This Row],[Sub_Region_Cod]],[1]Table_Correspondance!$B:$F,4,TRUE)</f>
        <v>Europe de l'Est</v>
      </c>
      <c r="C728" t="s">
        <v>24</v>
      </c>
      <c r="D728" t="str">
        <f>VLOOKUP(C728,[1]Table_Correspondance!$B:$F,2,FALSE)</f>
        <v>Slovaquie</v>
      </c>
      <c r="E728" t="s">
        <v>11</v>
      </c>
      <c r="F728" s="1">
        <v>44197</v>
      </c>
      <c r="G728" t="s">
        <v>412</v>
      </c>
      <c r="H728" s="12">
        <f>VLOOKUP(Tableau1346[[#This Row],[Product_Ref]],[1]Table_Correspondance!$H:$N,5,TRUE)</f>
        <v>43374</v>
      </c>
      <c r="I728" t="s">
        <v>37</v>
      </c>
      <c r="J728" s="5">
        <v>4044.83</v>
      </c>
      <c r="K728" t="str">
        <f>VLOOKUP(Tableau1346[[#This Row],[Product_Ref]],[1]Table_Correspondance!$H:$N,2,TRUE)</f>
        <v>Sweatshirt</v>
      </c>
      <c r="L728" t="str">
        <f>VLOOKUP(Tableau1346[[#This Row],[Product_Ref]],[1]Table_Correspondance!$H:$N,4,TRUE)</f>
        <v>noir</v>
      </c>
      <c r="M728" s="5">
        <f>VLOOKUP(Tableau1346[[#This Row],[Product_Ref]],[1]Table_Correspondance!$H:$N,7,TRUE)</f>
        <v>6</v>
      </c>
      <c r="N728" s="3">
        <f>Tableau1346[[#This Row],[Sales]]/Tableau1346[[#This Row],[Prix de vente ]]</f>
        <v>674.13833333333332</v>
      </c>
      <c r="O728" s="16">
        <f ca="1">(_xlfn.DAYS(TODAY(),Tableau1346[[#This Row],[Date de création produit]]))</f>
        <v>1522</v>
      </c>
    </row>
    <row r="729" spans="1:15" x14ac:dyDescent="0.25">
      <c r="A729" t="s">
        <v>6</v>
      </c>
      <c r="B729" t="str">
        <f>VLOOKUP(Tableau1346[[#This Row],[Sub_Region_Cod]],[1]Table_Correspondance!$B:$F,4,TRUE)</f>
        <v>Europe de l'Est</v>
      </c>
      <c r="C729" t="s">
        <v>26</v>
      </c>
      <c r="D729" t="str">
        <f>VLOOKUP(C729,[1]Table_Correspondance!$B:$F,2,FALSE)</f>
        <v>Bulgarie</v>
      </c>
      <c r="E729" t="s">
        <v>11</v>
      </c>
      <c r="F729" s="1">
        <v>43739</v>
      </c>
      <c r="G729" t="s">
        <v>406</v>
      </c>
      <c r="H729" s="12">
        <f>VLOOKUP(Tableau1346[[#This Row],[Product_Ref]],[1]Table_Correspondance!$H:$N,5,TRUE)</f>
        <v>43313</v>
      </c>
      <c r="I729" t="s">
        <v>336</v>
      </c>
      <c r="J729" s="5">
        <v>6741.72</v>
      </c>
      <c r="K729" t="str">
        <f>VLOOKUP(Tableau1346[[#This Row],[Product_Ref]],[1]Table_Correspondance!$H:$N,2,TRUE)</f>
        <v>Sweatshirt</v>
      </c>
      <c r="L729" t="str">
        <f>VLOOKUP(Tableau1346[[#This Row],[Product_Ref]],[1]Table_Correspondance!$H:$N,4,TRUE)</f>
        <v>marron</v>
      </c>
      <c r="M729" s="5">
        <f>VLOOKUP(Tableau1346[[#This Row],[Product_Ref]],[1]Table_Correspondance!$H:$N,7,TRUE)</f>
        <v>10</v>
      </c>
      <c r="N729" s="3">
        <f>Tableau1346[[#This Row],[Sales]]/Tableau1346[[#This Row],[Prix de vente ]]</f>
        <v>674.17200000000003</v>
      </c>
      <c r="O729" s="16">
        <f ca="1">(_xlfn.DAYS(TODAY(),Tableau1346[[#This Row],[Date de création produit]]))</f>
        <v>1583</v>
      </c>
    </row>
    <row r="730" spans="1:15" x14ac:dyDescent="0.25">
      <c r="A730" t="s">
        <v>6</v>
      </c>
      <c r="B730" t="str">
        <f>VLOOKUP(Tableau1346[[#This Row],[Sub_Region_Cod]],[1]Table_Correspondance!$B:$F,4,TRUE)</f>
        <v>Europe de l'Est</v>
      </c>
      <c r="C730" t="s">
        <v>26</v>
      </c>
      <c r="D730" t="str">
        <f>VLOOKUP(C730,[1]Table_Correspondance!$B:$F,2,FALSE)</f>
        <v>Bulgarie</v>
      </c>
      <c r="E730" t="s">
        <v>16</v>
      </c>
      <c r="F730" s="1">
        <v>44105</v>
      </c>
      <c r="G730" t="s">
        <v>409</v>
      </c>
      <c r="H730" s="12">
        <f>VLOOKUP(Tableau1346[[#This Row],[Product_Ref]],[1]Table_Correspondance!$H:$N,5,TRUE)</f>
        <v>42948</v>
      </c>
      <c r="I730" t="s">
        <v>295</v>
      </c>
      <c r="J730" s="5">
        <v>4722.1099999999997</v>
      </c>
      <c r="K730" t="str">
        <f>VLOOKUP(Tableau1346[[#This Row],[Product_Ref]],[1]Table_Correspondance!$H:$N,2,TRUE)</f>
        <v>Chaussette</v>
      </c>
      <c r="L730" t="str">
        <f>VLOOKUP(Tableau1346[[#This Row],[Product_Ref]],[1]Table_Correspondance!$H:$N,4,TRUE)</f>
        <v>blanc</v>
      </c>
      <c r="M730" s="5">
        <f>VLOOKUP(Tableau1346[[#This Row],[Product_Ref]],[1]Table_Correspondance!$H:$N,7,TRUE)</f>
        <v>7</v>
      </c>
      <c r="N730" s="3">
        <f>Tableau1346[[#This Row],[Sales]]/Tableau1346[[#This Row],[Prix de vente ]]</f>
        <v>674.58714285714279</v>
      </c>
      <c r="O730" s="16">
        <f ca="1">(_xlfn.DAYS(TODAY(),Tableau1346[[#This Row],[Date de création produit]]))</f>
        <v>1948</v>
      </c>
    </row>
    <row r="731" spans="1:15" x14ac:dyDescent="0.25">
      <c r="A731" t="s">
        <v>6</v>
      </c>
      <c r="B731" t="str">
        <f>VLOOKUP(Tableau1346[[#This Row],[Sub_Region_Cod]],[1]Table_Correspondance!$B:$F,4,TRUE)</f>
        <v>Europe de l'Est</v>
      </c>
      <c r="C731" t="s">
        <v>43</v>
      </c>
      <c r="D731" t="str">
        <f>VLOOKUP(C731,[1]Table_Correspondance!$B:$F,2,FALSE)</f>
        <v>République Tchèque</v>
      </c>
      <c r="E731" t="s">
        <v>11</v>
      </c>
      <c r="F731" s="1">
        <v>43709</v>
      </c>
      <c r="G731" t="s">
        <v>406</v>
      </c>
      <c r="H731" s="12">
        <f>VLOOKUP(Tableau1346[[#This Row],[Product_Ref]],[1]Table_Correspondance!$H:$N,5,TRUE)</f>
        <v>42979</v>
      </c>
      <c r="I731" t="s">
        <v>19</v>
      </c>
      <c r="J731" s="5">
        <v>8101.44</v>
      </c>
      <c r="K731" t="str">
        <f>VLOOKUP(Tableau1346[[#This Row],[Product_Ref]],[1]Table_Correspondance!$H:$N,2,TRUE)</f>
        <v>Soutien gorge</v>
      </c>
      <c r="L731" t="str">
        <f>VLOOKUP(Tableau1346[[#This Row],[Product_Ref]],[1]Table_Correspondance!$H:$N,4,TRUE)</f>
        <v>bleu</v>
      </c>
      <c r="M731" s="5">
        <f>VLOOKUP(Tableau1346[[#This Row],[Product_Ref]],[1]Table_Correspondance!$H:$N,7,TRUE)</f>
        <v>12</v>
      </c>
      <c r="N731" s="3">
        <f>Tableau1346[[#This Row],[Sales]]/Tableau1346[[#This Row],[Prix de vente ]]</f>
        <v>675.12</v>
      </c>
      <c r="O731" s="16">
        <f ca="1">(_xlfn.DAYS(TODAY(),Tableau1346[[#This Row],[Date de création produit]]))</f>
        <v>1917</v>
      </c>
    </row>
    <row r="732" spans="1:15" x14ac:dyDescent="0.25">
      <c r="A732" t="s">
        <v>6</v>
      </c>
      <c r="B732" t="str">
        <f>VLOOKUP(Tableau1346[[#This Row],[Sub_Region_Cod]],[1]Table_Correspondance!$B:$F,4,TRUE)</f>
        <v>Europe de l'Est</v>
      </c>
      <c r="C732" t="s">
        <v>22</v>
      </c>
      <c r="D732" t="str">
        <f>VLOOKUP(C732,[1]Table_Correspondance!$B:$F,2,FALSE)</f>
        <v>Ukraine</v>
      </c>
      <c r="E732" t="s">
        <v>16</v>
      </c>
      <c r="F732" s="1">
        <v>43617</v>
      </c>
      <c r="G732" t="s">
        <v>410</v>
      </c>
      <c r="H732" s="12">
        <f>VLOOKUP(Tableau1346[[#This Row],[Product_Ref]],[1]Table_Correspondance!$H:$N,5,TRUE)</f>
        <v>43009</v>
      </c>
      <c r="I732" t="s">
        <v>159</v>
      </c>
      <c r="J732" s="5">
        <v>8785.6200000000008</v>
      </c>
      <c r="K732" t="str">
        <f>VLOOKUP(Tableau1346[[#This Row],[Product_Ref]],[1]Table_Correspondance!$H:$N,2,TRUE)</f>
        <v>Culotte</v>
      </c>
      <c r="L732" t="str">
        <f>VLOOKUP(Tableau1346[[#This Row],[Product_Ref]],[1]Table_Correspondance!$H:$N,4,TRUE)</f>
        <v>noir</v>
      </c>
      <c r="M732" s="5">
        <f>VLOOKUP(Tableau1346[[#This Row],[Product_Ref]],[1]Table_Correspondance!$H:$N,7,TRUE)</f>
        <v>13</v>
      </c>
      <c r="N732" s="3">
        <f>Tableau1346[[#This Row],[Sales]]/Tableau1346[[#This Row],[Prix de vente ]]</f>
        <v>675.8169230769231</v>
      </c>
      <c r="O732" s="16">
        <f ca="1">(_xlfn.DAYS(TODAY(),Tableau1346[[#This Row],[Date de création produit]]))</f>
        <v>1887</v>
      </c>
    </row>
    <row r="733" spans="1:15" x14ac:dyDescent="0.25">
      <c r="A733" t="s">
        <v>6</v>
      </c>
      <c r="B733" t="str">
        <f>VLOOKUP(Tableau1346[[#This Row],[Sub_Region_Cod]],[1]Table_Correspondance!$B:$F,4,TRUE)</f>
        <v>Europe de l'Est</v>
      </c>
      <c r="C733" t="s">
        <v>13</v>
      </c>
      <c r="D733" t="str">
        <f>VLOOKUP(C733,[1]Table_Correspondance!$B:$F,2,FALSE)</f>
        <v>Roumanie</v>
      </c>
      <c r="E733" t="s">
        <v>16</v>
      </c>
      <c r="F733" s="1">
        <v>43983</v>
      </c>
      <c r="G733" t="s">
        <v>408</v>
      </c>
      <c r="H733" s="12">
        <f>VLOOKUP(Tableau1346[[#This Row],[Product_Ref]],[1]Table_Correspondance!$H:$N,5,TRUE)</f>
        <v>42948</v>
      </c>
      <c r="I733" t="s">
        <v>286</v>
      </c>
      <c r="J733" s="5">
        <v>6083.37</v>
      </c>
      <c r="K733" t="str">
        <f>VLOOKUP(Tableau1346[[#This Row],[Product_Ref]],[1]Table_Correspondance!$H:$N,2,TRUE)</f>
        <v>Culotte</v>
      </c>
      <c r="L733" t="str">
        <f>VLOOKUP(Tableau1346[[#This Row],[Product_Ref]],[1]Table_Correspondance!$H:$N,4,TRUE)</f>
        <v>marron</v>
      </c>
      <c r="M733" s="5">
        <f>VLOOKUP(Tableau1346[[#This Row],[Product_Ref]],[1]Table_Correspondance!$H:$N,7,TRUE)</f>
        <v>9</v>
      </c>
      <c r="N733" s="3">
        <f>Tableau1346[[#This Row],[Sales]]/Tableau1346[[#This Row],[Prix de vente ]]</f>
        <v>675.93</v>
      </c>
      <c r="O733" s="16">
        <f ca="1">(_xlfn.DAYS(TODAY(),Tableau1346[[#This Row],[Date de création produit]]))</f>
        <v>1948</v>
      </c>
    </row>
    <row r="734" spans="1:15" x14ac:dyDescent="0.25">
      <c r="A734" t="s">
        <v>6</v>
      </c>
      <c r="B734" t="str">
        <f>VLOOKUP(Tableau1346[[#This Row],[Sub_Region_Cod]],[1]Table_Correspondance!$B:$F,4,TRUE)</f>
        <v>Europe de l'Est</v>
      </c>
      <c r="C734" t="s">
        <v>15</v>
      </c>
      <c r="D734" t="str">
        <f>VLOOKUP(C734,[1]Table_Correspondance!$B:$F,2,FALSE)</f>
        <v>République de Moldavie</v>
      </c>
      <c r="E734" t="s">
        <v>11</v>
      </c>
      <c r="F734" s="1">
        <v>44166</v>
      </c>
      <c r="G734" t="s">
        <v>411</v>
      </c>
      <c r="H734" s="12">
        <f>VLOOKUP(Tableau1346[[#This Row],[Product_Ref]],[1]Table_Correspondance!$H:$N,5,TRUE)</f>
        <v>43435</v>
      </c>
      <c r="I734" t="s">
        <v>155</v>
      </c>
      <c r="J734" s="5">
        <v>8799.32</v>
      </c>
      <c r="K734" t="str">
        <f>VLOOKUP(Tableau1346[[#This Row],[Product_Ref]],[1]Table_Correspondance!$H:$N,2,TRUE)</f>
        <v>Chemise</v>
      </c>
      <c r="L734" t="str">
        <f>VLOOKUP(Tableau1346[[#This Row],[Product_Ref]],[1]Table_Correspondance!$H:$N,4,TRUE)</f>
        <v>taupe</v>
      </c>
      <c r="M734" s="5">
        <f>VLOOKUP(Tableau1346[[#This Row],[Product_Ref]],[1]Table_Correspondance!$H:$N,7,TRUE)</f>
        <v>13</v>
      </c>
      <c r="N734" s="3">
        <f>Tableau1346[[#This Row],[Sales]]/Tableau1346[[#This Row],[Prix de vente ]]</f>
        <v>676.87076923076916</v>
      </c>
      <c r="O734" s="16">
        <f ca="1">(_xlfn.DAYS(TODAY(),Tableau1346[[#This Row],[Date de création produit]]))</f>
        <v>1461</v>
      </c>
    </row>
    <row r="735" spans="1:15" x14ac:dyDescent="0.25">
      <c r="A735" t="s">
        <v>6</v>
      </c>
      <c r="B735" t="str">
        <f>VLOOKUP(Tableau1346[[#This Row],[Sub_Region_Cod]],[1]Table_Correspondance!$B:$F,4,TRUE)</f>
        <v>Europe de l'Est</v>
      </c>
      <c r="C735" t="s">
        <v>22</v>
      </c>
      <c r="D735" t="str">
        <f>VLOOKUP(C735,[1]Table_Correspondance!$B:$F,2,FALSE)</f>
        <v>Ukraine</v>
      </c>
      <c r="E735" t="s">
        <v>11</v>
      </c>
      <c r="F735" s="1">
        <v>43739</v>
      </c>
      <c r="G735" t="s">
        <v>406</v>
      </c>
      <c r="H735" s="12">
        <f>VLOOKUP(Tableau1346[[#This Row],[Product_Ref]],[1]Table_Correspondance!$H:$N,5,TRUE)</f>
        <v>43070</v>
      </c>
      <c r="I735" t="s">
        <v>219</v>
      </c>
      <c r="J735" s="5">
        <v>8160.53</v>
      </c>
      <c r="K735" t="str">
        <f>VLOOKUP(Tableau1346[[#This Row],[Product_Ref]],[1]Table_Correspondance!$H:$N,2,TRUE)</f>
        <v>Débardeur</v>
      </c>
      <c r="L735" t="str">
        <f>VLOOKUP(Tableau1346[[#This Row],[Product_Ref]],[1]Table_Correspondance!$H:$N,4,TRUE)</f>
        <v>rouge</v>
      </c>
      <c r="M735" s="5">
        <f>VLOOKUP(Tableau1346[[#This Row],[Product_Ref]],[1]Table_Correspondance!$H:$N,7,TRUE)</f>
        <v>12</v>
      </c>
      <c r="N735" s="3">
        <f>Tableau1346[[#This Row],[Sales]]/Tableau1346[[#This Row],[Prix de vente ]]</f>
        <v>680.04416666666668</v>
      </c>
      <c r="O735" s="16">
        <f ca="1">(_xlfn.DAYS(TODAY(),Tableau1346[[#This Row],[Date de création produit]]))</f>
        <v>1826</v>
      </c>
    </row>
    <row r="736" spans="1:15" x14ac:dyDescent="0.25">
      <c r="A736" t="s">
        <v>6</v>
      </c>
      <c r="B736" t="str">
        <f>VLOOKUP(Tableau1346[[#This Row],[Sub_Region_Cod]],[1]Table_Correspondance!$B:$F,4,TRUE)</f>
        <v>Europe de l'Est</v>
      </c>
      <c r="C736" t="s">
        <v>13</v>
      </c>
      <c r="D736" t="str">
        <f>VLOOKUP(C736,[1]Table_Correspondance!$B:$F,2,FALSE)</f>
        <v>Roumanie</v>
      </c>
      <c r="E736" t="s">
        <v>8</v>
      </c>
      <c r="F736" s="1">
        <v>44136</v>
      </c>
      <c r="G736" t="s">
        <v>411</v>
      </c>
      <c r="H736" s="12">
        <f>VLOOKUP(Tableau1346[[#This Row],[Product_Ref]],[1]Table_Correspondance!$H:$N,5,TRUE)</f>
        <v>43070</v>
      </c>
      <c r="I736" t="s">
        <v>227</v>
      </c>
      <c r="J736" s="5">
        <v>4768.3599999999997</v>
      </c>
      <c r="K736" t="str">
        <f>VLOOKUP(Tableau1346[[#This Row],[Product_Ref]],[1]Table_Correspondance!$H:$N,2,TRUE)</f>
        <v>Pyjama</v>
      </c>
      <c r="L736" t="str">
        <f>VLOOKUP(Tableau1346[[#This Row],[Product_Ref]],[1]Table_Correspondance!$H:$N,4,TRUE)</f>
        <v>marron</v>
      </c>
      <c r="M736" s="5">
        <f>VLOOKUP(Tableau1346[[#This Row],[Product_Ref]],[1]Table_Correspondance!$H:$N,7,TRUE)</f>
        <v>7</v>
      </c>
      <c r="N736" s="3">
        <f>Tableau1346[[#This Row],[Sales]]/Tableau1346[[#This Row],[Prix de vente ]]</f>
        <v>681.19428571428568</v>
      </c>
      <c r="O736" s="16">
        <f ca="1">(_xlfn.DAYS(TODAY(),Tableau1346[[#This Row],[Date de création produit]]))</f>
        <v>1826</v>
      </c>
    </row>
    <row r="737" spans="1:15" x14ac:dyDescent="0.25">
      <c r="A737" t="s">
        <v>6</v>
      </c>
      <c r="B737" t="str">
        <f>VLOOKUP(Tableau1346[[#This Row],[Sub_Region_Cod]],[1]Table_Correspondance!$B:$F,4,TRUE)</f>
        <v>Europe de l'Est</v>
      </c>
      <c r="C737" t="s">
        <v>22</v>
      </c>
      <c r="D737" t="str">
        <f>VLOOKUP(C737,[1]Table_Correspondance!$B:$F,2,FALSE)</f>
        <v>Ukraine</v>
      </c>
      <c r="E737" t="s">
        <v>8</v>
      </c>
      <c r="F737" s="1">
        <v>43862</v>
      </c>
      <c r="G737" t="s">
        <v>405</v>
      </c>
      <c r="H737" s="12">
        <f>VLOOKUP(Tableau1346[[#This Row],[Product_Ref]],[1]Table_Correspondance!$H:$N,5,TRUE)</f>
        <v>43221</v>
      </c>
      <c r="I737" t="s">
        <v>113</v>
      </c>
      <c r="J737" s="5">
        <v>8177.59</v>
      </c>
      <c r="K737" t="str">
        <f>VLOOKUP(Tableau1346[[#This Row],[Product_Ref]],[1]Table_Correspondance!$H:$N,2,TRUE)</f>
        <v>Pyjama</v>
      </c>
      <c r="L737" t="str">
        <f>VLOOKUP(Tableau1346[[#This Row],[Product_Ref]],[1]Table_Correspondance!$H:$N,4,TRUE)</f>
        <v>taupe</v>
      </c>
      <c r="M737" s="5">
        <f>VLOOKUP(Tableau1346[[#This Row],[Product_Ref]],[1]Table_Correspondance!$H:$N,7,TRUE)</f>
        <v>12</v>
      </c>
      <c r="N737" s="3">
        <f>Tableau1346[[#This Row],[Sales]]/Tableau1346[[#This Row],[Prix de vente ]]</f>
        <v>681.46583333333331</v>
      </c>
      <c r="O737" s="16">
        <f ca="1">(_xlfn.DAYS(TODAY(),Tableau1346[[#This Row],[Date de création produit]]))</f>
        <v>1675</v>
      </c>
    </row>
    <row r="738" spans="1:15" x14ac:dyDescent="0.25">
      <c r="A738" t="s">
        <v>6</v>
      </c>
      <c r="B738" t="str">
        <f>VLOOKUP(Tableau1346[[#This Row],[Sub_Region_Cod]],[1]Table_Correspondance!$B:$F,4,TRUE)</f>
        <v>Europe de l'Est</v>
      </c>
      <c r="C738" t="s">
        <v>24</v>
      </c>
      <c r="D738" t="str">
        <f>VLOOKUP(C738,[1]Table_Correspondance!$B:$F,2,FALSE)</f>
        <v>Slovaquie</v>
      </c>
      <c r="E738" t="s">
        <v>16</v>
      </c>
      <c r="F738" s="1">
        <v>44228</v>
      </c>
      <c r="G738" t="s">
        <v>404</v>
      </c>
      <c r="H738" s="12">
        <f>VLOOKUP(Tableau1346[[#This Row],[Product_Ref]],[1]Table_Correspondance!$H:$N,5,TRUE)</f>
        <v>42795</v>
      </c>
      <c r="I738" t="s">
        <v>218</v>
      </c>
      <c r="J738" s="5">
        <v>9561.41</v>
      </c>
      <c r="K738" t="str">
        <f>VLOOKUP(Tableau1346[[#This Row],[Product_Ref]],[1]Table_Correspondance!$H:$N,2,TRUE)</f>
        <v>Pantacourt</v>
      </c>
      <c r="L738" t="str">
        <f>VLOOKUP(Tableau1346[[#This Row],[Product_Ref]],[1]Table_Correspondance!$H:$N,4,TRUE)</f>
        <v>marron</v>
      </c>
      <c r="M738" s="5">
        <f>VLOOKUP(Tableau1346[[#This Row],[Product_Ref]],[1]Table_Correspondance!$H:$N,7,TRUE)</f>
        <v>14</v>
      </c>
      <c r="N738" s="3">
        <f>Tableau1346[[#This Row],[Sales]]/Tableau1346[[#This Row],[Prix de vente ]]</f>
        <v>682.95785714285716</v>
      </c>
      <c r="O738" s="16">
        <f ca="1">(_xlfn.DAYS(TODAY(),Tableau1346[[#This Row],[Date de création produit]]))</f>
        <v>2101</v>
      </c>
    </row>
    <row r="739" spans="1:15" x14ac:dyDescent="0.25">
      <c r="A739" t="s">
        <v>6</v>
      </c>
      <c r="B739" t="str">
        <f>VLOOKUP(Tableau1346[[#This Row],[Sub_Region_Cod]],[1]Table_Correspondance!$B:$F,4,TRUE)</f>
        <v>Europe de l'Est</v>
      </c>
      <c r="C739" t="s">
        <v>22</v>
      </c>
      <c r="D739" t="str">
        <f>VLOOKUP(C739,[1]Table_Correspondance!$B:$F,2,FALSE)</f>
        <v>Ukraine</v>
      </c>
      <c r="E739" t="s">
        <v>11</v>
      </c>
      <c r="F739" s="1">
        <v>43739</v>
      </c>
      <c r="G739" t="s">
        <v>406</v>
      </c>
      <c r="H739" s="12">
        <f>VLOOKUP(Tableau1346[[#This Row],[Product_Ref]],[1]Table_Correspondance!$H:$N,5,TRUE)</f>
        <v>43252</v>
      </c>
      <c r="I739" t="s">
        <v>373</v>
      </c>
      <c r="J739" s="5">
        <v>8879.77</v>
      </c>
      <c r="K739" t="str">
        <f>VLOOKUP(Tableau1346[[#This Row],[Product_Ref]],[1]Table_Correspondance!$H:$N,2,TRUE)</f>
        <v>Chemise</v>
      </c>
      <c r="L739" t="str">
        <f>VLOOKUP(Tableau1346[[#This Row],[Product_Ref]],[1]Table_Correspondance!$H:$N,4,TRUE)</f>
        <v>vert</v>
      </c>
      <c r="M739" s="5">
        <f>VLOOKUP(Tableau1346[[#This Row],[Product_Ref]],[1]Table_Correspondance!$H:$N,7,TRUE)</f>
        <v>13</v>
      </c>
      <c r="N739" s="3">
        <f>Tableau1346[[#This Row],[Sales]]/Tableau1346[[#This Row],[Prix de vente ]]</f>
        <v>683.05923076923079</v>
      </c>
      <c r="O739" s="16">
        <f ca="1">(_xlfn.DAYS(TODAY(),Tableau1346[[#This Row],[Date de création produit]]))</f>
        <v>1644</v>
      </c>
    </row>
    <row r="740" spans="1:15" x14ac:dyDescent="0.25">
      <c r="A740" t="s">
        <v>6</v>
      </c>
      <c r="B740" t="str">
        <f>VLOOKUP(Tableau1346[[#This Row],[Sub_Region_Cod]],[1]Table_Correspondance!$B:$F,4,TRUE)</f>
        <v>Europe de l'Est</v>
      </c>
      <c r="C740" t="s">
        <v>15</v>
      </c>
      <c r="D740" t="str">
        <f>VLOOKUP(C740,[1]Table_Correspondance!$B:$F,2,FALSE)</f>
        <v>République de Moldavie</v>
      </c>
      <c r="E740" t="s">
        <v>16</v>
      </c>
      <c r="F740" s="1">
        <v>44228</v>
      </c>
      <c r="G740" t="s">
        <v>404</v>
      </c>
      <c r="H740" s="12">
        <f>VLOOKUP(Tableau1346[[#This Row],[Product_Ref]],[1]Table_Correspondance!$H:$N,5,TRUE)</f>
        <v>43435</v>
      </c>
      <c r="I740" t="s">
        <v>215</v>
      </c>
      <c r="J740" s="5">
        <v>7516.22</v>
      </c>
      <c r="K740" t="str">
        <f>VLOOKUP(Tableau1346[[#This Row],[Product_Ref]],[1]Table_Correspondance!$H:$N,2,TRUE)</f>
        <v>Jupe</v>
      </c>
      <c r="L740" t="str">
        <f>VLOOKUP(Tableau1346[[#This Row],[Product_Ref]],[1]Table_Correspondance!$H:$N,4,TRUE)</f>
        <v>blanc</v>
      </c>
      <c r="M740" s="5">
        <f>VLOOKUP(Tableau1346[[#This Row],[Product_Ref]],[1]Table_Correspondance!$H:$N,7,TRUE)</f>
        <v>11</v>
      </c>
      <c r="N740" s="3">
        <f>Tableau1346[[#This Row],[Sales]]/Tableau1346[[#This Row],[Prix de vente ]]</f>
        <v>683.29272727272735</v>
      </c>
      <c r="O740" s="16">
        <f ca="1">(_xlfn.DAYS(TODAY(),Tableau1346[[#This Row],[Date de création produit]]))</f>
        <v>1461</v>
      </c>
    </row>
    <row r="741" spans="1:15" x14ac:dyDescent="0.25">
      <c r="A741" t="s">
        <v>6</v>
      </c>
      <c r="B741" t="str">
        <f>VLOOKUP(Tableau1346[[#This Row],[Sub_Region_Cod]],[1]Table_Correspondance!$B:$F,4,TRUE)</f>
        <v>Europe de l'Est</v>
      </c>
      <c r="C741" t="s">
        <v>43</v>
      </c>
      <c r="D741" t="str">
        <f>VLOOKUP(C741,[1]Table_Correspondance!$B:$F,2,FALSE)</f>
        <v>République Tchèque</v>
      </c>
      <c r="E741" t="s">
        <v>11</v>
      </c>
      <c r="F741" s="1">
        <v>43922</v>
      </c>
      <c r="G741" t="s">
        <v>405</v>
      </c>
      <c r="H741" s="12">
        <f>VLOOKUP(Tableau1346[[#This Row],[Product_Ref]],[1]Table_Correspondance!$H:$N,5,TRUE)</f>
        <v>43282</v>
      </c>
      <c r="I741" t="s">
        <v>51</v>
      </c>
      <c r="J741" s="5">
        <v>8222.5400000000009</v>
      </c>
      <c r="K741" t="str">
        <f>VLOOKUP(Tableau1346[[#This Row],[Product_Ref]],[1]Table_Correspondance!$H:$N,2,TRUE)</f>
        <v>Chemise</v>
      </c>
      <c r="L741" t="str">
        <f>VLOOKUP(Tableau1346[[#This Row],[Product_Ref]],[1]Table_Correspondance!$H:$N,4,TRUE)</f>
        <v>rouge</v>
      </c>
      <c r="M741" s="5">
        <f>VLOOKUP(Tableau1346[[#This Row],[Product_Ref]],[1]Table_Correspondance!$H:$N,7,TRUE)</f>
        <v>12</v>
      </c>
      <c r="N741" s="3">
        <f>Tableau1346[[#This Row],[Sales]]/Tableau1346[[#This Row],[Prix de vente ]]</f>
        <v>685.2116666666667</v>
      </c>
      <c r="O741" s="16">
        <f ca="1">(_xlfn.DAYS(TODAY(),Tableau1346[[#This Row],[Date de création produit]]))</f>
        <v>1614</v>
      </c>
    </row>
    <row r="742" spans="1:15" x14ac:dyDescent="0.25">
      <c r="A742" t="s">
        <v>6</v>
      </c>
      <c r="B742" t="str">
        <f>VLOOKUP(Tableau1346[[#This Row],[Sub_Region_Cod]],[1]Table_Correspondance!$B:$F,4,TRUE)</f>
        <v>Europe de l'Est</v>
      </c>
      <c r="C742" t="s">
        <v>7</v>
      </c>
      <c r="D742" t="str">
        <f>VLOOKUP(C742,[1]Table_Correspondance!$B:$F,2,FALSE)</f>
        <v>Fédération de Russie</v>
      </c>
      <c r="E742" t="s">
        <v>11</v>
      </c>
      <c r="F742" s="1">
        <v>44013</v>
      </c>
      <c r="G742" t="s">
        <v>408</v>
      </c>
      <c r="H742" s="12">
        <f>VLOOKUP(Tableau1346[[#This Row],[Product_Ref]],[1]Table_Correspondance!$H:$N,5,TRUE)</f>
        <v>43374</v>
      </c>
      <c r="I742" t="s">
        <v>161</v>
      </c>
      <c r="J742" s="5">
        <v>8933.3799999999992</v>
      </c>
      <c r="K742" t="str">
        <f>VLOOKUP(Tableau1346[[#This Row],[Product_Ref]],[1]Table_Correspondance!$H:$N,2,TRUE)</f>
        <v>Chemise</v>
      </c>
      <c r="L742" t="str">
        <f>VLOOKUP(Tableau1346[[#This Row],[Product_Ref]],[1]Table_Correspondance!$H:$N,4,TRUE)</f>
        <v>orange</v>
      </c>
      <c r="M742" s="5">
        <f>VLOOKUP(Tableau1346[[#This Row],[Product_Ref]],[1]Table_Correspondance!$H:$N,7,TRUE)</f>
        <v>13</v>
      </c>
      <c r="N742" s="3">
        <f>Tableau1346[[#This Row],[Sales]]/Tableau1346[[#This Row],[Prix de vente ]]</f>
        <v>687.1830769230769</v>
      </c>
      <c r="O742" s="16">
        <f ca="1">(_xlfn.DAYS(TODAY(),Tableau1346[[#This Row],[Date de création produit]]))</f>
        <v>1522</v>
      </c>
    </row>
    <row r="743" spans="1:15" x14ac:dyDescent="0.25">
      <c r="A743" t="s">
        <v>6</v>
      </c>
      <c r="B743" t="str">
        <f>VLOOKUP(Tableau1346[[#This Row],[Sub_Region_Cod]],[1]Table_Correspondance!$B:$F,4,TRUE)</f>
        <v>Europe de l'Est</v>
      </c>
      <c r="C743" t="s">
        <v>7</v>
      </c>
      <c r="D743" t="str">
        <f>VLOOKUP(C743,[1]Table_Correspondance!$B:$F,2,FALSE)</f>
        <v>Fédération de Russie</v>
      </c>
      <c r="E743" t="s">
        <v>11</v>
      </c>
      <c r="F743" s="1">
        <v>43617</v>
      </c>
      <c r="G743" t="s">
        <v>410</v>
      </c>
      <c r="H743" s="12">
        <f>VLOOKUP(Tableau1346[[#This Row],[Product_Ref]],[1]Table_Correspondance!$H:$N,5,TRUE)</f>
        <v>43405</v>
      </c>
      <c r="I743" t="s">
        <v>53</v>
      </c>
      <c r="J743" s="5">
        <v>8247.67</v>
      </c>
      <c r="K743" t="str">
        <f>VLOOKUP(Tableau1346[[#This Row],[Product_Ref]],[1]Table_Correspondance!$H:$N,2,TRUE)</f>
        <v>Soutien gorge</v>
      </c>
      <c r="L743" t="str">
        <f>VLOOKUP(Tableau1346[[#This Row],[Product_Ref]],[1]Table_Correspondance!$H:$N,4,TRUE)</f>
        <v>rouge</v>
      </c>
      <c r="M743" s="5">
        <f>VLOOKUP(Tableau1346[[#This Row],[Product_Ref]],[1]Table_Correspondance!$H:$N,7,TRUE)</f>
        <v>12</v>
      </c>
      <c r="N743" s="3">
        <f>Tableau1346[[#This Row],[Sales]]/Tableau1346[[#This Row],[Prix de vente ]]</f>
        <v>687.30583333333334</v>
      </c>
      <c r="O743" s="16">
        <f ca="1">(_xlfn.DAYS(TODAY(),Tableau1346[[#This Row],[Date de création produit]]))</f>
        <v>1491</v>
      </c>
    </row>
    <row r="744" spans="1:15" x14ac:dyDescent="0.25">
      <c r="A744" t="s">
        <v>6</v>
      </c>
      <c r="B744" t="str">
        <f>VLOOKUP(Tableau1346[[#This Row],[Sub_Region_Cod]],[1]Table_Correspondance!$B:$F,4,TRUE)</f>
        <v>Europe de l'Est</v>
      </c>
      <c r="C744" t="s">
        <v>43</v>
      </c>
      <c r="D744" t="str">
        <f>VLOOKUP(C744,[1]Table_Correspondance!$B:$F,2,FALSE)</f>
        <v>République Tchèque</v>
      </c>
      <c r="E744" t="s">
        <v>16</v>
      </c>
      <c r="F744" s="1">
        <v>43831</v>
      </c>
      <c r="G744" t="s">
        <v>413</v>
      </c>
      <c r="H744" s="12">
        <f>VLOOKUP(Tableau1346[[#This Row],[Product_Ref]],[1]Table_Correspondance!$H:$N,5,TRUE)</f>
        <v>42979</v>
      </c>
      <c r="I744" t="s">
        <v>310</v>
      </c>
      <c r="J744" s="5">
        <v>8951.15</v>
      </c>
      <c r="K744" t="str">
        <f>VLOOKUP(Tableau1346[[#This Row],[Product_Ref]],[1]Table_Correspondance!$H:$N,2,TRUE)</f>
        <v>Chaussette</v>
      </c>
      <c r="L744" t="str">
        <f>VLOOKUP(Tableau1346[[#This Row],[Product_Ref]],[1]Table_Correspondance!$H:$N,4,TRUE)</f>
        <v>rose</v>
      </c>
      <c r="M744" s="5">
        <f>VLOOKUP(Tableau1346[[#This Row],[Product_Ref]],[1]Table_Correspondance!$H:$N,7,TRUE)</f>
        <v>13</v>
      </c>
      <c r="N744" s="3">
        <f>Tableau1346[[#This Row],[Sales]]/Tableau1346[[#This Row],[Prix de vente ]]</f>
        <v>688.55</v>
      </c>
      <c r="O744" s="16">
        <f ca="1">(_xlfn.DAYS(TODAY(),Tableau1346[[#This Row],[Date de création produit]]))</f>
        <v>1917</v>
      </c>
    </row>
    <row r="745" spans="1:15" x14ac:dyDescent="0.25">
      <c r="A745" t="s">
        <v>6</v>
      </c>
      <c r="B745" t="str">
        <f>VLOOKUP(Tableau1346[[#This Row],[Sub_Region_Cod]],[1]Table_Correspondance!$B:$F,4,TRUE)</f>
        <v>Europe de l'Est</v>
      </c>
      <c r="C745" t="s">
        <v>29</v>
      </c>
      <c r="D745" t="str">
        <f>VLOOKUP(C745,[1]Table_Correspondance!$B:$F,2,FALSE)</f>
        <v>Hongrie</v>
      </c>
      <c r="E745" t="s">
        <v>11</v>
      </c>
      <c r="F745" s="1">
        <v>43678</v>
      </c>
      <c r="G745" t="s">
        <v>406</v>
      </c>
      <c r="H745" s="12">
        <f>VLOOKUP(Tableau1346[[#This Row],[Product_Ref]],[1]Table_Correspondance!$H:$N,5,TRUE)</f>
        <v>43405</v>
      </c>
      <c r="I745" t="s">
        <v>57</v>
      </c>
      <c r="J745" s="5">
        <v>8264.6200000000008</v>
      </c>
      <c r="K745" t="str">
        <f>VLOOKUP(Tableau1346[[#This Row],[Product_Ref]],[1]Table_Correspondance!$H:$N,2,TRUE)</f>
        <v>Sweatshirt</v>
      </c>
      <c r="L745" t="str">
        <f>VLOOKUP(Tableau1346[[#This Row],[Product_Ref]],[1]Table_Correspondance!$H:$N,4,TRUE)</f>
        <v>vert</v>
      </c>
      <c r="M745" s="5">
        <f>VLOOKUP(Tableau1346[[#This Row],[Product_Ref]],[1]Table_Correspondance!$H:$N,7,TRUE)</f>
        <v>12</v>
      </c>
      <c r="N745" s="3">
        <f>Tableau1346[[#This Row],[Sales]]/Tableau1346[[#This Row],[Prix de vente ]]</f>
        <v>688.71833333333336</v>
      </c>
      <c r="O745" s="16">
        <f ca="1">(_xlfn.DAYS(TODAY(),Tableau1346[[#This Row],[Date de création produit]]))</f>
        <v>1491</v>
      </c>
    </row>
    <row r="746" spans="1:15" x14ac:dyDescent="0.25">
      <c r="A746" t="s">
        <v>6</v>
      </c>
      <c r="B746" t="str">
        <f>VLOOKUP(Tableau1346[[#This Row],[Sub_Region_Cod]],[1]Table_Correspondance!$B:$F,4,TRUE)</f>
        <v>Europe de l'Est</v>
      </c>
      <c r="C746" t="s">
        <v>29</v>
      </c>
      <c r="D746" t="str">
        <f>VLOOKUP(C746,[1]Table_Correspondance!$B:$F,2,FALSE)</f>
        <v>Hongrie</v>
      </c>
      <c r="E746" t="s">
        <v>11</v>
      </c>
      <c r="F746" s="1">
        <v>44228</v>
      </c>
      <c r="G746" t="s">
        <v>404</v>
      </c>
      <c r="H746" s="12">
        <f>VLOOKUP(Tableau1346[[#This Row],[Product_Ref]],[1]Table_Correspondance!$H:$N,5,TRUE)</f>
        <v>43070</v>
      </c>
      <c r="I746" t="s">
        <v>177</v>
      </c>
      <c r="J746" s="5">
        <v>6901.85</v>
      </c>
      <c r="K746" t="str">
        <f>VLOOKUP(Tableau1346[[#This Row],[Product_Ref]],[1]Table_Correspondance!$H:$N,2,TRUE)</f>
        <v>Chemise</v>
      </c>
      <c r="L746" t="str">
        <f>VLOOKUP(Tableau1346[[#This Row],[Product_Ref]],[1]Table_Correspondance!$H:$N,4,TRUE)</f>
        <v>marron</v>
      </c>
      <c r="M746" s="5">
        <f>VLOOKUP(Tableau1346[[#This Row],[Product_Ref]],[1]Table_Correspondance!$H:$N,7,TRUE)</f>
        <v>10</v>
      </c>
      <c r="N746" s="3">
        <f>Tableau1346[[#This Row],[Sales]]/Tableau1346[[#This Row],[Prix de vente ]]</f>
        <v>690.18500000000006</v>
      </c>
      <c r="O746" s="16">
        <f ca="1">(_xlfn.DAYS(TODAY(),Tableau1346[[#This Row],[Date de création produit]]))</f>
        <v>1826</v>
      </c>
    </row>
    <row r="747" spans="1:15" x14ac:dyDescent="0.25">
      <c r="A747" t="s">
        <v>6</v>
      </c>
      <c r="B747" t="str">
        <f>VLOOKUP(Tableau1346[[#This Row],[Sub_Region_Cod]],[1]Table_Correspondance!$B:$F,4,TRUE)</f>
        <v>Europe de l'Est</v>
      </c>
      <c r="C747" t="s">
        <v>7</v>
      </c>
      <c r="D747" t="str">
        <f>VLOOKUP(C747,[1]Table_Correspondance!$B:$F,2,FALSE)</f>
        <v>Fédération de Russie</v>
      </c>
      <c r="E747" t="s">
        <v>11</v>
      </c>
      <c r="F747" s="1">
        <v>43952</v>
      </c>
      <c r="G747" t="s">
        <v>408</v>
      </c>
      <c r="H747" s="12">
        <f>VLOOKUP(Tableau1346[[#This Row],[Product_Ref]],[1]Table_Correspondance!$H:$N,5,TRUE)</f>
        <v>43221</v>
      </c>
      <c r="I747" t="s">
        <v>121</v>
      </c>
      <c r="J747" s="5">
        <v>6902.91</v>
      </c>
      <c r="K747" t="str">
        <f>VLOOKUP(Tableau1346[[#This Row],[Product_Ref]],[1]Table_Correspondance!$H:$N,2,TRUE)</f>
        <v>Pull</v>
      </c>
      <c r="L747" t="str">
        <f>VLOOKUP(Tableau1346[[#This Row],[Product_Ref]],[1]Table_Correspondance!$H:$N,4,TRUE)</f>
        <v>vert</v>
      </c>
      <c r="M747" s="5">
        <f>VLOOKUP(Tableau1346[[#This Row],[Product_Ref]],[1]Table_Correspondance!$H:$N,7,TRUE)</f>
        <v>10</v>
      </c>
      <c r="N747" s="3">
        <f>Tableau1346[[#This Row],[Sales]]/Tableau1346[[#This Row],[Prix de vente ]]</f>
        <v>690.29099999999994</v>
      </c>
      <c r="O747" s="16">
        <f ca="1">(_xlfn.DAYS(TODAY(),Tableau1346[[#This Row],[Date de création produit]]))</f>
        <v>1675</v>
      </c>
    </row>
    <row r="748" spans="1:15" x14ac:dyDescent="0.25">
      <c r="A748" t="s">
        <v>6</v>
      </c>
      <c r="B748" t="str">
        <f>VLOOKUP(Tableau1346[[#This Row],[Sub_Region_Cod]],[1]Table_Correspondance!$B:$F,4,TRUE)</f>
        <v>Europe de l'Est</v>
      </c>
      <c r="C748" t="s">
        <v>34</v>
      </c>
      <c r="D748" t="str">
        <f>VLOOKUP(C748,[1]Table_Correspondance!$B:$F,2,FALSE)</f>
        <v>Pologne</v>
      </c>
      <c r="E748" t="s">
        <v>16</v>
      </c>
      <c r="F748" s="1">
        <v>43983</v>
      </c>
      <c r="G748" t="s">
        <v>408</v>
      </c>
      <c r="H748" s="12">
        <f>VLOOKUP(Tableau1346[[#This Row],[Product_Ref]],[1]Table_Correspondance!$H:$N,5,TRUE)</f>
        <v>43313</v>
      </c>
      <c r="I748" t="s">
        <v>260</v>
      </c>
      <c r="J748" s="5">
        <v>5537.2</v>
      </c>
      <c r="K748" t="str">
        <f>VLOOKUP(Tableau1346[[#This Row],[Product_Ref]],[1]Table_Correspondance!$H:$N,2,TRUE)</f>
        <v>Pantalon</v>
      </c>
      <c r="L748" t="str">
        <f>VLOOKUP(Tableau1346[[#This Row],[Product_Ref]],[1]Table_Correspondance!$H:$N,4,TRUE)</f>
        <v>blanc</v>
      </c>
      <c r="M748" s="5">
        <f>VLOOKUP(Tableau1346[[#This Row],[Product_Ref]],[1]Table_Correspondance!$H:$N,7,TRUE)</f>
        <v>8</v>
      </c>
      <c r="N748" s="3">
        <f>Tableau1346[[#This Row],[Sales]]/Tableau1346[[#This Row],[Prix de vente ]]</f>
        <v>692.15</v>
      </c>
      <c r="O748" s="16">
        <f ca="1">(_xlfn.DAYS(TODAY(),Tableau1346[[#This Row],[Date de création produit]]))</f>
        <v>1583</v>
      </c>
    </row>
    <row r="749" spans="1:15" x14ac:dyDescent="0.25">
      <c r="A749" t="s">
        <v>6</v>
      </c>
      <c r="B749" t="str">
        <f>VLOOKUP(Tableau1346[[#This Row],[Sub_Region_Cod]],[1]Table_Correspondance!$B:$F,4,TRUE)</f>
        <v>Europe de l'Est</v>
      </c>
      <c r="C749" t="s">
        <v>22</v>
      </c>
      <c r="D749" t="str">
        <f>VLOOKUP(C749,[1]Table_Correspondance!$B:$F,2,FALSE)</f>
        <v>Ukraine</v>
      </c>
      <c r="E749" t="s">
        <v>16</v>
      </c>
      <c r="F749" s="1">
        <v>43770</v>
      </c>
      <c r="G749" t="s">
        <v>407</v>
      </c>
      <c r="H749" s="12">
        <f>VLOOKUP(Tableau1346[[#This Row],[Product_Ref]],[1]Table_Correspondance!$H:$N,5,TRUE)</f>
        <v>42856</v>
      </c>
      <c r="I749" t="s">
        <v>339</v>
      </c>
      <c r="J749" s="5">
        <v>6931.83</v>
      </c>
      <c r="K749" t="str">
        <f>VLOOKUP(Tableau1346[[#This Row],[Product_Ref]],[1]Table_Correspondance!$H:$N,2,TRUE)</f>
        <v>Pantacourt</v>
      </c>
      <c r="L749" t="str">
        <f>VLOOKUP(Tableau1346[[#This Row],[Product_Ref]],[1]Table_Correspondance!$H:$N,4,TRUE)</f>
        <v>bleu</v>
      </c>
      <c r="M749" s="5">
        <f>VLOOKUP(Tableau1346[[#This Row],[Product_Ref]],[1]Table_Correspondance!$H:$N,7,TRUE)</f>
        <v>10</v>
      </c>
      <c r="N749" s="3">
        <f>Tableau1346[[#This Row],[Sales]]/Tableau1346[[#This Row],[Prix de vente ]]</f>
        <v>693.18299999999999</v>
      </c>
      <c r="O749" s="16">
        <f ca="1">(_xlfn.DAYS(TODAY(),Tableau1346[[#This Row],[Date de création produit]]))</f>
        <v>2040</v>
      </c>
    </row>
    <row r="750" spans="1:15" x14ac:dyDescent="0.25">
      <c r="A750" t="s">
        <v>6</v>
      </c>
      <c r="B750" t="str">
        <f>VLOOKUP(Tableau1346[[#This Row],[Sub_Region_Cod]],[1]Table_Correspondance!$B:$F,4,TRUE)</f>
        <v>Europe de l'Est</v>
      </c>
      <c r="C750" t="s">
        <v>7</v>
      </c>
      <c r="D750" t="str">
        <f>VLOOKUP(C750,[1]Table_Correspondance!$B:$F,2,FALSE)</f>
        <v>Fédération de Russie</v>
      </c>
      <c r="E750" t="s">
        <v>11</v>
      </c>
      <c r="F750" s="1">
        <v>43586</v>
      </c>
      <c r="G750" t="s">
        <v>410</v>
      </c>
      <c r="H750" s="12">
        <f>VLOOKUP(Tableau1346[[#This Row],[Product_Ref]],[1]Table_Correspondance!$H:$N,5,TRUE)</f>
        <v>42917</v>
      </c>
      <c r="I750" t="s">
        <v>173</v>
      </c>
      <c r="J750" s="5">
        <v>8331.42</v>
      </c>
      <c r="K750" t="str">
        <f>VLOOKUP(Tableau1346[[#This Row],[Product_Ref]],[1]Table_Correspondance!$H:$N,2,TRUE)</f>
        <v>Chemisier</v>
      </c>
      <c r="L750" t="str">
        <f>VLOOKUP(Tableau1346[[#This Row],[Product_Ref]],[1]Table_Correspondance!$H:$N,4,TRUE)</f>
        <v>rose</v>
      </c>
      <c r="M750" s="5">
        <f>VLOOKUP(Tableau1346[[#This Row],[Product_Ref]],[1]Table_Correspondance!$H:$N,7,TRUE)</f>
        <v>12</v>
      </c>
      <c r="N750" s="3">
        <f>Tableau1346[[#This Row],[Sales]]/Tableau1346[[#This Row],[Prix de vente ]]</f>
        <v>694.28499999999997</v>
      </c>
      <c r="O750" s="16">
        <f ca="1">(_xlfn.DAYS(TODAY(),Tableau1346[[#This Row],[Date de création produit]]))</f>
        <v>1979</v>
      </c>
    </row>
    <row r="751" spans="1:15" x14ac:dyDescent="0.25">
      <c r="A751" t="s">
        <v>6</v>
      </c>
      <c r="B751" t="str">
        <f>VLOOKUP(Tableau1346[[#This Row],[Sub_Region_Cod]],[1]Table_Correspondance!$B:$F,4,TRUE)</f>
        <v>Europe de l'Est</v>
      </c>
      <c r="C751" t="s">
        <v>7</v>
      </c>
      <c r="D751" t="str">
        <f>VLOOKUP(C751,[1]Table_Correspondance!$B:$F,2,FALSE)</f>
        <v>Fédération de Russie</v>
      </c>
      <c r="E751" t="s">
        <v>16</v>
      </c>
      <c r="F751" s="1">
        <v>43617</v>
      </c>
      <c r="G751" t="s">
        <v>410</v>
      </c>
      <c r="H751" s="12">
        <f>VLOOKUP(Tableau1346[[#This Row],[Product_Ref]],[1]Table_Correspondance!$H:$N,5,TRUE)</f>
        <v>43313</v>
      </c>
      <c r="I751" t="s">
        <v>33</v>
      </c>
      <c r="J751" s="5">
        <v>9041.1</v>
      </c>
      <c r="K751" t="str">
        <f>VLOOKUP(Tableau1346[[#This Row],[Product_Ref]],[1]Table_Correspondance!$H:$N,2,TRUE)</f>
        <v>Pantalon</v>
      </c>
      <c r="L751" t="str">
        <f>VLOOKUP(Tableau1346[[#This Row],[Product_Ref]],[1]Table_Correspondance!$H:$N,4,TRUE)</f>
        <v>orange</v>
      </c>
      <c r="M751" s="5">
        <f>VLOOKUP(Tableau1346[[#This Row],[Product_Ref]],[1]Table_Correspondance!$H:$N,7,TRUE)</f>
        <v>13</v>
      </c>
      <c r="N751" s="3">
        <f>Tableau1346[[#This Row],[Sales]]/Tableau1346[[#This Row],[Prix de vente ]]</f>
        <v>695.46923076923076</v>
      </c>
      <c r="O751" s="16">
        <f ca="1">(_xlfn.DAYS(TODAY(),Tableau1346[[#This Row],[Date de création produit]]))</f>
        <v>1583</v>
      </c>
    </row>
    <row r="752" spans="1:15" x14ac:dyDescent="0.25">
      <c r="A752" t="s">
        <v>6</v>
      </c>
      <c r="B752" t="str">
        <f>VLOOKUP(Tableau1346[[#This Row],[Sub_Region_Cod]],[1]Table_Correspondance!$B:$F,4,TRUE)</f>
        <v>Europe de l'Est</v>
      </c>
      <c r="C752" t="s">
        <v>43</v>
      </c>
      <c r="D752" t="str">
        <f>VLOOKUP(C752,[1]Table_Correspondance!$B:$F,2,FALSE)</f>
        <v>République Tchèque</v>
      </c>
      <c r="E752" t="s">
        <v>11</v>
      </c>
      <c r="F752" s="1">
        <v>43831</v>
      </c>
      <c r="G752" t="s">
        <v>413</v>
      </c>
      <c r="H752" s="12">
        <f>VLOOKUP(Tableau1346[[#This Row],[Product_Ref]],[1]Table_Correspondance!$H:$N,5,TRUE)</f>
        <v>42917</v>
      </c>
      <c r="I752" t="s">
        <v>12</v>
      </c>
      <c r="J752" s="5">
        <v>8353.91</v>
      </c>
      <c r="K752" t="str">
        <f>VLOOKUP(Tableau1346[[#This Row],[Product_Ref]],[1]Table_Correspondance!$H:$N,2,TRUE)</f>
        <v>Pull</v>
      </c>
      <c r="L752" t="str">
        <f>VLOOKUP(Tableau1346[[#This Row],[Product_Ref]],[1]Table_Correspondance!$H:$N,4,TRUE)</f>
        <v>orange</v>
      </c>
      <c r="M752" s="5">
        <f>VLOOKUP(Tableau1346[[#This Row],[Product_Ref]],[1]Table_Correspondance!$H:$N,7,TRUE)</f>
        <v>12</v>
      </c>
      <c r="N752" s="3">
        <f>Tableau1346[[#This Row],[Sales]]/Tableau1346[[#This Row],[Prix de vente ]]</f>
        <v>696.15916666666669</v>
      </c>
      <c r="O752" s="16">
        <f ca="1">(_xlfn.DAYS(TODAY(),Tableau1346[[#This Row],[Date de création produit]]))</f>
        <v>1979</v>
      </c>
    </row>
    <row r="753" spans="1:15" x14ac:dyDescent="0.25">
      <c r="A753" t="s">
        <v>6</v>
      </c>
      <c r="B753" t="str">
        <f>VLOOKUP(Tableau1346[[#This Row],[Sub_Region_Cod]],[1]Table_Correspondance!$B:$F,4,TRUE)</f>
        <v>Europe de l'Est</v>
      </c>
      <c r="C753" t="s">
        <v>29</v>
      </c>
      <c r="D753" t="str">
        <f>VLOOKUP(C753,[1]Table_Correspondance!$B:$F,2,FALSE)</f>
        <v>Hongrie</v>
      </c>
      <c r="E753" t="s">
        <v>11</v>
      </c>
      <c r="F753" s="1">
        <v>43983</v>
      </c>
      <c r="G753" t="s">
        <v>408</v>
      </c>
      <c r="H753" s="12">
        <f>VLOOKUP(Tableau1346[[#This Row],[Product_Ref]],[1]Table_Correspondance!$H:$N,5,TRUE)</f>
        <v>42736</v>
      </c>
      <c r="I753" t="s">
        <v>222</v>
      </c>
      <c r="J753" s="5">
        <v>5583.27</v>
      </c>
      <c r="K753" t="str">
        <f>VLOOKUP(Tableau1346[[#This Row],[Product_Ref]],[1]Table_Correspondance!$H:$N,2,TRUE)</f>
        <v>Soutien gorge</v>
      </c>
      <c r="L753" t="str">
        <f>VLOOKUP(Tableau1346[[#This Row],[Product_Ref]],[1]Table_Correspondance!$H:$N,4,TRUE)</f>
        <v>orange</v>
      </c>
      <c r="M753" s="5">
        <f>VLOOKUP(Tableau1346[[#This Row],[Product_Ref]],[1]Table_Correspondance!$H:$N,7,TRUE)</f>
        <v>8</v>
      </c>
      <c r="N753" s="3">
        <f>Tableau1346[[#This Row],[Sales]]/Tableau1346[[#This Row],[Prix de vente ]]</f>
        <v>697.90875000000005</v>
      </c>
      <c r="O753" s="16">
        <f ca="1">(_xlfn.DAYS(TODAY(),Tableau1346[[#This Row],[Date de création produit]]))</f>
        <v>2160</v>
      </c>
    </row>
    <row r="754" spans="1:15" x14ac:dyDescent="0.25">
      <c r="A754" t="s">
        <v>6</v>
      </c>
      <c r="B754" t="str">
        <f>VLOOKUP(Tableau1346[[#This Row],[Sub_Region_Cod]],[1]Table_Correspondance!$B:$F,4,TRUE)</f>
        <v>Europe de l'Est</v>
      </c>
      <c r="C754" t="s">
        <v>7</v>
      </c>
      <c r="D754" t="str">
        <f>VLOOKUP(C754,[1]Table_Correspondance!$B:$F,2,FALSE)</f>
        <v>Fédération de Russie</v>
      </c>
      <c r="E754" t="s">
        <v>16</v>
      </c>
      <c r="F754" s="1">
        <v>43678</v>
      </c>
      <c r="G754" t="s">
        <v>406</v>
      </c>
      <c r="H754" s="12">
        <f>VLOOKUP(Tableau1346[[#This Row],[Product_Ref]],[1]Table_Correspondance!$H:$N,5,TRUE)</f>
        <v>42736</v>
      </c>
      <c r="I754" t="s">
        <v>348</v>
      </c>
      <c r="J754" s="5">
        <v>7010.63</v>
      </c>
      <c r="K754" t="str">
        <f>VLOOKUP(Tableau1346[[#This Row],[Product_Ref]],[1]Table_Correspondance!$H:$N,2,TRUE)</f>
        <v>Culotte</v>
      </c>
      <c r="L754" t="str">
        <f>VLOOKUP(Tableau1346[[#This Row],[Product_Ref]],[1]Table_Correspondance!$H:$N,4,TRUE)</f>
        <v>rose</v>
      </c>
      <c r="M754" s="5">
        <f>VLOOKUP(Tableau1346[[#This Row],[Product_Ref]],[1]Table_Correspondance!$H:$N,7,TRUE)</f>
        <v>10</v>
      </c>
      <c r="N754" s="3">
        <f>Tableau1346[[#This Row],[Sales]]/Tableau1346[[#This Row],[Prix de vente ]]</f>
        <v>701.06299999999999</v>
      </c>
      <c r="O754" s="16">
        <f ca="1">(_xlfn.DAYS(TODAY(),Tableau1346[[#This Row],[Date de création produit]]))</f>
        <v>2160</v>
      </c>
    </row>
    <row r="755" spans="1:15" x14ac:dyDescent="0.25">
      <c r="A755" t="s">
        <v>6</v>
      </c>
      <c r="B755" t="str">
        <f>VLOOKUP(Tableau1346[[#This Row],[Sub_Region_Cod]],[1]Table_Correspondance!$B:$F,4,TRUE)</f>
        <v>Europe de l'Est</v>
      </c>
      <c r="C755" t="s">
        <v>32</v>
      </c>
      <c r="D755" t="str">
        <f>VLOOKUP(C755,[1]Table_Correspondance!$B:$F,2,FALSE)</f>
        <v>Arménie</v>
      </c>
      <c r="E755" t="s">
        <v>16</v>
      </c>
      <c r="F755" s="1">
        <v>43647</v>
      </c>
      <c r="G755" t="s">
        <v>410</v>
      </c>
      <c r="H755" s="12">
        <f>VLOOKUP(Tableau1346[[#This Row],[Product_Ref]],[1]Table_Correspondance!$H:$N,5,TRUE)</f>
        <v>43252</v>
      </c>
      <c r="I755" t="s">
        <v>93</v>
      </c>
      <c r="J755" s="5">
        <v>7720.39</v>
      </c>
      <c r="K755" t="str">
        <f>VLOOKUP(Tableau1346[[#This Row],[Product_Ref]],[1]Table_Correspondance!$H:$N,2,TRUE)</f>
        <v>Pantacourt</v>
      </c>
      <c r="L755" t="str">
        <f>VLOOKUP(Tableau1346[[#This Row],[Product_Ref]],[1]Table_Correspondance!$H:$N,4,TRUE)</f>
        <v>bleu</v>
      </c>
      <c r="M755" s="5">
        <f>VLOOKUP(Tableau1346[[#This Row],[Product_Ref]],[1]Table_Correspondance!$H:$N,7,TRUE)</f>
        <v>11</v>
      </c>
      <c r="N755" s="3">
        <f>Tableau1346[[#This Row],[Sales]]/Tableau1346[[#This Row],[Prix de vente ]]</f>
        <v>701.85363636363638</v>
      </c>
      <c r="O755" s="16">
        <f ca="1">(_xlfn.DAYS(TODAY(),Tableau1346[[#This Row],[Date de création produit]]))</f>
        <v>1644</v>
      </c>
    </row>
    <row r="756" spans="1:15" x14ac:dyDescent="0.25">
      <c r="A756" t="s">
        <v>6</v>
      </c>
      <c r="B756" t="str">
        <f>VLOOKUP(Tableau1346[[#This Row],[Sub_Region_Cod]],[1]Table_Correspondance!$B:$F,4,TRUE)</f>
        <v>Europe de l'Est</v>
      </c>
      <c r="C756" t="s">
        <v>43</v>
      </c>
      <c r="D756" t="str">
        <f>VLOOKUP(C756,[1]Table_Correspondance!$B:$F,2,FALSE)</f>
        <v>République Tchèque</v>
      </c>
      <c r="E756" t="s">
        <v>8</v>
      </c>
      <c r="F756" s="1">
        <v>43739</v>
      </c>
      <c r="G756" t="s">
        <v>406</v>
      </c>
      <c r="H756" s="12">
        <f>VLOOKUP(Tableau1346[[#This Row],[Product_Ref]],[1]Table_Correspondance!$H:$N,5,TRUE)</f>
        <v>43009</v>
      </c>
      <c r="I756" t="s">
        <v>323</v>
      </c>
      <c r="J756" s="5">
        <v>6317.97</v>
      </c>
      <c r="K756" t="str">
        <f>VLOOKUP(Tableau1346[[#This Row],[Product_Ref]],[1]Table_Correspondance!$H:$N,2,TRUE)</f>
        <v>Robe</v>
      </c>
      <c r="L756" t="str">
        <f>VLOOKUP(Tableau1346[[#This Row],[Product_Ref]],[1]Table_Correspondance!$H:$N,4,TRUE)</f>
        <v>marron</v>
      </c>
      <c r="M756" s="5">
        <f>VLOOKUP(Tableau1346[[#This Row],[Product_Ref]],[1]Table_Correspondance!$H:$N,7,TRUE)</f>
        <v>9</v>
      </c>
      <c r="N756" s="3">
        <f>Tableau1346[[#This Row],[Sales]]/Tableau1346[[#This Row],[Prix de vente ]]</f>
        <v>701.99666666666667</v>
      </c>
      <c r="O756" s="16">
        <f ca="1">(_xlfn.DAYS(TODAY(),Tableau1346[[#This Row],[Date de création produit]]))</f>
        <v>1887</v>
      </c>
    </row>
    <row r="757" spans="1:15" x14ac:dyDescent="0.25">
      <c r="A757" t="s">
        <v>6</v>
      </c>
      <c r="B757" t="str">
        <f>VLOOKUP(Tableau1346[[#This Row],[Sub_Region_Cod]],[1]Table_Correspondance!$B:$F,4,TRUE)</f>
        <v>Europe de l'Est</v>
      </c>
      <c r="C757" t="s">
        <v>34</v>
      </c>
      <c r="D757" t="str">
        <f>VLOOKUP(C757,[1]Table_Correspondance!$B:$F,2,FALSE)</f>
        <v>Pologne</v>
      </c>
      <c r="E757" t="s">
        <v>11</v>
      </c>
      <c r="F757" s="1">
        <v>44044</v>
      </c>
      <c r="G757" t="s">
        <v>409</v>
      </c>
      <c r="H757" s="12">
        <f>VLOOKUP(Tableau1346[[#This Row],[Product_Ref]],[1]Table_Correspondance!$H:$N,5,TRUE)</f>
        <v>43221</v>
      </c>
      <c r="I757" t="s">
        <v>73</v>
      </c>
      <c r="J757" s="5">
        <v>8440.82</v>
      </c>
      <c r="K757" t="str">
        <f>VLOOKUP(Tableau1346[[#This Row],[Product_Ref]],[1]Table_Correspondance!$H:$N,2,TRUE)</f>
        <v>Pull</v>
      </c>
      <c r="L757" t="str">
        <f>VLOOKUP(Tableau1346[[#This Row],[Product_Ref]],[1]Table_Correspondance!$H:$N,4,TRUE)</f>
        <v>vert</v>
      </c>
      <c r="M757" s="5">
        <f>VLOOKUP(Tableau1346[[#This Row],[Product_Ref]],[1]Table_Correspondance!$H:$N,7,TRUE)</f>
        <v>12</v>
      </c>
      <c r="N757" s="3">
        <f>Tableau1346[[#This Row],[Sales]]/Tableau1346[[#This Row],[Prix de vente ]]</f>
        <v>703.40166666666664</v>
      </c>
      <c r="O757" s="16">
        <f ca="1">(_xlfn.DAYS(TODAY(),Tableau1346[[#This Row],[Date de création produit]]))</f>
        <v>1675</v>
      </c>
    </row>
    <row r="758" spans="1:15" x14ac:dyDescent="0.25">
      <c r="A758" t="s">
        <v>6</v>
      </c>
      <c r="B758" t="str">
        <f>VLOOKUP(Tableau1346[[#This Row],[Sub_Region_Cod]],[1]Table_Correspondance!$B:$F,4,TRUE)</f>
        <v>Europe de l'Est</v>
      </c>
      <c r="C758" t="s">
        <v>32</v>
      </c>
      <c r="D758" t="str">
        <f>VLOOKUP(C758,[1]Table_Correspondance!$B:$F,2,FALSE)</f>
        <v>Arménie</v>
      </c>
      <c r="E758" t="s">
        <v>11</v>
      </c>
      <c r="F758" s="1">
        <v>44044</v>
      </c>
      <c r="G758" t="s">
        <v>409</v>
      </c>
      <c r="H758" s="12">
        <f>VLOOKUP(Tableau1346[[#This Row],[Product_Ref]],[1]Table_Correspondance!$H:$N,5,TRUE)</f>
        <v>42736</v>
      </c>
      <c r="I758" t="s">
        <v>297</v>
      </c>
      <c r="J758" s="5">
        <v>7041.88</v>
      </c>
      <c r="K758" t="str">
        <f>VLOOKUP(Tableau1346[[#This Row],[Product_Ref]],[1]Table_Correspondance!$H:$N,2,TRUE)</f>
        <v>Sweatshirt</v>
      </c>
      <c r="L758" t="str">
        <f>VLOOKUP(Tableau1346[[#This Row],[Product_Ref]],[1]Table_Correspondance!$H:$N,4,TRUE)</f>
        <v>noir</v>
      </c>
      <c r="M758" s="5">
        <f>VLOOKUP(Tableau1346[[#This Row],[Product_Ref]],[1]Table_Correspondance!$H:$N,7,TRUE)</f>
        <v>10</v>
      </c>
      <c r="N758" s="3">
        <f>Tableau1346[[#This Row],[Sales]]/Tableau1346[[#This Row],[Prix de vente ]]</f>
        <v>704.18799999999999</v>
      </c>
      <c r="O758" s="16">
        <f ca="1">(_xlfn.DAYS(TODAY(),Tableau1346[[#This Row],[Date de création produit]]))</f>
        <v>2160</v>
      </c>
    </row>
    <row r="759" spans="1:15" x14ac:dyDescent="0.25">
      <c r="A759" t="s">
        <v>6</v>
      </c>
      <c r="B759" t="str">
        <f>VLOOKUP(Tableau1346[[#This Row],[Sub_Region_Cod]],[1]Table_Correspondance!$B:$F,4,TRUE)</f>
        <v>Europe de l'Est</v>
      </c>
      <c r="C759" t="s">
        <v>24</v>
      </c>
      <c r="D759" t="str">
        <f>VLOOKUP(C759,[1]Table_Correspondance!$B:$F,2,FALSE)</f>
        <v>Slovaquie</v>
      </c>
      <c r="E759" t="s">
        <v>8</v>
      </c>
      <c r="F759" s="1">
        <v>43891</v>
      </c>
      <c r="G759" t="s">
        <v>405</v>
      </c>
      <c r="H759" s="12">
        <f>VLOOKUP(Tableau1346[[#This Row],[Product_Ref]],[1]Table_Correspondance!$H:$N,5,TRUE)</f>
        <v>43009</v>
      </c>
      <c r="I759" t="s">
        <v>323</v>
      </c>
      <c r="J759" s="5">
        <v>6373.97</v>
      </c>
      <c r="K759" t="str">
        <f>VLOOKUP(Tableau1346[[#This Row],[Product_Ref]],[1]Table_Correspondance!$H:$N,2,TRUE)</f>
        <v>Robe</v>
      </c>
      <c r="L759" t="str">
        <f>VLOOKUP(Tableau1346[[#This Row],[Product_Ref]],[1]Table_Correspondance!$H:$N,4,TRUE)</f>
        <v>marron</v>
      </c>
      <c r="M759" s="5">
        <f>VLOOKUP(Tableau1346[[#This Row],[Product_Ref]],[1]Table_Correspondance!$H:$N,7,TRUE)</f>
        <v>9</v>
      </c>
      <c r="N759" s="3">
        <f>Tableau1346[[#This Row],[Sales]]/Tableau1346[[#This Row],[Prix de vente ]]</f>
        <v>708.21888888888896</v>
      </c>
      <c r="O759" s="16">
        <f ca="1">(_xlfn.DAYS(TODAY(),Tableau1346[[#This Row],[Date de création produit]]))</f>
        <v>1887</v>
      </c>
    </row>
    <row r="760" spans="1:15" x14ac:dyDescent="0.25">
      <c r="A760" t="s">
        <v>6</v>
      </c>
      <c r="B760" t="str">
        <f>VLOOKUP(Tableau1346[[#This Row],[Sub_Region_Cod]],[1]Table_Correspondance!$B:$F,4,TRUE)</f>
        <v>Europe de l'Est</v>
      </c>
      <c r="C760" t="s">
        <v>26</v>
      </c>
      <c r="D760" t="str">
        <f>VLOOKUP(C760,[1]Table_Correspondance!$B:$F,2,FALSE)</f>
        <v>Bulgarie</v>
      </c>
      <c r="E760" t="s">
        <v>11</v>
      </c>
      <c r="F760" s="1">
        <v>43739</v>
      </c>
      <c r="G760" t="s">
        <v>406</v>
      </c>
      <c r="H760" s="12">
        <f>VLOOKUP(Tableau1346[[#This Row],[Product_Ref]],[1]Table_Correspondance!$H:$N,5,TRUE)</f>
        <v>43282</v>
      </c>
      <c r="I760" t="s">
        <v>380</v>
      </c>
      <c r="J760" s="5">
        <v>9916.36</v>
      </c>
      <c r="K760" t="str">
        <f>VLOOKUP(Tableau1346[[#This Row],[Product_Ref]],[1]Table_Correspondance!$H:$N,2,TRUE)</f>
        <v>Chemise</v>
      </c>
      <c r="L760" t="str">
        <f>VLOOKUP(Tableau1346[[#This Row],[Product_Ref]],[1]Table_Correspondance!$H:$N,4,TRUE)</f>
        <v>rouge</v>
      </c>
      <c r="M760" s="5">
        <f>VLOOKUP(Tableau1346[[#This Row],[Product_Ref]],[1]Table_Correspondance!$H:$N,7,TRUE)</f>
        <v>14</v>
      </c>
      <c r="N760" s="3">
        <f>Tableau1346[[#This Row],[Sales]]/Tableau1346[[#This Row],[Prix de vente ]]</f>
        <v>708.31142857142856</v>
      </c>
      <c r="O760" s="16">
        <f ca="1">(_xlfn.DAYS(TODAY(),Tableau1346[[#This Row],[Date de création produit]]))</f>
        <v>1614</v>
      </c>
    </row>
    <row r="761" spans="1:15" x14ac:dyDescent="0.25">
      <c r="A761" t="s">
        <v>6</v>
      </c>
      <c r="B761" t="str">
        <f>VLOOKUP(Tableau1346[[#This Row],[Sub_Region_Cod]],[1]Table_Correspondance!$B:$F,4,TRUE)</f>
        <v>Europe de l'Est</v>
      </c>
      <c r="C761" t="s">
        <v>32</v>
      </c>
      <c r="D761" t="str">
        <f>VLOOKUP(C761,[1]Table_Correspondance!$B:$F,2,FALSE)</f>
        <v>Arménie</v>
      </c>
      <c r="E761" t="s">
        <v>16</v>
      </c>
      <c r="F761" s="1">
        <v>43922</v>
      </c>
      <c r="G761" t="s">
        <v>405</v>
      </c>
      <c r="H761" s="12">
        <f>VLOOKUP(Tableau1346[[#This Row],[Product_Ref]],[1]Table_Correspondance!$H:$N,5,TRUE)</f>
        <v>43313</v>
      </c>
      <c r="I761" t="s">
        <v>245</v>
      </c>
      <c r="J761" s="5">
        <v>7086.77</v>
      </c>
      <c r="K761" t="str">
        <f>VLOOKUP(Tableau1346[[#This Row],[Product_Ref]],[1]Table_Correspondance!$H:$N,2,TRUE)</f>
        <v>Collant</v>
      </c>
      <c r="L761" t="str">
        <f>VLOOKUP(Tableau1346[[#This Row],[Product_Ref]],[1]Table_Correspondance!$H:$N,4,TRUE)</f>
        <v>blanc</v>
      </c>
      <c r="M761" s="5">
        <f>VLOOKUP(Tableau1346[[#This Row],[Product_Ref]],[1]Table_Correspondance!$H:$N,7,TRUE)</f>
        <v>10</v>
      </c>
      <c r="N761" s="3">
        <f>Tableau1346[[#This Row],[Sales]]/Tableau1346[[#This Row],[Prix de vente ]]</f>
        <v>708.67700000000002</v>
      </c>
      <c r="O761" s="16">
        <f ca="1">(_xlfn.DAYS(TODAY(),Tableau1346[[#This Row],[Date de création produit]]))</f>
        <v>1583</v>
      </c>
    </row>
    <row r="762" spans="1:15" x14ac:dyDescent="0.25">
      <c r="A762" t="s">
        <v>6</v>
      </c>
      <c r="B762" t="str">
        <f>VLOOKUP(Tableau1346[[#This Row],[Sub_Region_Cod]],[1]Table_Correspondance!$B:$F,4,TRUE)</f>
        <v>Europe de l'Est</v>
      </c>
      <c r="C762" t="s">
        <v>15</v>
      </c>
      <c r="D762" t="str">
        <f>VLOOKUP(C762,[1]Table_Correspondance!$B:$F,2,FALSE)</f>
        <v>République de Moldavie</v>
      </c>
      <c r="E762" t="s">
        <v>11</v>
      </c>
      <c r="F762" s="1">
        <v>44105</v>
      </c>
      <c r="G762" t="s">
        <v>409</v>
      </c>
      <c r="H762" s="12">
        <f>VLOOKUP(Tableau1346[[#This Row],[Product_Ref]],[1]Table_Correspondance!$H:$N,5,TRUE)</f>
        <v>42767</v>
      </c>
      <c r="I762" t="s">
        <v>194</v>
      </c>
      <c r="J762" s="5">
        <v>7108.79</v>
      </c>
      <c r="K762" t="str">
        <f>VLOOKUP(Tableau1346[[#This Row],[Product_Ref]],[1]Table_Correspondance!$H:$N,2,TRUE)</f>
        <v>Débardeur</v>
      </c>
      <c r="L762" t="str">
        <f>VLOOKUP(Tableau1346[[#This Row],[Product_Ref]],[1]Table_Correspondance!$H:$N,4,TRUE)</f>
        <v>rouge</v>
      </c>
      <c r="M762" s="5">
        <f>VLOOKUP(Tableau1346[[#This Row],[Product_Ref]],[1]Table_Correspondance!$H:$N,7,TRUE)</f>
        <v>10</v>
      </c>
      <c r="N762" s="3">
        <f>Tableau1346[[#This Row],[Sales]]/Tableau1346[[#This Row],[Prix de vente ]]</f>
        <v>710.87900000000002</v>
      </c>
      <c r="O762" s="16">
        <f ca="1">(_xlfn.DAYS(TODAY(),Tableau1346[[#This Row],[Date de création produit]]))</f>
        <v>2129</v>
      </c>
    </row>
    <row r="763" spans="1:15" x14ac:dyDescent="0.25">
      <c r="A763" t="s">
        <v>6</v>
      </c>
      <c r="B763" t="str">
        <f>VLOOKUP(Tableau1346[[#This Row],[Sub_Region_Cod]],[1]Table_Correspondance!$B:$F,4,TRUE)</f>
        <v>Europe de l'Est</v>
      </c>
      <c r="C763" t="s">
        <v>7</v>
      </c>
      <c r="D763" t="str">
        <f>VLOOKUP(C763,[1]Table_Correspondance!$B:$F,2,FALSE)</f>
        <v>Fédération de Russie</v>
      </c>
      <c r="E763" t="s">
        <v>11</v>
      </c>
      <c r="F763" s="1">
        <v>44136</v>
      </c>
      <c r="G763" t="s">
        <v>411</v>
      </c>
      <c r="H763" s="12">
        <f>VLOOKUP(Tableau1346[[#This Row],[Product_Ref]],[1]Table_Correspondance!$H:$N,5,TRUE)</f>
        <v>43132</v>
      </c>
      <c r="I763" t="s">
        <v>220</v>
      </c>
      <c r="J763" s="5">
        <v>3560.44</v>
      </c>
      <c r="K763" t="str">
        <f>VLOOKUP(Tableau1346[[#This Row],[Product_Ref]],[1]Table_Correspondance!$H:$N,2,TRUE)</f>
        <v>Chemisier</v>
      </c>
      <c r="L763" t="str">
        <f>VLOOKUP(Tableau1346[[#This Row],[Product_Ref]],[1]Table_Correspondance!$H:$N,4,TRUE)</f>
        <v>vert</v>
      </c>
      <c r="M763" s="5">
        <f>VLOOKUP(Tableau1346[[#This Row],[Product_Ref]],[1]Table_Correspondance!$H:$N,7,TRUE)</f>
        <v>5</v>
      </c>
      <c r="N763" s="3">
        <f>Tableau1346[[#This Row],[Sales]]/Tableau1346[[#This Row],[Prix de vente ]]</f>
        <v>712.08799999999997</v>
      </c>
      <c r="O763" s="16">
        <f ca="1">(_xlfn.DAYS(TODAY(),Tableau1346[[#This Row],[Date de création produit]]))</f>
        <v>1764</v>
      </c>
    </row>
    <row r="764" spans="1:15" x14ac:dyDescent="0.25">
      <c r="A764" t="s">
        <v>6</v>
      </c>
      <c r="B764" t="str">
        <f>VLOOKUP(Tableau1346[[#This Row],[Sub_Region_Cod]],[1]Table_Correspondance!$B:$F,4,TRUE)</f>
        <v>Europe de l'Est</v>
      </c>
      <c r="C764" t="s">
        <v>13</v>
      </c>
      <c r="D764" t="str">
        <f>VLOOKUP(C764,[1]Table_Correspondance!$B:$F,2,FALSE)</f>
        <v>Roumanie</v>
      </c>
      <c r="E764" t="s">
        <v>16</v>
      </c>
      <c r="F764" s="1">
        <v>43770</v>
      </c>
      <c r="G764" t="s">
        <v>407</v>
      </c>
      <c r="H764" s="12">
        <f>VLOOKUP(Tableau1346[[#This Row],[Product_Ref]],[1]Table_Correspondance!$H:$N,5,TRUE)</f>
        <v>42856</v>
      </c>
      <c r="I764" t="s">
        <v>124</v>
      </c>
      <c r="J764" s="5">
        <v>8550.9699999999993</v>
      </c>
      <c r="K764" t="str">
        <f>VLOOKUP(Tableau1346[[#This Row],[Product_Ref]],[1]Table_Correspondance!$H:$N,2,TRUE)</f>
        <v>Pantalon</v>
      </c>
      <c r="L764" t="str">
        <f>VLOOKUP(Tableau1346[[#This Row],[Product_Ref]],[1]Table_Correspondance!$H:$N,4,TRUE)</f>
        <v>noir</v>
      </c>
      <c r="M764" s="5">
        <f>VLOOKUP(Tableau1346[[#This Row],[Product_Ref]],[1]Table_Correspondance!$H:$N,7,TRUE)</f>
        <v>12</v>
      </c>
      <c r="N764" s="3">
        <f>Tableau1346[[#This Row],[Sales]]/Tableau1346[[#This Row],[Prix de vente ]]</f>
        <v>712.58083333333332</v>
      </c>
      <c r="O764" s="16">
        <f ca="1">(_xlfn.DAYS(TODAY(),Tableau1346[[#This Row],[Date de création produit]]))</f>
        <v>2040</v>
      </c>
    </row>
    <row r="765" spans="1:15" x14ac:dyDescent="0.25">
      <c r="A765" t="s">
        <v>6</v>
      </c>
      <c r="B765" t="str">
        <f>VLOOKUP(Tableau1346[[#This Row],[Sub_Region_Cod]],[1]Table_Correspondance!$B:$F,4,TRUE)</f>
        <v>Europe de l'Est</v>
      </c>
      <c r="C765" t="s">
        <v>13</v>
      </c>
      <c r="D765" t="str">
        <f>VLOOKUP(C765,[1]Table_Correspondance!$B:$F,2,FALSE)</f>
        <v>Roumanie</v>
      </c>
      <c r="E765" t="s">
        <v>16</v>
      </c>
      <c r="F765" s="1">
        <v>43617</v>
      </c>
      <c r="G765" t="s">
        <v>410</v>
      </c>
      <c r="H765" s="12">
        <f>VLOOKUP(Tableau1346[[#This Row],[Product_Ref]],[1]Table_Correspondance!$H:$N,5,TRUE)</f>
        <v>43344</v>
      </c>
      <c r="I765" t="s">
        <v>86</v>
      </c>
      <c r="J765" s="5">
        <v>4277.34</v>
      </c>
      <c r="K765" t="str">
        <f>VLOOKUP(Tableau1346[[#This Row],[Product_Ref]],[1]Table_Correspondance!$H:$N,2,TRUE)</f>
        <v>Pantacourt</v>
      </c>
      <c r="L765" t="str">
        <f>VLOOKUP(Tableau1346[[#This Row],[Product_Ref]],[1]Table_Correspondance!$H:$N,4,TRUE)</f>
        <v>blanc</v>
      </c>
      <c r="M765" s="5">
        <f>VLOOKUP(Tableau1346[[#This Row],[Product_Ref]],[1]Table_Correspondance!$H:$N,7,TRUE)</f>
        <v>6</v>
      </c>
      <c r="N765" s="3">
        <f>Tableau1346[[#This Row],[Sales]]/Tableau1346[[#This Row],[Prix de vente ]]</f>
        <v>712.89</v>
      </c>
      <c r="O765" s="16">
        <f ca="1">(_xlfn.DAYS(TODAY(),Tableau1346[[#This Row],[Date de création produit]]))</f>
        <v>1552</v>
      </c>
    </row>
    <row r="766" spans="1:15" x14ac:dyDescent="0.25">
      <c r="A766" t="s">
        <v>6</v>
      </c>
      <c r="B766" t="str">
        <f>VLOOKUP(Tableau1346[[#This Row],[Sub_Region_Cod]],[1]Table_Correspondance!$B:$F,4,TRUE)</f>
        <v>Europe de l'Est</v>
      </c>
      <c r="C766" t="s">
        <v>10</v>
      </c>
      <c r="D766" t="str">
        <f>VLOOKUP(C766,[1]Table_Correspondance!$B:$F,2,FALSE)</f>
        <v>Bélarus</v>
      </c>
      <c r="E766" t="s">
        <v>11</v>
      </c>
      <c r="F766" s="1">
        <v>43922</v>
      </c>
      <c r="G766" t="s">
        <v>405</v>
      </c>
      <c r="H766" s="12">
        <f>VLOOKUP(Tableau1346[[#This Row],[Product_Ref]],[1]Table_Correspondance!$H:$N,5,TRUE)</f>
        <v>42917</v>
      </c>
      <c r="I766" t="s">
        <v>12</v>
      </c>
      <c r="J766" s="5">
        <v>8600.6</v>
      </c>
      <c r="K766" t="str">
        <f>VLOOKUP(Tableau1346[[#This Row],[Product_Ref]],[1]Table_Correspondance!$H:$N,2,TRUE)</f>
        <v>Pull</v>
      </c>
      <c r="L766" t="str">
        <f>VLOOKUP(Tableau1346[[#This Row],[Product_Ref]],[1]Table_Correspondance!$H:$N,4,TRUE)</f>
        <v>orange</v>
      </c>
      <c r="M766" s="5">
        <f>VLOOKUP(Tableau1346[[#This Row],[Product_Ref]],[1]Table_Correspondance!$H:$N,7,TRUE)</f>
        <v>12</v>
      </c>
      <c r="N766" s="3">
        <f>Tableau1346[[#This Row],[Sales]]/Tableau1346[[#This Row],[Prix de vente ]]</f>
        <v>716.7166666666667</v>
      </c>
      <c r="O766" s="16">
        <f ca="1">(_xlfn.DAYS(TODAY(),Tableau1346[[#This Row],[Date de création produit]]))</f>
        <v>1979</v>
      </c>
    </row>
    <row r="767" spans="1:15" x14ac:dyDescent="0.25">
      <c r="A767" t="s">
        <v>6</v>
      </c>
      <c r="B767" t="str">
        <f>VLOOKUP(Tableau1346[[#This Row],[Sub_Region_Cod]],[1]Table_Correspondance!$B:$F,4,TRUE)</f>
        <v>Europe de l'Est</v>
      </c>
      <c r="C767" t="s">
        <v>7</v>
      </c>
      <c r="D767" t="str">
        <f>VLOOKUP(C767,[1]Table_Correspondance!$B:$F,2,FALSE)</f>
        <v>Fédération de Russie</v>
      </c>
      <c r="E767" t="s">
        <v>11</v>
      </c>
      <c r="F767" s="1">
        <v>43922</v>
      </c>
      <c r="G767" t="s">
        <v>405</v>
      </c>
      <c r="H767" s="12">
        <f>VLOOKUP(Tableau1346[[#This Row],[Product_Ref]],[1]Table_Correspondance!$H:$N,5,TRUE)</f>
        <v>43282</v>
      </c>
      <c r="I767" t="s">
        <v>200</v>
      </c>
      <c r="J767" s="5">
        <v>7895.67</v>
      </c>
      <c r="K767" t="str">
        <f>VLOOKUP(Tableau1346[[#This Row],[Product_Ref]],[1]Table_Correspondance!$H:$N,2,TRUE)</f>
        <v>Sweatshirt</v>
      </c>
      <c r="L767" t="str">
        <f>VLOOKUP(Tableau1346[[#This Row],[Product_Ref]],[1]Table_Correspondance!$H:$N,4,TRUE)</f>
        <v>blanc</v>
      </c>
      <c r="M767" s="5">
        <f>VLOOKUP(Tableau1346[[#This Row],[Product_Ref]],[1]Table_Correspondance!$H:$N,7,TRUE)</f>
        <v>11</v>
      </c>
      <c r="N767" s="3">
        <f>Tableau1346[[#This Row],[Sales]]/Tableau1346[[#This Row],[Prix de vente ]]</f>
        <v>717.78818181818178</v>
      </c>
      <c r="O767" s="16">
        <f ca="1">(_xlfn.DAYS(TODAY(),Tableau1346[[#This Row],[Date de création produit]]))</f>
        <v>1614</v>
      </c>
    </row>
    <row r="768" spans="1:15" x14ac:dyDescent="0.25">
      <c r="A768" t="s">
        <v>6</v>
      </c>
      <c r="B768" t="str">
        <f>VLOOKUP(Tableau1346[[#This Row],[Sub_Region_Cod]],[1]Table_Correspondance!$B:$F,4,TRUE)</f>
        <v>Europe de l'Est</v>
      </c>
      <c r="C768" t="s">
        <v>34</v>
      </c>
      <c r="D768" t="str">
        <f>VLOOKUP(C768,[1]Table_Correspondance!$B:$F,2,FALSE)</f>
        <v>Pologne</v>
      </c>
      <c r="E768" t="s">
        <v>11</v>
      </c>
      <c r="F768" s="1">
        <v>43800</v>
      </c>
      <c r="G768" t="s">
        <v>407</v>
      </c>
      <c r="H768" s="12">
        <f>VLOOKUP(Tableau1346[[#This Row],[Product_Ref]],[1]Table_Correspondance!$H:$N,5,TRUE)</f>
        <v>42767</v>
      </c>
      <c r="I768" t="s">
        <v>137</v>
      </c>
      <c r="J768" s="5">
        <v>7179.11</v>
      </c>
      <c r="K768" t="str">
        <f>VLOOKUP(Tableau1346[[#This Row],[Product_Ref]],[1]Table_Correspondance!$H:$N,2,TRUE)</f>
        <v>Chemise</v>
      </c>
      <c r="L768" t="str">
        <f>VLOOKUP(Tableau1346[[#This Row],[Product_Ref]],[1]Table_Correspondance!$H:$N,4,TRUE)</f>
        <v>vert</v>
      </c>
      <c r="M768" s="5">
        <f>VLOOKUP(Tableau1346[[#This Row],[Product_Ref]],[1]Table_Correspondance!$H:$N,7,TRUE)</f>
        <v>10</v>
      </c>
      <c r="N768" s="3">
        <f>Tableau1346[[#This Row],[Sales]]/Tableau1346[[#This Row],[Prix de vente ]]</f>
        <v>717.91099999999994</v>
      </c>
      <c r="O768" s="16">
        <f ca="1">(_xlfn.DAYS(TODAY(),Tableau1346[[#This Row],[Date de création produit]]))</f>
        <v>2129</v>
      </c>
    </row>
    <row r="769" spans="1:15" x14ac:dyDescent="0.25">
      <c r="A769" t="s">
        <v>6</v>
      </c>
      <c r="B769" t="str">
        <f>VLOOKUP(Tableau1346[[#This Row],[Sub_Region_Cod]],[1]Table_Correspondance!$B:$F,4,TRUE)</f>
        <v>Europe de l'Est</v>
      </c>
      <c r="C769" t="s">
        <v>22</v>
      </c>
      <c r="D769" t="str">
        <f>VLOOKUP(C769,[1]Table_Correspondance!$B:$F,2,FALSE)</f>
        <v>Ukraine</v>
      </c>
      <c r="E769" t="s">
        <v>16</v>
      </c>
      <c r="F769" s="1">
        <v>44166</v>
      </c>
      <c r="G769" t="s">
        <v>411</v>
      </c>
      <c r="H769" s="12">
        <f>VLOOKUP(Tableau1346[[#This Row],[Product_Ref]],[1]Table_Correspondance!$H:$N,5,TRUE)</f>
        <v>43221</v>
      </c>
      <c r="I769" t="s">
        <v>49</v>
      </c>
      <c r="J769" s="5">
        <v>4310.2700000000004</v>
      </c>
      <c r="K769" t="str">
        <f>VLOOKUP(Tableau1346[[#This Row],[Product_Ref]],[1]Table_Correspondance!$H:$N,2,TRUE)</f>
        <v>Jupe</v>
      </c>
      <c r="L769" t="str">
        <f>VLOOKUP(Tableau1346[[#This Row],[Product_Ref]],[1]Table_Correspondance!$H:$N,4,TRUE)</f>
        <v>rose</v>
      </c>
      <c r="M769" s="5">
        <f>VLOOKUP(Tableau1346[[#This Row],[Product_Ref]],[1]Table_Correspondance!$H:$N,7,TRUE)</f>
        <v>6</v>
      </c>
      <c r="N769" s="3">
        <f>Tableau1346[[#This Row],[Sales]]/Tableau1346[[#This Row],[Prix de vente ]]</f>
        <v>718.37833333333344</v>
      </c>
      <c r="O769" s="16">
        <f ca="1">(_xlfn.DAYS(TODAY(),Tableau1346[[#This Row],[Date de création produit]]))</f>
        <v>1675</v>
      </c>
    </row>
    <row r="770" spans="1:15" x14ac:dyDescent="0.25">
      <c r="A770" t="s">
        <v>6</v>
      </c>
      <c r="B770" t="str">
        <f>VLOOKUP(Tableau1346[[#This Row],[Sub_Region_Cod]],[1]Table_Correspondance!$B:$F,4,TRUE)</f>
        <v>Europe de l'Est</v>
      </c>
      <c r="C770" t="s">
        <v>43</v>
      </c>
      <c r="D770" t="str">
        <f>VLOOKUP(C770,[1]Table_Correspondance!$B:$F,2,FALSE)</f>
        <v>République Tchèque</v>
      </c>
      <c r="E770" t="s">
        <v>11</v>
      </c>
      <c r="F770" s="1">
        <v>43952</v>
      </c>
      <c r="G770" t="s">
        <v>408</v>
      </c>
      <c r="H770" s="12">
        <f>VLOOKUP(Tableau1346[[#This Row],[Product_Ref]],[1]Table_Correspondance!$H:$N,5,TRUE)</f>
        <v>43252</v>
      </c>
      <c r="I770" t="s">
        <v>142</v>
      </c>
      <c r="J770" s="5">
        <v>7185.97</v>
      </c>
      <c r="K770" t="str">
        <f>VLOOKUP(Tableau1346[[#This Row],[Product_Ref]],[1]Table_Correspondance!$H:$N,2,TRUE)</f>
        <v>Sweatshirt</v>
      </c>
      <c r="L770" t="str">
        <f>VLOOKUP(Tableau1346[[#This Row],[Product_Ref]],[1]Table_Correspondance!$H:$N,4,TRUE)</f>
        <v>marron</v>
      </c>
      <c r="M770" s="5">
        <f>VLOOKUP(Tableau1346[[#This Row],[Product_Ref]],[1]Table_Correspondance!$H:$N,7,TRUE)</f>
        <v>10</v>
      </c>
      <c r="N770" s="3">
        <f>Tableau1346[[#This Row],[Sales]]/Tableau1346[[#This Row],[Prix de vente ]]</f>
        <v>718.59699999999998</v>
      </c>
      <c r="O770" s="16">
        <f ca="1">(_xlfn.DAYS(TODAY(),Tableau1346[[#This Row],[Date de création produit]]))</f>
        <v>1644</v>
      </c>
    </row>
    <row r="771" spans="1:15" x14ac:dyDescent="0.25">
      <c r="A771" t="s">
        <v>6</v>
      </c>
      <c r="B771" t="str">
        <f>VLOOKUP(Tableau1346[[#This Row],[Sub_Region_Cod]],[1]Table_Correspondance!$B:$F,4,TRUE)</f>
        <v>Europe de l'Est</v>
      </c>
      <c r="C771" t="s">
        <v>15</v>
      </c>
      <c r="D771" t="str">
        <f>VLOOKUP(C771,[1]Table_Correspondance!$B:$F,2,FALSE)</f>
        <v>République de Moldavie</v>
      </c>
      <c r="E771" t="s">
        <v>16</v>
      </c>
      <c r="F771" s="1">
        <v>43647</v>
      </c>
      <c r="G771" t="s">
        <v>410</v>
      </c>
      <c r="H771" s="12">
        <f>VLOOKUP(Tableau1346[[#This Row],[Product_Ref]],[1]Table_Correspondance!$H:$N,5,TRUE)</f>
        <v>43132</v>
      </c>
      <c r="I771" t="s">
        <v>363</v>
      </c>
      <c r="J771" s="5">
        <v>8656.32</v>
      </c>
      <c r="K771" t="str">
        <f>VLOOKUP(Tableau1346[[#This Row],[Product_Ref]],[1]Table_Correspondance!$H:$N,2,TRUE)</f>
        <v>Jupe</v>
      </c>
      <c r="L771" t="str">
        <f>VLOOKUP(Tableau1346[[#This Row],[Product_Ref]],[1]Table_Correspondance!$H:$N,4,TRUE)</f>
        <v>noir</v>
      </c>
      <c r="M771" s="5">
        <f>VLOOKUP(Tableau1346[[#This Row],[Product_Ref]],[1]Table_Correspondance!$H:$N,7,TRUE)</f>
        <v>12</v>
      </c>
      <c r="N771" s="3">
        <f>Tableau1346[[#This Row],[Sales]]/Tableau1346[[#This Row],[Prix de vente ]]</f>
        <v>721.36</v>
      </c>
      <c r="O771" s="16">
        <f ca="1">(_xlfn.DAYS(TODAY(),Tableau1346[[#This Row],[Date de création produit]]))</f>
        <v>1764</v>
      </c>
    </row>
    <row r="772" spans="1:15" x14ac:dyDescent="0.25">
      <c r="A772" t="s">
        <v>6</v>
      </c>
      <c r="B772" t="str">
        <f>VLOOKUP(Tableau1346[[#This Row],[Sub_Region_Cod]],[1]Table_Correspondance!$B:$F,4,TRUE)</f>
        <v>Europe de l'Est</v>
      </c>
      <c r="C772" t="s">
        <v>29</v>
      </c>
      <c r="D772" t="str">
        <f>VLOOKUP(C772,[1]Table_Correspondance!$B:$F,2,FALSE)</f>
        <v>Hongrie</v>
      </c>
      <c r="E772" t="s">
        <v>16</v>
      </c>
      <c r="F772" s="1">
        <v>43770</v>
      </c>
      <c r="G772" t="s">
        <v>407</v>
      </c>
      <c r="H772" s="12">
        <f>VLOOKUP(Tableau1346[[#This Row],[Product_Ref]],[1]Table_Correspondance!$H:$N,5,TRUE)</f>
        <v>42795</v>
      </c>
      <c r="I772" t="s">
        <v>114</v>
      </c>
      <c r="J772" s="5">
        <v>8678.65</v>
      </c>
      <c r="K772" t="str">
        <f>VLOOKUP(Tableau1346[[#This Row],[Product_Ref]],[1]Table_Correspondance!$H:$N,2,TRUE)</f>
        <v>Culotte</v>
      </c>
      <c r="L772" t="str">
        <f>VLOOKUP(Tableau1346[[#This Row],[Product_Ref]],[1]Table_Correspondance!$H:$N,4,TRUE)</f>
        <v>rouge</v>
      </c>
      <c r="M772" s="5">
        <f>VLOOKUP(Tableau1346[[#This Row],[Product_Ref]],[1]Table_Correspondance!$H:$N,7,TRUE)</f>
        <v>12</v>
      </c>
      <c r="N772" s="3">
        <f>Tableau1346[[#This Row],[Sales]]/Tableau1346[[#This Row],[Prix de vente ]]</f>
        <v>723.2208333333333</v>
      </c>
      <c r="O772" s="16">
        <f ca="1">(_xlfn.DAYS(TODAY(),Tableau1346[[#This Row],[Date de création produit]]))</f>
        <v>2101</v>
      </c>
    </row>
    <row r="773" spans="1:15" x14ac:dyDescent="0.25">
      <c r="A773" t="s">
        <v>6</v>
      </c>
      <c r="B773" t="str">
        <f>VLOOKUP(Tableau1346[[#This Row],[Sub_Region_Cod]],[1]Table_Correspondance!$B:$F,4,TRUE)</f>
        <v>Europe de l'Est</v>
      </c>
      <c r="C773" t="s">
        <v>7</v>
      </c>
      <c r="D773" t="str">
        <f>VLOOKUP(C773,[1]Table_Correspondance!$B:$F,2,FALSE)</f>
        <v>Fédération de Russie</v>
      </c>
      <c r="E773" t="s">
        <v>11</v>
      </c>
      <c r="F773" s="1">
        <v>43922</v>
      </c>
      <c r="G773" t="s">
        <v>405</v>
      </c>
      <c r="H773" s="12">
        <f>VLOOKUP(Tableau1346[[#This Row],[Product_Ref]],[1]Table_Correspondance!$H:$N,5,TRUE)</f>
        <v>42736</v>
      </c>
      <c r="I773" t="s">
        <v>147</v>
      </c>
      <c r="J773" s="5">
        <v>7958.27</v>
      </c>
      <c r="K773" t="str">
        <f>VLOOKUP(Tableau1346[[#This Row],[Product_Ref]],[1]Table_Correspondance!$H:$N,2,TRUE)</f>
        <v>Chemise</v>
      </c>
      <c r="L773" t="str">
        <f>VLOOKUP(Tableau1346[[#This Row],[Product_Ref]],[1]Table_Correspondance!$H:$N,4,TRUE)</f>
        <v>vert</v>
      </c>
      <c r="M773" s="5">
        <f>VLOOKUP(Tableau1346[[#This Row],[Product_Ref]],[1]Table_Correspondance!$H:$N,7,TRUE)</f>
        <v>11</v>
      </c>
      <c r="N773" s="3">
        <f>Tableau1346[[#This Row],[Sales]]/Tableau1346[[#This Row],[Prix de vente ]]</f>
        <v>723.47909090909093</v>
      </c>
      <c r="O773" s="16">
        <f ca="1">(_xlfn.DAYS(TODAY(),Tableau1346[[#This Row],[Date de création produit]]))</f>
        <v>2160</v>
      </c>
    </row>
    <row r="774" spans="1:15" x14ac:dyDescent="0.25">
      <c r="A774" t="s">
        <v>6</v>
      </c>
      <c r="B774" t="str">
        <f>VLOOKUP(Tableau1346[[#This Row],[Sub_Region_Cod]],[1]Table_Correspondance!$B:$F,4,TRUE)</f>
        <v>Europe de l'Est</v>
      </c>
      <c r="C774" t="s">
        <v>10</v>
      </c>
      <c r="D774" t="str">
        <f>VLOOKUP(C774,[1]Table_Correspondance!$B:$F,2,FALSE)</f>
        <v>Bélarus</v>
      </c>
      <c r="E774" t="s">
        <v>11</v>
      </c>
      <c r="F774" s="1">
        <v>44256</v>
      </c>
      <c r="G774" t="s">
        <v>404</v>
      </c>
      <c r="H774" s="12">
        <f>VLOOKUP(Tableau1346[[#This Row],[Product_Ref]],[1]Table_Correspondance!$H:$N,5,TRUE)</f>
        <v>43374</v>
      </c>
      <c r="I774" t="s">
        <v>161</v>
      </c>
      <c r="J774" s="5">
        <v>9421.7999999999993</v>
      </c>
      <c r="K774" t="str">
        <f>VLOOKUP(Tableau1346[[#This Row],[Product_Ref]],[1]Table_Correspondance!$H:$N,2,TRUE)</f>
        <v>Chemise</v>
      </c>
      <c r="L774" t="str">
        <f>VLOOKUP(Tableau1346[[#This Row],[Product_Ref]],[1]Table_Correspondance!$H:$N,4,TRUE)</f>
        <v>orange</v>
      </c>
      <c r="M774" s="5">
        <f>VLOOKUP(Tableau1346[[#This Row],[Product_Ref]],[1]Table_Correspondance!$H:$N,7,TRUE)</f>
        <v>13</v>
      </c>
      <c r="N774" s="3">
        <f>Tableau1346[[#This Row],[Sales]]/Tableau1346[[#This Row],[Prix de vente ]]</f>
        <v>724.7538461538461</v>
      </c>
      <c r="O774" s="16">
        <f ca="1">(_xlfn.DAYS(TODAY(),Tableau1346[[#This Row],[Date de création produit]]))</f>
        <v>1522</v>
      </c>
    </row>
    <row r="775" spans="1:15" x14ac:dyDescent="0.25">
      <c r="A775" t="s">
        <v>6</v>
      </c>
      <c r="B775" t="str">
        <f>VLOOKUP(Tableau1346[[#This Row],[Sub_Region_Cod]],[1]Table_Correspondance!$B:$F,4,TRUE)</f>
        <v>Europe de l'Est</v>
      </c>
      <c r="C775" t="s">
        <v>32</v>
      </c>
      <c r="D775" t="str">
        <f>VLOOKUP(C775,[1]Table_Correspondance!$B:$F,2,FALSE)</f>
        <v>Arménie</v>
      </c>
      <c r="E775" t="s">
        <v>16</v>
      </c>
      <c r="F775" s="1">
        <v>43678</v>
      </c>
      <c r="G775" t="s">
        <v>406</v>
      </c>
      <c r="H775" s="12">
        <f>VLOOKUP(Tableau1346[[#This Row],[Product_Ref]],[1]Table_Correspondance!$H:$N,5,TRUE)</f>
        <v>42826</v>
      </c>
      <c r="I775" t="s">
        <v>335</v>
      </c>
      <c r="J775" s="5">
        <v>5073.76</v>
      </c>
      <c r="K775" t="str">
        <f>VLOOKUP(Tableau1346[[#This Row],[Product_Ref]],[1]Table_Correspondance!$H:$N,2,TRUE)</f>
        <v>Culotte</v>
      </c>
      <c r="L775" t="str">
        <f>VLOOKUP(Tableau1346[[#This Row],[Product_Ref]],[1]Table_Correspondance!$H:$N,4,TRUE)</f>
        <v>vert</v>
      </c>
      <c r="M775" s="5">
        <f>VLOOKUP(Tableau1346[[#This Row],[Product_Ref]],[1]Table_Correspondance!$H:$N,7,TRUE)</f>
        <v>7</v>
      </c>
      <c r="N775" s="3">
        <f>Tableau1346[[#This Row],[Sales]]/Tableau1346[[#This Row],[Prix de vente ]]</f>
        <v>724.82285714285717</v>
      </c>
      <c r="O775" s="16">
        <f ca="1">(_xlfn.DAYS(TODAY(),Tableau1346[[#This Row],[Date de création produit]]))</f>
        <v>2070</v>
      </c>
    </row>
    <row r="776" spans="1:15" x14ac:dyDescent="0.25">
      <c r="A776" t="s">
        <v>6</v>
      </c>
      <c r="B776" t="str">
        <f>VLOOKUP(Tableau1346[[#This Row],[Sub_Region_Cod]],[1]Table_Correspondance!$B:$F,4,TRUE)</f>
        <v>Europe de l'Est</v>
      </c>
      <c r="C776" t="s">
        <v>15</v>
      </c>
      <c r="D776" t="str">
        <f>VLOOKUP(C776,[1]Table_Correspondance!$B:$F,2,FALSE)</f>
        <v>République de Moldavie</v>
      </c>
      <c r="E776" t="s">
        <v>11</v>
      </c>
      <c r="F776" s="1">
        <v>44228</v>
      </c>
      <c r="G776" t="s">
        <v>404</v>
      </c>
      <c r="H776" s="12">
        <f>VLOOKUP(Tableau1346[[#This Row],[Product_Ref]],[1]Table_Correspondance!$H:$N,5,TRUE)</f>
        <v>43282</v>
      </c>
      <c r="I776" t="s">
        <v>338</v>
      </c>
      <c r="J776" s="5">
        <v>7974.14</v>
      </c>
      <c r="K776" t="str">
        <f>VLOOKUP(Tableau1346[[#This Row],[Product_Ref]],[1]Table_Correspondance!$H:$N,2,TRUE)</f>
        <v>Sweatshirt</v>
      </c>
      <c r="L776" t="str">
        <f>VLOOKUP(Tableau1346[[#This Row],[Product_Ref]],[1]Table_Correspondance!$H:$N,4,TRUE)</f>
        <v>rose</v>
      </c>
      <c r="M776" s="5">
        <f>VLOOKUP(Tableau1346[[#This Row],[Product_Ref]],[1]Table_Correspondance!$H:$N,7,TRUE)</f>
        <v>11</v>
      </c>
      <c r="N776" s="3">
        <f>Tableau1346[[#This Row],[Sales]]/Tableau1346[[#This Row],[Prix de vente ]]</f>
        <v>724.92181818181825</v>
      </c>
      <c r="O776" s="16">
        <f ca="1">(_xlfn.DAYS(TODAY(),Tableau1346[[#This Row],[Date de création produit]]))</f>
        <v>1614</v>
      </c>
    </row>
    <row r="777" spans="1:15" x14ac:dyDescent="0.25">
      <c r="A777" t="s">
        <v>6</v>
      </c>
      <c r="B777" t="str">
        <f>VLOOKUP(Tableau1346[[#This Row],[Sub_Region_Cod]],[1]Table_Correspondance!$B:$F,4,TRUE)</f>
        <v>Europe de l'Est</v>
      </c>
      <c r="C777" t="s">
        <v>7</v>
      </c>
      <c r="D777" t="str">
        <f>VLOOKUP(C777,[1]Table_Correspondance!$B:$F,2,FALSE)</f>
        <v>Fédération de Russie</v>
      </c>
      <c r="E777" t="s">
        <v>8</v>
      </c>
      <c r="F777" s="1">
        <v>43952</v>
      </c>
      <c r="G777" t="s">
        <v>408</v>
      </c>
      <c r="H777" s="12">
        <f>VLOOKUP(Tableau1346[[#This Row],[Product_Ref]],[1]Table_Correspondance!$H:$N,5,TRUE)</f>
        <v>43252</v>
      </c>
      <c r="I777" t="s">
        <v>308</v>
      </c>
      <c r="J777" s="5">
        <v>6527.67</v>
      </c>
      <c r="K777" t="str">
        <f>VLOOKUP(Tableau1346[[#This Row],[Product_Ref]],[1]Table_Correspondance!$H:$N,2,TRUE)</f>
        <v>Pyjama</v>
      </c>
      <c r="L777" t="str">
        <f>VLOOKUP(Tableau1346[[#This Row],[Product_Ref]],[1]Table_Correspondance!$H:$N,4,TRUE)</f>
        <v>taupe</v>
      </c>
      <c r="M777" s="5">
        <f>VLOOKUP(Tableau1346[[#This Row],[Product_Ref]],[1]Table_Correspondance!$H:$N,7,TRUE)</f>
        <v>9</v>
      </c>
      <c r="N777" s="3">
        <f>Tableau1346[[#This Row],[Sales]]/Tableau1346[[#This Row],[Prix de vente ]]</f>
        <v>725.29666666666662</v>
      </c>
      <c r="O777" s="16">
        <f ca="1">(_xlfn.DAYS(TODAY(),Tableau1346[[#This Row],[Date de création produit]]))</f>
        <v>1644</v>
      </c>
    </row>
    <row r="778" spans="1:15" x14ac:dyDescent="0.25">
      <c r="A778" t="s">
        <v>6</v>
      </c>
      <c r="B778" t="str">
        <f>VLOOKUP(Tableau1346[[#This Row],[Sub_Region_Cod]],[1]Table_Correspondance!$B:$F,4,TRUE)</f>
        <v>Europe de l'Est</v>
      </c>
      <c r="C778" t="s">
        <v>32</v>
      </c>
      <c r="D778" t="str">
        <f>VLOOKUP(C778,[1]Table_Correspondance!$B:$F,2,FALSE)</f>
        <v>Arménie</v>
      </c>
      <c r="E778" t="s">
        <v>16</v>
      </c>
      <c r="F778" s="1">
        <v>43952</v>
      </c>
      <c r="G778" t="s">
        <v>408</v>
      </c>
      <c r="H778" s="12">
        <f>VLOOKUP(Tableau1346[[#This Row],[Product_Ref]],[1]Table_Correspondance!$H:$N,5,TRUE)</f>
        <v>43313</v>
      </c>
      <c r="I778" t="s">
        <v>33</v>
      </c>
      <c r="J778" s="5">
        <v>9436.7900000000009</v>
      </c>
      <c r="K778" t="str">
        <f>VLOOKUP(Tableau1346[[#This Row],[Product_Ref]],[1]Table_Correspondance!$H:$N,2,TRUE)</f>
        <v>Pantalon</v>
      </c>
      <c r="L778" t="str">
        <f>VLOOKUP(Tableau1346[[#This Row],[Product_Ref]],[1]Table_Correspondance!$H:$N,4,TRUE)</f>
        <v>orange</v>
      </c>
      <c r="M778" s="5">
        <f>VLOOKUP(Tableau1346[[#This Row],[Product_Ref]],[1]Table_Correspondance!$H:$N,7,TRUE)</f>
        <v>13</v>
      </c>
      <c r="N778" s="3">
        <f>Tableau1346[[#This Row],[Sales]]/Tableau1346[[#This Row],[Prix de vente ]]</f>
        <v>725.90692307692314</v>
      </c>
      <c r="O778" s="16">
        <f ca="1">(_xlfn.DAYS(TODAY(),Tableau1346[[#This Row],[Date de création produit]]))</f>
        <v>1583</v>
      </c>
    </row>
    <row r="779" spans="1:15" x14ac:dyDescent="0.25">
      <c r="A779" t="s">
        <v>6</v>
      </c>
      <c r="B779" t="str">
        <f>VLOOKUP(Tableau1346[[#This Row],[Sub_Region_Cod]],[1]Table_Correspondance!$B:$F,4,TRUE)</f>
        <v>Europe de l'Est</v>
      </c>
      <c r="C779" t="s">
        <v>43</v>
      </c>
      <c r="D779" t="str">
        <f>VLOOKUP(C779,[1]Table_Correspondance!$B:$F,2,FALSE)</f>
        <v>République Tchèque</v>
      </c>
      <c r="E779" t="s">
        <v>16</v>
      </c>
      <c r="F779" s="1">
        <v>44287</v>
      </c>
      <c r="G779" t="s">
        <v>404</v>
      </c>
      <c r="H779" s="12">
        <f>VLOOKUP(Tableau1346[[#This Row],[Product_Ref]],[1]Table_Correspondance!$H:$N,5,TRUE)</f>
        <v>43252</v>
      </c>
      <c r="I779" t="s">
        <v>93</v>
      </c>
      <c r="J779" s="5">
        <v>8000.87</v>
      </c>
      <c r="K779" t="str">
        <f>VLOOKUP(Tableau1346[[#This Row],[Product_Ref]],[1]Table_Correspondance!$H:$N,2,TRUE)</f>
        <v>Pantacourt</v>
      </c>
      <c r="L779" t="str">
        <f>VLOOKUP(Tableau1346[[#This Row],[Product_Ref]],[1]Table_Correspondance!$H:$N,4,TRUE)</f>
        <v>bleu</v>
      </c>
      <c r="M779" s="5">
        <f>VLOOKUP(Tableau1346[[#This Row],[Product_Ref]],[1]Table_Correspondance!$H:$N,7,TRUE)</f>
        <v>11</v>
      </c>
      <c r="N779" s="3">
        <f>Tableau1346[[#This Row],[Sales]]/Tableau1346[[#This Row],[Prix de vente ]]</f>
        <v>727.3518181818182</v>
      </c>
      <c r="O779" s="16">
        <f ca="1">(_xlfn.DAYS(TODAY(),Tableau1346[[#This Row],[Date de création produit]]))</f>
        <v>1644</v>
      </c>
    </row>
    <row r="780" spans="1:15" x14ac:dyDescent="0.25">
      <c r="A780" t="s">
        <v>6</v>
      </c>
      <c r="B780" t="str">
        <f>VLOOKUP(Tableau1346[[#This Row],[Sub_Region_Cod]],[1]Table_Correspondance!$B:$F,4,TRUE)</f>
        <v>Europe de l'Est</v>
      </c>
      <c r="C780" t="s">
        <v>22</v>
      </c>
      <c r="D780" t="str">
        <f>VLOOKUP(C780,[1]Table_Correspondance!$B:$F,2,FALSE)</f>
        <v>Ukraine</v>
      </c>
      <c r="E780" t="s">
        <v>16</v>
      </c>
      <c r="F780" s="1">
        <v>43739</v>
      </c>
      <c r="G780" t="s">
        <v>406</v>
      </c>
      <c r="H780" s="12">
        <f>VLOOKUP(Tableau1346[[#This Row],[Product_Ref]],[1]Table_Correspondance!$H:$N,5,TRUE)</f>
        <v>43132</v>
      </c>
      <c r="I780" t="s">
        <v>133</v>
      </c>
      <c r="J780" s="5">
        <v>3640.81</v>
      </c>
      <c r="K780" t="str">
        <f>VLOOKUP(Tableau1346[[#This Row],[Product_Ref]],[1]Table_Correspondance!$H:$N,2,TRUE)</f>
        <v>Pantalon</v>
      </c>
      <c r="L780" t="str">
        <f>VLOOKUP(Tableau1346[[#This Row],[Product_Ref]],[1]Table_Correspondance!$H:$N,4,TRUE)</f>
        <v>rose</v>
      </c>
      <c r="M780" s="5">
        <f>VLOOKUP(Tableau1346[[#This Row],[Product_Ref]],[1]Table_Correspondance!$H:$N,7,TRUE)</f>
        <v>5</v>
      </c>
      <c r="N780" s="3">
        <f>Tableau1346[[#This Row],[Sales]]/Tableau1346[[#This Row],[Prix de vente ]]</f>
        <v>728.16200000000003</v>
      </c>
      <c r="O780" s="16">
        <f ca="1">(_xlfn.DAYS(TODAY(),Tableau1346[[#This Row],[Date de création produit]]))</f>
        <v>1764</v>
      </c>
    </row>
    <row r="781" spans="1:15" x14ac:dyDescent="0.25">
      <c r="A781" t="s">
        <v>6</v>
      </c>
      <c r="B781" t="str">
        <f>VLOOKUP(Tableau1346[[#This Row],[Sub_Region_Cod]],[1]Table_Correspondance!$B:$F,4,TRUE)</f>
        <v>Europe de l'Est</v>
      </c>
      <c r="C781" t="s">
        <v>43</v>
      </c>
      <c r="D781" t="str">
        <f>VLOOKUP(C781,[1]Table_Correspondance!$B:$F,2,FALSE)</f>
        <v>République Tchèque</v>
      </c>
      <c r="E781" t="s">
        <v>16</v>
      </c>
      <c r="F781" s="1">
        <v>44166</v>
      </c>
      <c r="G781" t="s">
        <v>411</v>
      </c>
      <c r="H781" s="12">
        <f>VLOOKUP(Tableau1346[[#This Row],[Product_Ref]],[1]Table_Correspondance!$H:$N,5,TRUE)</f>
        <v>42736</v>
      </c>
      <c r="I781" t="s">
        <v>348</v>
      </c>
      <c r="J781" s="5">
        <v>7289.59</v>
      </c>
      <c r="K781" t="str">
        <f>VLOOKUP(Tableau1346[[#This Row],[Product_Ref]],[1]Table_Correspondance!$H:$N,2,TRUE)</f>
        <v>Culotte</v>
      </c>
      <c r="L781" t="str">
        <f>VLOOKUP(Tableau1346[[#This Row],[Product_Ref]],[1]Table_Correspondance!$H:$N,4,TRUE)</f>
        <v>rose</v>
      </c>
      <c r="M781" s="5">
        <f>VLOOKUP(Tableau1346[[#This Row],[Product_Ref]],[1]Table_Correspondance!$H:$N,7,TRUE)</f>
        <v>10</v>
      </c>
      <c r="N781" s="3">
        <f>Tableau1346[[#This Row],[Sales]]/Tableau1346[[#This Row],[Prix de vente ]]</f>
        <v>728.95900000000006</v>
      </c>
      <c r="O781" s="16">
        <f ca="1">(_xlfn.DAYS(TODAY(),Tableau1346[[#This Row],[Date de création produit]]))</f>
        <v>2160</v>
      </c>
    </row>
    <row r="782" spans="1:15" x14ac:dyDescent="0.25">
      <c r="A782" t="s">
        <v>6</v>
      </c>
      <c r="B782" t="str">
        <f>VLOOKUP(Tableau1346[[#This Row],[Sub_Region_Cod]],[1]Table_Correspondance!$B:$F,4,TRUE)</f>
        <v>Europe de l'Est</v>
      </c>
      <c r="C782" t="s">
        <v>26</v>
      </c>
      <c r="D782" t="str">
        <f>VLOOKUP(C782,[1]Table_Correspondance!$B:$F,2,FALSE)</f>
        <v>Bulgarie</v>
      </c>
      <c r="E782" t="s">
        <v>16</v>
      </c>
      <c r="F782" s="1">
        <v>44044</v>
      </c>
      <c r="G782" t="s">
        <v>409</v>
      </c>
      <c r="H782" s="12">
        <f>VLOOKUP(Tableau1346[[#This Row],[Product_Ref]],[1]Table_Correspondance!$H:$N,5,TRUE)</f>
        <v>42856</v>
      </c>
      <c r="I782" t="s">
        <v>151</v>
      </c>
      <c r="J782" s="5">
        <v>8057.51</v>
      </c>
      <c r="K782" t="str">
        <f>VLOOKUP(Tableau1346[[#This Row],[Product_Ref]],[1]Table_Correspondance!$H:$N,2,TRUE)</f>
        <v>Culotte</v>
      </c>
      <c r="L782" t="str">
        <f>VLOOKUP(Tableau1346[[#This Row],[Product_Ref]],[1]Table_Correspondance!$H:$N,4,TRUE)</f>
        <v>vert</v>
      </c>
      <c r="M782" s="5">
        <f>VLOOKUP(Tableau1346[[#This Row],[Product_Ref]],[1]Table_Correspondance!$H:$N,7,TRUE)</f>
        <v>11</v>
      </c>
      <c r="N782" s="3">
        <f>Tableau1346[[#This Row],[Sales]]/Tableau1346[[#This Row],[Prix de vente ]]</f>
        <v>732.50090909090909</v>
      </c>
      <c r="O782" s="16">
        <f ca="1">(_xlfn.DAYS(TODAY(),Tableau1346[[#This Row],[Date de création produit]]))</f>
        <v>2040</v>
      </c>
    </row>
    <row r="783" spans="1:15" x14ac:dyDescent="0.25">
      <c r="A783" t="s">
        <v>6</v>
      </c>
      <c r="B783" t="str">
        <f>VLOOKUP(Tableau1346[[#This Row],[Sub_Region_Cod]],[1]Table_Correspondance!$B:$F,4,TRUE)</f>
        <v>Europe de l'Est</v>
      </c>
      <c r="C783" t="s">
        <v>43</v>
      </c>
      <c r="D783" t="str">
        <f>VLOOKUP(C783,[1]Table_Correspondance!$B:$F,2,FALSE)</f>
        <v>République Tchèque</v>
      </c>
      <c r="E783" t="s">
        <v>16</v>
      </c>
      <c r="F783" s="1">
        <v>43891</v>
      </c>
      <c r="G783" t="s">
        <v>405</v>
      </c>
      <c r="H783" s="12">
        <f>VLOOKUP(Tableau1346[[#This Row],[Product_Ref]],[1]Table_Correspondance!$H:$N,5,TRUE)</f>
        <v>43252</v>
      </c>
      <c r="I783" t="s">
        <v>93</v>
      </c>
      <c r="J783" s="5">
        <v>8060.58</v>
      </c>
      <c r="K783" t="str">
        <f>VLOOKUP(Tableau1346[[#This Row],[Product_Ref]],[1]Table_Correspondance!$H:$N,2,TRUE)</f>
        <v>Pantacourt</v>
      </c>
      <c r="L783" t="str">
        <f>VLOOKUP(Tableau1346[[#This Row],[Product_Ref]],[1]Table_Correspondance!$H:$N,4,TRUE)</f>
        <v>bleu</v>
      </c>
      <c r="M783" s="5">
        <f>VLOOKUP(Tableau1346[[#This Row],[Product_Ref]],[1]Table_Correspondance!$H:$N,7,TRUE)</f>
        <v>11</v>
      </c>
      <c r="N783" s="3">
        <f>Tableau1346[[#This Row],[Sales]]/Tableau1346[[#This Row],[Prix de vente ]]</f>
        <v>732.78</v>
      </c>
      <c r="O783" s="16">
        <f ca="1">(_xlfn.DAYS(TODAY(),Tableau1346[[#This Row],[Date de création produit]]))</f>
        <v>1644</v>
      </c>
    </row>
    <row r="784" spans="1:15" x14ac:dyDescent="0.25">
      <c r="A784" t="s">
        <v>6</v>
      </c>
      <c r="B784" t="str">
        <f>VLOOKUP(Tableau1346[[#This Row],[Sub_Region_Cod]],[1]Table_Correspondance!$B:$F,4,TRUE)</f>
        <v>Europe de l'Est</v>
      </c>
      <c r="C784" t="s">
        <v>24</v>
      </c>
      <c r="D784" t="str">
        <f>VLOOKUP(C784,[1]Table_Correspondance!$B:$F,2,FALSE)</f>
        <v>Slovaquie</v>
      </c>
      <c r="E784" t="s">
        <v>11</v>
      </c>
      <c r="F784" s="1">
        <v>43586</v>
      </c>
      <c r="G784" t="s">
        <v>410</v>
      </c>
      <c r="H784" s="12">
        <f>VLOOKUP(Tableau1346[[#This Row],[Product_Ref]],[1]Table_Correspondance!$H:$N,5,TRUE)</f>
        <v>43313</v>
      </c>
      <c r="I784" t="s">
        <v>231</v>
      </c>
      <c r="J784" s="5">
        <v>7329.83</v>
      </c>
      <c r="K784" t="str">
        <f>VLOOKUP(Tableau1346[[#This Row],[Product_Ref]],[1]Table_Correspondance!$H:$N,2,TRUE)</f>
        <v>Chemise</v>
      </c>
      <c r="L784" t="str">
        <f>VLOOKUP(Tableau1346[[#This Row],[Product_Ref]],[1]Table_Correspondance!$H:$N,4,TRUE)</f>
        <v>bleu</v>
      </c>
      <c r="M784" s="5">
        <f>VLOOKUP(Tableau1346[[#This Row],[Product_Ref]],[1]Table_Correspondance!$H:$N,7,TRUE)</f>
        <v>10</v>
      </c>
      <c r="N784" s="3">
        <f>Tableau1346[[#This Row],[Sales]]/Tableau1346[[#This Row],[Prix de vente ]]</f>
        <v>732.98299999999995</v>
      </c>
      <c r="O784" s="16">
        <f ca="1">(_xlfn.DAYS(TODAY(),Tableau1346[[#This Row],[Date de création produit]]))</f>
        <v>1583</v>
      </c>
    </row>
    <row r="785" spans="1:15" x14ac:dyDescent="0.25">
      <c r="A785" t="s">
        <v>6</v>
      </c>
      <c r="B785" t="str">
        <f>VLOOKUP(Tableau1346[[#This Row],[Sub_Region_Cod]],[1]Table_Correspondance!$B:$F,4,TRUE)</f>
        <v>Europe de l'Est</v>
      </c>
      <c r="C785" t="s">
        <v>24</v>
      </c>
      <c r="D785" t="str">
        <f>VLOOKUP(C785,[1]Table_Correspondance!$B:$F,2,FALSE)</f>
        <v>Slovaquie</v>
      </c>
      <c r="E785" t="s">
        <v>16</v>
      </c>
      <c r="F785" s="1">
        <v>44166</v>
      </c>
      <c r="G785" t="s">
        <v>411</v>
      </c>
      <c r="H785" s="12">
        <f>VLOOKUP(Tableau1346[[#This Row],[Product_Ref]],[1]Table_Correspondance!$H:$N,5,TRUE)</f>
        <v>43435</v>
      </c>
      <c r="I785" t="s">
        <v>280</v>
      </c>
      <c r="J785" s="5">
        <v>5865.45</v>
      </c>
      <c r="K785" t="str">
        <f>VLOOKUP(Tableau1346[[#This Row],[Product_Ref]],[1]Table_Correspondance!$H:$N,2,TRUE)</f>
        <v>Collant</v>
      </c>
      <c r="L785" t="str">
        <f>VLOOKUP(Tableau1346[[#This Row],[Product_Ref]],[1]Table_Correspondance!$H:$N,4,TRUE)</f>
        <v>blanc</v>
      </c>
      <c r="M785" s="5">
        <f>VLOOKUP(Tableau1346[[#This Row],[Product_Ref]],[1]Table_Correspondance!$H:$N,7,TRUE)</f>
        <v>8</v>
      </c>
      <c r="N785" s="3">
        <f>Tableau1346[[#This Row],[Sales]]/Tableau1346[[#This Row],[Prix de vente ]]</f>
        <v>733.18124999999998</v>
      </c>
      <c r="O785" s="16">
        <f ca="1">(_xlfn.DAYS(TODAY(),Tableau1346[[#This Row],[Date de création produit]]))</f>
        <v>1461</v>
      </c>
    </row>
    <row r="786" spans="1:15" x14ac:dyDescent="0.25">
      <c r="A786" t="s">
        <v>6</v>
      </c>
      <c r="B786" t="str">
        <f>VLOOKUP(Tableau1346[[#This Row],[Sub_Region_Cod]],[1]Table_Correspondance!$B:$F,4,TRUE)</f>
        <v>Europe de l'Est</v>
      </c>
      <c r="C786" t="s">
        <v>43</v>
      </c>
      <c r="D786" t="str">
        <f>VLOOKUP(C786,[1]Table_Correspondance!$B:$F,2,FALSE)</f>
        <v>République Tchèque</v>
      </c>
      <c r="E786" t="s">
        <v>16</v>
      </c>
      <c r="F786" s="1">
        <v>44197</v>
      </c>
      <c r="G786" t="s">
        <v>412</v>
      </c>
      <c r="H786" s="12">
        <f>VLOOKUP(Tableau1346[[#This Row],[Product_Ref]],[1]Table_Correspondance!$H:$N,5,TRUE)</f>
        <v>42856</v>
      </c>
      <c r="I786" t="s">
        <v>376</v>
      </c>
      <c r="J786" s="5">
        <v>8099.19</v>
      </c>
      <c r="K786" t="str">
        <f>VLOOKUP(Tableau1346[[#This Row],[Product_Ref]],[1]Table_Correspondance!$H:$N,2,TRUE)</f>
        <v>Chaussette</v>
      </c>
      <c r="L786" t="str">
        <f>VLOOKUP(Tableau1346[[#This Row],[Product_Ref]],[1]Table_Correspondance!$H:$N,4,TRUE)</f>
        <v>rose</v>
      </c>
      <c r="M786" s="5">
        <f>VLOOKUP(Tableau1346[[#This Row],[Product_Ref]],[1]Table_Correspondance!$H:$N,7,TRUE)</f>
        <v>11</v>
      </c>
      <c r="N786" s="3">
        <f>Tableau1346[[#This Row],[Sales]]/Tableau1346[[#This Row],[Prix de vente ]]</f>
        <v>736.29</v>
      </c>
      <c r="O786" s="16">
        <f ca="1">(_xlfn.DAYS(TODAY(),Tableau1346[[#This Row],[Date de création produit]]))</f>
        <v>2040</v>
      </c>
    </row>
    <row r="787" spans="1:15" x14ac:dyDescent="0.25">
      <c r="A787" t="s">
        <v>6</v>
      </c>
      <c r="B787" t="str">
        <f>VLOOKUP(Tableau1346[[#This Row],[Sub_Region_Cod]],[1]Table_Correspondance!$B:$F,4,TRUE)</f>
        <v>Europe de l'Est</v>
      </c>
      <c r="C787" t="s">
        <v>32</v>
      </c>
      <c r="D787" t="str">
        <f>VLOOKUP(C787,[1]Table_Correspondance!$B:$F,2,FALSE)</f>
        <v>Arménie</v>
      </c>
      <c r="E787" t="s">
        <v>8</v>
      </c>
      <c r="F787" s="1">
        <v>43800</v>
      </c>
      <c r="G787" t="s">
        <v>407</v>
      </c>
      <c r="H787" s="12">
        <f>VLOOKUP(Tableau1346[[#This Row],[Product_Ref]],[1]Table_Correspondance!$H:$N,5,TRUE)</f>
        <v>43009</v>
      </c>
      <c r="I787" t="s">
        <v>187</v>
      </c>
      <c r="J787" s="5">
        <v>5891.23</v>
      </c>
      <c r="K787" t="str">
        <f>VLOOKUP(Tableau1346[[#This Row],[Product_Ref]],[1]Table_Correspondance!$H:$N,2,TRUE)</f>
        <v>Robe</v>
      </c>
      <c r="L787" t="str">
        <f>VLOOKUP(Tableau1346[[#This Row],[Product_Ref]],[1]Table_Correspondance!$H:$N,4,TRUE)</f>
        <v>rose</v>
      </c>
      <c r="M787" s="5">
        <f>VLOOKUP(Tableau1346[[#This Row],[Product_Ref]],[1]Table_Correspondance!$H:$N,7,TRUE)</f>
        <v>8</v>
      </c>
      <c r="N787" s="3">
        <f>Tableau1346[[#This Row],[Sales]]/Tableau1346[[#This Row],[Prix de vente ]]</f>
        <v>736.40374999999995</v>
      </c>
      <c r="O787" s="16">
        <f ca="1">(_xlfn.DAYS(TODAY(),Tableau1346[[#This Row],[Date de création produit]]))</f>
        <v>1887</v>
      </c>
    </row>
    <row r="788" spans="1:15" x14ac:dyDescent="0.25">
      <c r="A788" t="s">
        <v>6</v>
      </c>
      <c r="B788" t="str">
        <f>VLOOKUP(Tableau1346[[#This Row],[Sub_Region_Cod]],[1]Table_Correspondance!$B:$F,4,TRUE)</f>
        <v>Europe de l'Est</v>
      </c>
      <c r="C788" t="s">
        <v>15</v>
      </c>
      <c r="D788" t="str">
        <f>VLOOKUP(C788,[1]Table_Correspondance!$B:$F,2,FALSE)</f>
        <v>République de Moldavie</v>
      </c>
      <c r="E788" t="s">
        <v>16</v>
      </c>
      <c r="F788" s="1">
        <v>44075</v>
      </c>
      <c r="G788" t="s">
        <v>409</v>
      </c>
      <c r="H788" s="12">
        <f>VLOOKUP(Tableau1346[[#This Row],[Product_Ref]],[1]Table_Correspondance!$H:$N,5,TRUE)</f>
        <v>42948</v>
      </c>
      <c r="I788" t="s">
        <v>278</v>
      </c>
      <c r="J788" s="5">
        <v>8118.13</v>
      </c>
      <c r="K788" t="str">
        <f>VLOOKUP(Tableau1346[[#This Row],[Product_Ref]],[1]Table_Correspondance!$H:$N,2,TRUE)</f>
        <v>Culotte</v>
      </c>
      <c r="L788" t="str">
        <f>VLOOKUP(Tableau1346[[#This Row],[Product_Ref]],[1]Table_Correspondance!$H:$N,4,TRUE)</f>
        <v>noir</v>
      </c>
      <c r="M788" s="5">
        <f>VLOOKUP(Tableau1346[[#This Row],[Product_Ref]],[1]Table_Correspondance!$H:$N,7,TRUE)</f>
        <v>11</v>
      </c>
      <c r="N788" s="3">
        <f>Tableau1346[[#This Row],[Sales]]/Tableau1346[[#This Row],[Prix de vente ]]</f>
        <v>738.01181818181817</v>
      </c>
      <c r="O788" s="16">
        <f ca="1">(_xlfn.DAYS(TODAY(),Tableau1346[[#This Row],[Date de création produit]]))</f>
        <v>1948</v>
      </c>
    </row>
    <row r="789" spans="1:15" x14ac:dyDescent="0.25">
      <c r="A789" t="s">
        <v>6</v>
      </c>
      <c r="B789" t="str">
        <f>VLOOKUP(Tableau1346[[#This Row],[Sub_Region_Cod]],[1]Table_Correspondance!$B:$F,4,TRUE)</f>
        <v>Europe de l'Est</v>
      </c>
      <c r="C789" t="s">
        <v>34</v>
      </c>
      <c r="D789" t="str">
        <f>VLOOKUP(C789,[1]Table_Correspondance!$B:$F,2,FALSE)</f>
        <v>Pologne</v>
      </c>
      <c r="E789" t="s">
        <v>16</v>
      </c>
      <c r="F789" s="1">
        <v>43800</v>
      </c>
      <c r="G789" t="s">
        <v>407</v>
      </c>
      <c r="H789" s="12">
        <f>VLOOKUP(Tableau1346[[#This Row],[Product_Ref]],[1]Table_Correspondance!$H:$N,5,TRUE)</f>
        <v>43435</v>
      </c>
      <c r="I789" t="s">
        <v>214</v>
      </c>
      <c r="J789" s="5">
        <v>8863.84</v>
      </c>
      <c r="K789" t="str">
        <f>VLOOKUP(Tableau1346[[#This Row],[Product_Ref]],[1]Table_Correspondance!$H:$N,2,TRUE)</f>
        <v>Chaussette</v>
      </c>
      <c r="L789" t="str">
        <f>VLOOKUP(Tableau1346[[#This Row],[Product_Ref]],[1]Table_Correspondance!$H:$N,4,TRUE)</f>
        <v>vert</v>
      </c>
      <c r="M789" s="5">
        <f>VLOOKUP(Tableau1346[[#This Row],[Product_Ref]],[1]Table_Correspondance!$H:$N,7,TRUE)</f>
        <v>12</v>
      </c>
      <c r="N789" s="3">
        <f>Tableau1346[[#This Row],[Sales]]/Tableau1346[[#This Row],[Prix de vente ]]</f>
        <v>738.65333333333331</v>
      </c>
      <c r="O789" s="16">
        <f ca="1">(_xlfn.DAYS(TODAY(),Tableau1346[[#This Row],[Date de création produit]]))</f>
        <v>1461</v>
      </c>
    </row>
    <row r="790" spans="1:15" x14ac:dyDescent="0.25">
      <c r="A790" t="s">
        <v>6</v>
      </c>
      <c r="B790" t="str">
        <f>VLOOKUP(Tableau1346[[#This Row],[Sub_Region_Cod]],[1]Table_Correspondance!$B:$F,4,TRUE)</f>
        <v>Europe de l'Est</v>
      </c>
      <c r="C790" t="s">
        <v>26</v>
      </c>
      <c r="D790" t="str">
        <f>VLOOKUP(C790,[1]Table_Correspondance!$B:$F,2,FALSE)</f>
        <v>Bulgarie</v>
      </c>
      <c r="E790" t="s">
        <v>8</v>
      </c>
      <c r="F790" s="1">
        <v>44105</v>
      </c>
      <c r="G790" t="s">
        <v>409</v>
      </c>
      <c r="H790" s="12">
        <f>VLOOKUP(Tableau1346[[#This Row],[Product_Ref]],[1]Table_Correspondance!$H:$N,5,TRUE)</f>
        <v>43101</v>
      </c>
      <c r="I790" t="s">
        <v>27</v>
      </c>
      <c r="J790" s="5">
        <v>4445.8599999999997</v>
      </c>
      <c r="K790" t="str">
        <f>VLOOKUP(Tableau1346[[#This Row],[Product_Ref]],[1]Table_Correspondance!$H:$N,2,TRUE)</f>
        <v>Robe</v>
      </c>
      <c r="L790" t="str">
        <f>VLOOKUP(Tableau1346[[#This Row],[Product_Ref]],[1]Table_Correspondance!$H:$N,4,TRUE)</f>
        <v>noir</v>
      </c>
      <c r="M790" s="5">
        <f>VLOOKUP(Tableau1346[[#This Row],[Product_Ref]],[1]Table_Correspondance!$H:$N,7,TRUE)</f>
        <v>6</v>
      </c>
      <c r="N790" s="3">
        <f>Tableau1346[[#This Row],[Sales]]/Tableau1346[[#This Row],[Prix de vente ]]</f>
        <v>740.97666666666657</v>
      </c>
      <c r="O790" s="16">
        <f ca="1">(_xlfn.DAYS(TODAY(),Tableau1346[[#This Row],[Date de création produit]]))</f>
        <v>1795</v>
      </c>
    </row>
    <row r="791" spans="1:15" x14ac:dyDescent="0.25">
      <c r="A791" t="s">
        <v>6</v>
      </c>
      <c r="B791" t="str">
        <f>VLOOKUP(Tableau1346[[#This Row],[Sub_Region_Cod]],[1]Table_Correspondance!$B:$F,4,TRUE)</f>
        <v>Europe de l'Est</v>
      </c>
      <c r="C791" t="s">
        <v>24</v>
      </c>
      <c r="D791" t="str">
        <f>VLOOKUP(C791,[1]Table_Correspondance!$B:$F,2,FALSE)</f>
        <v>Slovaquie</v>
      </c>
      <c r="E791" t="s">
        <v>11</v>
      </c>
      <c r="F791" s="1">
        <v>44013</v>
      </c>
      <c r="G791" t="s">
        <v>408</v>
      </c>
      <c r="H791" s="12">
        <f>VLOOKUP(Tableau1346[[#This Row],[Product_Ref]],[1]Table_Correspondance!$H:$N,5,TRUE)</f>
        <v>42826</v>
      </c>
      <c r="I791" t="s">
        <v>184</v>
      </c>
      <c r="J791" s="5">
        <v>8959.7099999999991</v>
      </c>
      <c r="K791" t="str">
        <f>VLOOKUP(Tableau1346[[#This Row],[Product_Ref]],[1]Table_Correspondance!$H:$N,2,TRUE)</f>
        <v>Chemise</v>
      </c>
      <c r="L791" t="str">
        <f>VLOOKUP(Tableau1346[[#This Row],[Product_Ref]],[1]Table_Correspondance!$H:$N,4,TRUE)</f>
        <v>vert</v>
      </c>
      <c r="M791" s="5">
        <f>VLOOKUP(Tableau1346[[#This Row],[Product_Ref]],[1]Table_Correspondance!$H:$N,7,TRUE)</f>
        <v>12</v>
      </c>
      <c r="N791" s="3">
        <f>Tableau1346[[#This Row],[Sales]]/Tableau1346[[#This Row],[Prix de vente ]]</f>
        <v>746.64249999999993</v>
      </c>
      <c r="O791" s="16">
        <f ca="1">(_xlfn.DAYS(TODAY(),Tableau1346[[#This Row],[Date de création produit]]))</f>
        <v>2070</v>
      </c>
    </row>
    <row r="792" spans="1:15" x14ac:dyDescent="0.25">
      <c r="A792" t="s">
        <v>6</v>
      </c>
      <c r="B792" t="str">
        <f>VLOOKUP(Tableau1346[[#This Row],[Sub_Region_Cod]],[1]Table_Correspondance!$B:$F,4,TRUE)</f>
        <v>Europe de l'Est</v>
      </c>
      <c r="C792" t="s">
        <v>24</v>
      </c>
      <c r="D792" t="str">
        <f>VLOOKUP(C792,[1]Table_Correspondance!$B:$F,2,FALSE)</f>
        <v>Slovaquie</v>
      </c>
      <c r="E792" t="s">
        <v>8</v>
      </c>
      <c r="F792" s="1">
        <v>43922</v>
      </c>
      <c r="G792" t="s">
        <v>405</v>
      </c>
      <c r="H792" s="12">
        <f>VLOOKUP(Tableau1346[[#This Row],[Product_Ref]],[1]Table_Correspondance!$H:$N,5,TRUE)</f>
        <v>42767</v>
      </c>
      <c r="I792" t="s">
        <v>71</v>
      </c>
      <c r="J792" s="5">
        <v>6722.49</v>
      </c>
      <c r="K792" t="str">
        <f>VLOOKUP(Tableau1346[[#This Row],[Product_Ref]],[1]Table_Correspondance!$H:$N,2,TRUE)</f>
        <v>Robe</v>
      </c>
      <c r="L792" t="str">
        <f>VLOOKUP(Tableau1346[[#This Row],[Product_Ref]],[1]Table_Correspondance!$H:$N,4,TRUE)</f>
        <v>blanc</v>
      </c>
      <c r="M792" s="5">
        <f>VLOOKUP(Tableau1346[[#This Row],[Product_Ref]],[1]Table_Correspondance!$H:$N,7,TRUE)</f>
        <v>9</v>
      </c>
      <c r="N792" s="3">
        <f>Tableau1346[[#This Row],[Sales]]/Tableau1346[[#This Row],[Prix de vente ]]</f>
        <v>746.94333333333327</v>
      </c>
      <c r="O792" s="16">
        <f ca="1">(_xlfn.DAYS(TODAY(),Tableau1346[[#This Row],[Date de création produit]]))</f>
        <v>2129</v>
      </c>
    </row>
    <row r="793" spans="1:15" x14ac:dyDescent="0.25">
      <c r="A793" t="s">
        <v>6</v>
      </c>
      <c r="B793" t="str">
        <f>VLOOKUP(Tableau1346[[#This Row],[Sub_Region_Cod]],[1]Table_Correspondance!$B:$F,4,TRUE)</f>
        <v>Europe de l'Est</v>
      </c>
      <c r="C793" t="s">
        <v>24</v>
      </c>
      <c r="D793" t="str">
        <f>VLOOKUP(C793,[1]Table_Correspondance!$B:$F,2,FALSE)</f>
        <v>Slovaquie</v>
      </c>
      <c r="E793" t="s">
        <v>11</v>
      </c>
      <c r="F793" s="1">
        <v>43831</v>
      </c>
      <c r="G793" t="s">
        <v>413</v>
      </c>
      <c r="H793" s="12">
        <f>VLOOKUP(Tableau1346[[#This Row],[Product_Ref]],[1]Table_Correspondance!$H:$N,5,TRUE)</f>
        <v>42795</v>
      </c>
      <c r="I793" t="s">
        <v>353</v>
      </c>
      <c r="J793" s="5">
        <v>3741.56</v>
      </c>
      <c r="K793" t="str">
        <f>VLOOKUP(Tableau1346[[#This Row],[Product_Ref]],[1]Table_Correspondance!$H:$N,2,TRUE)</f>
        <v>Débardeur</v>
      </c>
      <c r="L793" t="str">
        <f>VLOOKUP(Tableau1346[[#This Row],[Product_Ref]],[1]Table_Correspondance!$H:$N,4,TRUE)</f>
        <v>blanc</v>
      </c>
      <c r="M793" s="5">
        <f>VLOOKUP(Tableau1346[[#This Row],[Product_Ref]],[1]Table_Correspondance!$H:$N,7,TRUE)</f>
        <v>5</v>
      </c>
      <c r="N793" s="3">
        <f>Tableau1346[[#This Row],[Sales]]/Tableau1346[[#This Row],[Prix de vente ]]</f>
        <v>748.31200000000001</v>
      </c>
      <c r="O793" s="16">
        <f ca="1">(_xlfn.DAYS(TODAY(),Tableau1346[[#This Row],[Date de création produit]]))</f>
        <v>2101</v>
      </c>
    </row>
    <row r="794" spans="1:15" x14ac:dyDescent="0.25">
      <c r="A794" t="s">
        <v>6</v>
      </c>
      <c r="B794" t="str">
        <f>VLOOKUP(Tableau1346[[#This Row],[Sub_Region_Cod]],[1]Table_Correspondance!$B:$F,4,TRUE)</f>
        <v>Europe de l'Est</v>
      </c>
      <c r="C794" t="s">
        <v>15</v>
      </c>
      <c r="D794" t="str">
        <f>VLOOKUP(C794,[1]Table_Correspondance!$B:$F,2,FALSE)</f>
        <v>République de Moldavie</v>
      </c>
      <c r="E794" t="s">
        <v>8</v>
      </c>
      <c r="F794" s="1">
        <v>43922</v>
      </c>
      <c r="G794" t="s">
        <v>405</v>
      </c>
      <c r="H794" s="12">
        <f>VLOOKUP(Tableau1346[[#This Row],[Product_Ref]],[1]Table_Correspondance!$H:$N,5,TRUE)</f>
        <v>43313</v>
      </c>
      <c r="I794" t="s">
        <v>135</v>
      </c>
      <c r="J794" s="5">
        <v>8991.6299999999992</v>
      </c>
      <c r="K794" t="str">
        <f>VLOOKUP(Tableau1346[[#This Row],[Product_Ref]],[1]Table_Correspondance!$H:$N,2,TRUE)</f>
        <v>Pyjama</v>
      </c>
      <c r="L794" t="str">
        <f>VLOOKUP(Tableau1346[[#This Row],[Product_Ref]],[1]Table_Correspondance!$H:$N,4,TRUE)</f>
        <v>bleu</v>
      </c>
      <c r="M794" s="5">
        <f>VLOOKUP(Tableau1346[[#This Row],[Product_Ref]],[1]Table_Correspondance!$H:$N,7,TRUE)</f>
        <v>12</v>
      </c>
      <c r="N794" s="3">
        <f>Tableau1346[[#This Row],[Sales]]/Tableau1346[[#This Row],[Prix de vente ]]</f>
        <v>749.3024999999999</v>
      </c>
      <c r="O794" s="16">
        <f ca="1">(_xlfn.DAYS(TODAY(),Tableau1346[[#This Row],[Date de création produit]]))</f>
        <v>1583</v>
      </c>
    </row>
    <row r="795" spans="1:15" x14ac:dyDescent="0.25">
      <c r="A795" t="s">
        <v>6</v>
      </c>
      <c r="B795" t="str">
        <f>VLOOKUP(Tableau1346[[#This Row],[Sub_Region_Cod]],[1]Table_Correspondance!$B:$F,4,TRUE)</f>
        <v>Europe de l'Est</v>
      </c>
      <c r="C795" t="s">
        <v>7</v>
      </c>
      <c r="D795" t="str">
        <f>VLOOKUP(C795,[1]Table_Correspondance!$B:$F,2,FALSE)</f>
        <v>Fédération de Russie</v>
      </c>
      <c r="E795" t="s">
        <v>11</v>
      </c>
      <c r="F795" s="1">
        <v>43862</v>
      </c>
      <c r="G795" t="s">
        <v>405</v>
      </c>
      <c r="H795" s="12">
        <f>VLOOKUP(Tableau1346[[#This Row],[Product_Ref]],[1]Table_Correspondance!$H:$N,5,TRUE)</f>
        <v>43435</v>
      </c>
      <c r="I795" t="s">
        <v>155</v>
      </c>
      <c r="J795" s="5">
        <v>9757.4599999999991</v>
      </c>
      <c r="K795" t="str">
        <f>VLOOKUP(Tableau1346[[#This Row],[Product_Ref]],[1]Table_Correspondance!$H:$N,2,TRUE)</f>
        <v>Chemise</v>
      </c>
      <c r="L795" t="str">
        <f>VLOOKUP(Tableau1346[[#This Row],[Product_Ref]],[1]Table_Correspondance!$H:$N,4,TRUE)</f>
        <v>taupe</v>
      </c>
      <c r="M795" s="5">
        <f>VLOOKUP(Tableau1346[[#This Row],[Product_Ref]],[1]Table_Correspondance!$H:$N,7,TRUE)</f>
        <v>13</v>
      </c>
      <c r="N795" s="3">
        <f>Tableau1346[[#This Row],[Sales]]/Tableau1346[[#This Row],[Prix de vente ]]</f>
        <v>750.57384615384603</v>
      </c>
      <c r="O795" s="16">
        <f ca="1">(_xlfn.DAYS(TODAY(),Tableau1346[[#This Row],[Date de création produit]]))</f>
        <v>1461</v>
      </c>
    </row>
    <row r="796" spans="1:15" x14ac:dyDescent="0.25">
      <c r="A796" t="s">
        <v>6</v>
      </c>
      <c r="B796" t="str">
        <f>VLOOKUP(Tableau1346[[#This Row],[Sub_Region_Cod]],[1]Table_Correspondance!$B:$F,4,TRUE)</f>
        <v>Europe de l'Est</v>
      </c>
      <c r="C796" t="s">
        <v>24</v>
      </c>
      <c r="D796" t="str">
        <f>VLOOKUP(C796,[1]Table_Correspondance!$B:$F,2,FALSE)</f>
        <v>Slovaquie</v>
      </c>
      <c r="E796" t="s">
        <v>16</v>
      </c>
      <c r="F796" s="1">
        <v>44044</v>
      </c>
      <c r="G796" t="s">
        <v>409</v>
      </c>
      <c r="H796" s="12">
        <f>VLOOKUP(Tableau1346[[#This Row],[Product_Ref]],[1]Table_Correspondance!$H:$N,5,TRUE)</f>
        <v>42767</v>
      </c>
      <c r="I796" t="s">
        <v>236</v>
      </c>
      <c r="J796" s="5">
        <v>9762.51</v>
      </c>
      <c r="K796" t="str">
        <f>VLOOKUP(Tableau1346[[#This Row],[Product_Ref]],[1]Table_Correspondance!$H:$N,2,TRUE)</f>
        <v>Collant</v>
      </c>
      <c r="L796" t="str">
        <f>VLOOKUP(Tableau1346[[#This Row],[Product_Ref]],[1]Table_Correspondance!$H:$N,4,TRUE)</f>
        <v>orange</v>
      </c>
      <c r="M796" s="5">
        <f>VLOOKUP(Tableau1346[[#This Row],[Product_Ref]],[1]Table_Correspondance!$H:$N,7,TRUE)</f>
        <v>13</v>
      </c>
      <c r="N796" s="3">
        <f>Tableau1346[[#This Row],[Sales]]/Tableau1346[[#This Row],[Prix de vente ]]</f>
        <v>750.96230769230772</v>
      </c>
      <c r="O796" s="16">
        <f ca="1">(_xlfn.DAYS(TODAY(),Tableau1346[[#This Row],[Date de création produit]]))</f>
        <v>2129</v>
      </c>
    </row>
    <row r="797" spans="1:15" x14ac:dyDescent="0.25">
      <c r="A797" t="s">
        <v>6</v>
      </c>
      <c r="B797" t="str">
        <f>VLOOKUP(Tableau1346[[#This Row],[Sub_Region_Cod]],[1]Table_Correspondance!$B:$F,4,TRUE)</f>
        <v>Europe de l'Est</v>
      </c>
      <c r="C797" t="s">
        <v>13</v>
      </c>
      <c r="D797" t="str">
        <f>VLOOKUP(C797,[1]Table_Correspondance!$B:$F,2,FALSE)</f>
        <v>Roumanie</v>
      </c>
      <c r="E797" t="s">
        <v>11</v>
      </c>
      <c r="F797" s="1">
        <v>43709</v>
      </c>
      <c r="G797" t="s">
        <v>406</v>
      </c>
      <c r="H797" s="12">
        <f>VLOOKUP(Tableau1346[[#This Row],[Product_Ref]],[1]Table_Correspondance!$H:$N,5,TRUE)</f>
        <v>43252</v>
      </c>
      <c r="I797" t="s">
        <v>165</v>
      </c>
      <c r="J797" s="5">
        <v>4505.9799999999996</v>
      </c>
      <c r="K797" t="str">
        <f>VLOOKUP(Tableau1346[[#This Row],[Product_Ref]],[1]Table_Correspondance!$H:$N,2,TRUE)</f>
        <v>T-shirt</v>
      </c>
      <c r="L797" t="str">
        <f>VLOOKUP(Tableau1346[[#This Row],[Product_Ref]],[1]Table_Correspondance!$H:$N,4,TRUE)</f>
        <v>noir</v>
      </c>
      <c r="M797" s="5">
        <f>VLOOKUP(Tableau1346[[#This Row],[Product_Ref]],[1]Table_Correspondance!$H:$N,7,TRUE)</f>
        <v>6</v>
      </c>
      <c r="N797" s="3">
        <f>Tableau1346[[#This Row],[Sales]]/Tableau1346[[#This Row],[Prix de vente ]]</f>
        <v>750.99666666666656</v>
      </c>
      <c r="O797" s="16">
        <f ca="1">(_xlfn.DAYS(TODAY(),Tableau1346[[#This Row],[Date de création produit]]))</f>
        <v>1644</v>
      </c>
    </row>
    <row r="798" spans="1:15" x14ac:dyDescent="0.25">
      <c r="A798" t="s">
        <v>6</v>
      </c>
      <c r="B798" t="str">
        <f>VLOOKUP(Tableau1346[[#This Row],[Sub_Region_Cod]],[1]Table_Correspondance!$B:$F,4,TRUE)</f>
        <v>Europe de l'Est</v>
      </c>
      <c r="C798" t="s">
        <v>24</v>
      </c>
      <c r="D798" t="str">
        <f>VLOOKUP(C798,[1]Table_Correspondance!$B:$F,2,FALSE)</f>
        <v>Slovaquie</v>
      </c>
      <c r="E798" t="s">
        <v>11</v>
      </c>
      <c r="F798" s="1">
        <v>43617</v>
      </c>
      <c r="G798" t="s">
        <v>410</v>
      </c>
      <c r="H798" s="12">
        <f>VLOOKUP(Tableau1346[[#This Row],[Product_Ref]],[1]Table_Correspondance!$H:$N,5,TRUE)</f>
        <v>43282</v>
      </c>
      <c r="I798" t="s">
        <v>171</v>
      </c>
      <c r="J798" s="5">
        <v>9778.7199999999993</v>
      </c>
      <c r="K798" t="str">
        <f>VLOOKUP(Tableau1346[[#This Row],[Product_Ref]],[1]Table_Correspondance!$H:$N,2,TRUE)</f>
        <v>Débardeur</v>
      </c>
      <c r="L798" t="str">
        <f>VLOOKUP(Tableau1346[[#This Row],[Product_Ref]],[1]Table_Correspondance!$H:$N,4,TRUE)</f>
        <v>taupe</v>
      </c>
      <c r="M798" s="5">
        <f>VLOOKUP(Tableau1346[[#This Row],[Product_Ref]],[1]Table_Correspondance!$H:$N,7,TRUE)</f>
        <v>13</v>
      </c>
      <c r="N798" s="3">
        <f>Tableau1346[[#This Row],[Sales]]/Tableau1346[[#This Row],[Prix de vente ]]</f>
        <v>752.20923076923077</v>
      </c>
      <c r="O798" s="16">
        <f ca="1">(_xlfn.DAYS(TODAY(),Tableau1346[[#This Row],[Date de création produit]]))</f>
        <v>1614</v>
      </c>
    </row>
    <row r="799" spans="1:15" x14ac:dyDescent="0.25">
      <c r="A799" t="s">
        <v>6</v>
      </c>
      <c r="B799" t="str">
        <f>VLOOKUP(Tableau1346[[#This Row],[Sub_Region_Cod]],[1]Table_Correspondance!$B:$F,4,TRUE)</f>
        <v>Europe de l'Est</v>
      </c>
      <c r="C799" t="s">
        <v>10</v>
      </c>
      <c r="D799" t="str">
        <f>VLOOKUP(C799,[1]Table_Correspondance!$B:$F,2,FALSE)</f>
        <v>Bélarus</v>
      </c>
      <c r="E799" t="s">
        <v>11</v>
      </c>
      <c r="F799" s="1">
        <v>44256</v>
      </c>
      <c r="G799" t="s">
        <v>404</v>
      </c>
      <c r="H799" s="12">
        <f>VLOOKUP(Tableau1346[[#This Row],[Product_Ref]],[1]Table_Correspondance!$H:$N,5,TRUE)</f>
        <v>43344</v>
      </c>
      <c r="I799" t="s">
        <v>122</v>
      </c>
      <c r="J799" s="5">
        <v>6775.59</v>
      </c>
      <c r="K799" t="str">
        <f>VLOOKUP(Tableau1346[[#This Row],[Product_Ref]],[1]Table_Correspondance!$H:$N,2,TRUE)</f>
        <v>Soutien gorge</v>
      </c>
      <c r="L799" t="str">
        <f>VLOOKUP(Tableau1346[[#This Row],[Product_Ref]],[1]Table_Correspondance!$H:$N,4,TRUE)</f>
        <v>orange</v>
      </c>
      <c r="M799" s="5">
        <f>VLOOKUP(Tableau1346[[#This Row],[Product_Ref]],[1]Table_Correspondance!$H:$N,7,TRUE)</f>
        <v>9</v>
      </c>
      <c r="N799" s="3">
        <f>Tableau1346[[#This Row],[Sales]]/Tableau1346[[#This Row],[Prix de vente ]]</f>
        <v>752.84333333333336</v>
      </c>
      <c r="O799" s="16">
        <f ca="1">(_xlfn.DAYS(TODAY(),Tableau1346[[#This Row],[Date de création produit]]))</f>
        <v>1552</v>
      </c>
    </row>
    <row r="800" spans="1:15" x14ac:dyDescent="0.25">
      <c r="A800" t="s">
        <v>6</v>
      </c>
      <c r="B800" t="str">
        <f>VLOOKUP(Tableau1346[[#This Row],[Sub_Region_Cod]],[1]Table_Correspondance!$B:$F,4,TRUE)</f>
        <v>Europe de l'Est</v>
      </c>
      <c r="C800" t="s">
        <v>15</v>
      </c>
      <c r="D800" t="str">
        <f>VLOOKUP(C800,[1]Table_Correspondance!$B:$F,2,FALSE)</f>
        <v>République de Moldavie</v>
      </c>
      <c r="E800" t="s">
        <v>11</v>
      </c>
      <c r="F800" s="1">
        <v>43617</v>
      </c>
      <c r="G800" t="s">
        <v>410</v>
      </c>
      <c r="H800" s="12">
        <f>VLOOKUP(Tableau1346[[#This Row],[Product_Ref]],[1]Table_Correspondance!$H:$N,5,TRUE)</f>
        <v>42767</v>
      </c>
      <c r="I800" t="s">
        <v>137</v>
      </c>
      <c r="J800" s="5">
        <v>7564.43</v>
      </c>
      <c r="K800" t="str">
        <f>VLOOKUP(Tableau1346[[#This Row],[Product_Ref]],[1]Table_Correspondance!$H:$N,2,TRUE)</f>
        <v>Chemise</v>
      </c>
      <c r="L800" t="str">
        <f>VLOOKUP(Tableau1346[[#This Row],[Product_Ref]],[1]Table_Correspondance!$H:$N,4,TRUE)</f>
        <v>vert</v>
      </c>
      <c r="M800" s="5">
        <f>VLOOKUP(Tableau1346[[#This Row],[Product_Ref]],[1]Table_Correspondance!$H:$N,7,TRUE)</f>
        <v>10</v>
      </c>
      <c r="N800" s="3">
        <f>Tableau1346[[#This Row],[Sales]]/Tableau1346[[#This Row],[Prix de vente ]]</f>
        <v>756.44299999999998</v>
      </c>
      <c r="O800" s="16">
        <f ca="1">(_xlfn.DAYS(TODAY(),Tableau1346[[#This Row],[Date de création produit]]))</f>
        <v>2129</v>
      </c>
    </row>
    <row r="801" spans="1:15" x14ac:dyDescent="0.25">
      <c r="A801" t="s">
        <v>6</v>
      </c>
      <c r="B801" t="str">
        <f>VLOOKUP(Tableau1346[[#This Row],[Sub_Region_Cod]],[1]Table_Correspondance!$B:$F,4,TRUE)</f>
        <v>Europe de l'Est</v>
      </c>
      <c r="C801" t="s">
        <v>29</v>
      </c>
      <c r="D801" t="str">
        <f>VLOOKUP(C801,[1]Table_Correspondance!$B:$F,2,FALSE)</f>
        <v>Hongrie</v>
      </c>
      <c r="E801" t="s">
        <v>11</v>
      </c>
      <c r="F801" s="1">
        <v>44166</v>
      </c>
      <c r="G801" t="s">
        <v>411</v>
      </c>
      <c r="H801" s="12">
        <f>VLOOKUP(Tableau1346[[#This Row],[Product_Ref]],[1]Table_Correspondance!$H:$N,5,TRUE)</f>
        <v>43313</v>
      </c>
      <c r="I801" t="s">
        <v>268</v>
      </c>
      <c r="J801" s="5">
        <v>8325.34</v>
      </c>
      <c r="K801" t="str">
        <f>VLOOKUP(Tableau1346[[#This Row],[Product_Ref]],[1]Table_Correspondance!$H:$N,2,TRUE)</f>
        <v>Chemise</v>
      </c>
      <c r="L801" t="str">
        <f>VLOOKUP(Tableau1346[[#This Row],[Product_Ref]],[1]Table_Correspondance!$H:$N,4,TRUE)</f>
        <v>vert</v>
      </c>
      <c r="M801" s="5">
        <f>VLOOKUP(Tableau1346[[#This Row],[Product_Ref]],[1]Table_Correspondance!$H:$N,7,TRUE)</f>
        <v>11</v>
      </c>
      <c r="N801" s="3">
        <f>Tableau1346[[#This Row],[Sales]]/Tableau1346[[#This Row],[Prix de vente ]]</f>
        <v>756.84909090909093</v>
      </c>
      <c r="O801" s="16">
        <f ca="1">(_xlfn.DAYS(TODAY(),Tableau1346[[#This Row],[Date de création produit]]))</f>
        <v>1583</v>
      </c>
    </row>
    <row r="802" spans="1:15" x14ac:dyDescent="0.25">
      <c r="A802" t="s">
        <v>6</v>
      </c>
      <c r="B802" t="str">
        <f>VLOOKUP(Tableau1346[[#This Row],[Sub_Region_Cod]],[1]Table_Correspondance!$B:$F,4,TRUE)</f>
        <v>Europe de l'Est</v>
      </c>
      <c r="C802" t="s">
        <v>32</v>
      </c>
      <c r="D802" t="str">
        <f>VLOOKUP(C802,[1]Table_Correspondance!$B:$F,2,FALSE)</f>
        <v>Arménie</v>
      </c>
      <c r="E802" t="s">
        <v>11</v>
      </c>
      <c r="F802" s="1">
        <v>44166</v>
      </c>
      <c r="G802" t="s">
        <v>411</v>
      </c>
      <c r="H802" s="12">
        <f>VLOOKUP(Tableau1346[[#This Row],[Product_Ref]],[1]Table_Correspondance!$H:$N,5,TRUE)</f>
        <v>43009</v>
      </c>
      <c r="I802" t="s">
        <v>166</v>
      </c>
      <c r="J802" s="5">
        <v>6064.63</v>
      </c>
      <c r="K802" t="str">
        <f>VLOOKUP(Tableau1346[[#This Row],[Product_Ref]],[1]Table_Correspondance!$H:$N,2,TRUE)</f>
        <v>Soutien gorge</v>
      </c>
      <c r="L802" t="str">
        <f>VLOOKUP(Tableau1346[[#This Row],[Product_Ref]],[1]Table_Correspondance!$H:$N,4,TRUE)</f>
        <v>rouge</v>
      </c>
      <c r="M802" s="5">
        <f>VLOOKUP(Tableau1346[[#This Row],[Product_Ref]],[1]Table_Correspondance!$H:$N,7,TRUE)</f>
        <v>8</v>
      </c>
      <c r="N802" s="3">
        <f>Tableau1346[[#This Row],[Sales]]/Tableau1346[[#This Row],[Prix de vente ]]</f>
        <v>758.07875000000001</v>
      </c>
      <c r="O802" s="16">
        <f ca="1">(_xlfn.DAYS(TODAY(),Tableau1346[[#This Row],[Date de création produit]]))</f>
        <v>1887</v>
      </c>
    </row>
    <row r="803" spans="1:15" x14ac:dyDescent="0.25">
      <c r="A803" t="s">
        <v>6</v>
      </c>
      <c r="B803" t="str">
        <f>VLOOKUP(Tableau1346[[#This Row],[Sub_Region_Cod]],[1]Table_Correspondance!$B:$F,4,TRUE)</f>
        <v>Europe de l'Est</v>
      </c>
      <c r="C803" t="s">
        <v>10</v>
      </c>
      <c r="D803" t="str">
        <f>VLOOKUP(C803,[1]Table_Correspondance!$B:$F,2,FALSE)</f>
        <v>Bélarus</v>
      </c>
      <c r="E803" t="s">
        <v>11</v>
      </c>
      <c r="F803" s="1">
        <v>43922</v>
      </c>
      <c r="G803" t="s">
        <v>405</v>
      </c>
      <c r="H803" s="12">
        <f>VLOOKUP(Tableau1346[[#This Row],[Product_Ref]],[1]Table_Correspondance!$H:$N,5,TRUE)</f>
        <v>42767</v>
      </c>
      <c r="I803" t="s">
        <v>68</v>
      </c>
      <c r="J803" s="5">
        <v>5308.2</v>
      </c>
      <c r="K803" t="str">
        <f>VLOOKUP(Tableau1346[[#This Row],[Product_Ref]],[1]Table_Correspondance!$H:$N,2,TRUE)</f>
        <v>Sweatshirt</v>
      </c>
      <c r="L803" t="str">
        <f>VLOOKUP(Tableau1346[[#This Row],[Product_Ref]],[1]Table_Correspondance!$H:$N,4,TRUE)</f>
        <v>taupe</v>
      </c>
      <c r="M803" s="5">
        <f>VLOOKUP(Tableau1346[[#This Row],[Product_Ref]],[1]Table_Correspondance!$H:$N,7,TRUE)</f>
        <v>7</v>
      </c>
      <c r="N803" s="3">
        <f>Tableau1346[[#This Row],[Sales]]/Tableau1346[[#This Row],[Prix de vente ]]</f>
        <v>758.31428571428569</v>
      </c>
      <c r="O803" s="16">
        <f ca="1">(_xlfn.DAYS(TODAY(),Tableau1346[[#This Row],[Date de création produit]]))</f>
        <v>2129</v>
      </c>
    </row>
    <row r="804" spans="1:15" x14ac:dyDescent="0.25">
      <c r="A804" t="s">
        <v>6</v>
      </c>
      <c r="B804" t="str">
        <f>VLOOKUP(Tableau1346[[#This Row],[Sub_Region_Cod]],[1]Table_Correspondance!$B:$F,4,TRUE)</f>
        <v>Europe de l'Est</v>
      </c>
      <c r="C804" t="s">
        <v>29</v>
      </c>
      <c r="D804" t="str">
        <f>VLOOKUP(C804,[1]Table_Correspondance!$B:$F,2,FALSE)</f>
        <v>Hongrie</v>
      </c>
      <c r="E804" t="s">
        <v>11</v>
      </c>
      <c r="F804" s="1">
        <v>43709</v>
      </c>
      <c r="G804" t="s">
        <v>406</v>
      </c>
      <c r="H804" s="12">
        <f>VLOOKUP(Tableau1346[[#This Row],[Product_Ref]],[1]Table_Correspondance!$H:$N,5,TRUE)</f>
        <v>43282</v>
      </c>
      <c r="I804" t="s">
        <v>171</v>
      </c>
      <c r="J804" s="5">
        <v>9858.1200000000008</v>
      </c>
      <c r="K804" t="str">
        <f>VLOOKUP(Tableau1346[[#This Row],[Product_Ref]],[1]Table_Correspondance!$H:$N,2,TRUE)</f>
        <v>Débardeur</v>
      </c>
      <c r="L804" t="str">
        <f>VLOOKUP(Tableau1346[[#This Row],[Product_Ref]],[1]Table_Correspondance!$H:$N,4,TRUE)</f>
        <v>taupe</v>
      </c>
      <c r="M804" s="5">
        <f>VLOOKUP(Tableau1346[[#This Row],[Product_Ref]],[1]Table_Correspondance!$H:$N,7,TRUE)</f>
        <v>13</v>
      </c>
      <c r="N804" s="3">
        <f>Tableau1346[[#This Row],[Sales]]/Tableau1346[[#This Row],[Prix de vente ]]</f>
        <v>758.3169230769231</v>
      </c>
      <c r="O804" s="16">
        <f ca="1">(_xlfn.DAYS(TODAY(),Tableau1346[[#This Row],[Date de création produit]]))</f>
        <v>1614</v>
      </c>
    </row>
    <row r="805" spans="1:15" x14ac:dyDescent="0.25">
      <c r="A805" t="s">
        <v>6</v>
      </c>
      <c r="B805" t="str">
        <f>VLOOKUP(Tableau1346[[#This Row],[Sub_Region_Cod]],[1]Table_Correspondance!$B:$F,4,TRUE)</f>
        <v>Europe de l'Est</v>
      </c>
      <c r="C805" t="s">
        <v>10</v>
      </c>
      <c r="D805" t="str">
        <f>VLOOKUP(C805,[1]Table_Correspondance!$B:$F,2,FALSE)</f>
        <v>Bélarus</v>
      </c>
      <c r="E805" t="s">
        <v>16</v>
      </c>
      <c r="F805" s="1">
        <v>43617</v>
      </c>
      <c r="G805" t="s">
        <v>410</v>
      </c>
      <c r="H805" s="12">
        <f>VLOOKUP(Tableau1346[[#This Row],[Product_Ref]],[1]Table_Correspondance!$H:$N,5,TRUE)</f>
        <v>42767</v>
      </c>
      <c r="I805" t="s">
        <v>172</v>
      </c>
      <c r="J805" s="5">
        <v>8347.19</v>
      </c>
      <c r="K805" t="str">
        <f>VLOOKUP(Tableau1346[[#This Row],[Product_Ref]],[1]Table_Correspondance!$H:$N,2,TRUE)</f>
        <v>Pantacourt</v>
      </c>
      <c r="L805" t="str">
        <f>VLOOKUP(Tableau1346[[#This Row],[Product_Ref]],[1]Table_Correspondance!$H:$N,4,TRUE)</f>
        <v>marron</v>
      </c>
      <c r="M805" s="5">
        <f>VLOOKUP(Tableau1346[[#This Row],[Product_Ref]],[1]Table_Correspondance!$H:$N,7,TRUE)</f>
        <v>11</v>
      </c>
      <c r="N805" s="3">
        <f>Tableau1346[[#This Row],[Sales]]/Tableau1346[[#This Row],[Prix de vente ]]</f>
        <v>758.83545454545458</v>
      </c>
      <c r="O805" s="16">
        <f ca="1">(_xlfn.DAYS(TODAY(),Tableau1346[[#This Row],[Date de création produit]]))</f>
        <v>2129</v>
      </c>
    </row>
    <row r="806" spans="1:15" x14ac:dyDescent="0.25">
      <c r="A806" t="s">
        <v>6</v>
      </c>
      <c r="B806" t="str">
        <f>VLOOKUP(Tableau1346[[#This Row],[Sub_Region_Cod]],[1]Table_Correspondance!$B:$F,4,TRUE)</f>
        <v>Europe de l'Est</v>
      </c>
      <c r="C806" t="s">
        <v>22</v>
      </c>
      <c r="D806" t="str">
        <f>VLOOKUP(C806,[1]Table_Correspondance!$B:$F,2,FALSE)</f>
        <v>Ukraine</v>
      </c>
      <c r="E806" t="s">
        <v>16</v>
      </c>
      <c r="F806" s="1">
        <v>43586</v>
      </c>
      <c r="G806" t="s">
        <v>410</v>
      </c>
      <c r="H806" s="12">
        <f>VLOOKUP(Tableau1346[[#This Row],[Product_Ref]],[1]Table_Correspondance!$H:$N,5,TRUE)</f>
        <v>43344</v>
      </c>
      <c r="I806" t="s">
        <v>89</v>
      </c>
      <c r="J806" s="5">
        <v>8366.1299999999992</v>
      </c>
      <c r="K806" t="str">
        <f>VLOOKUP(Tableau1346[[#This Row],[Product_Ref]],[1]Table_Correspondance!$H:$N,2,TRUE)</f>
        <v>Pantalon</v>
      </c>
      <c r="L806" t="str">
        <f>VLOOKUP(Tableau1346[[#This Row],[Product_Ref]],[1]Table_Correspondance!$H:$N,4,TRUE)</f>
        <v>bleu</v>
      </c>
      <c r="M806" s="5">
        <f>VLOOKUP(Tableau1346[[#This Row],[Product_Ref]],[1]Table_Correspondance!$H:$N,7,TRUE)</f>
        <v>11</v>
      </c>
      <c r="N806" s="3">
        <f>Tableau1346[[#This Row],[Sales]]/Tableau1346[[#This Row],[Prix de vente ]]</f>
        <v>760.55727272727268</v>
      </c>
      <c r="O806" s="16">
        <f ca="1">(_xlfn.DAYS(TODAY(),Tableau1346[[#This Row],[Date de création produit]]))</f>
        <v>1552</v>
      </c>
    </row>
    <row r="807" spans="1:15" x14ac:dyDescent="0.25">
      <c r="A807" t="s">
        <v>6</v>
      </c>
      <c r="B807" t="str">
        <f>VLOOKUP(Tableau1346[[#This Row],[Sub_Region_Cod]],[1]Table_Correspondance!$B:$F,4,TRUE)</f>
        <v>Europe de l'Est</v>
      </c>
      <c r="C807" t="s">
        <v>34</v>
      </c>
      <c r="D807" t="str">
        <f>VLOOKUP(C807,[1]Table_Correspondance!$B:$F,2,FALSE)</f>
        <v>Pologne</v>
      </c>
      <c r="E807" t="s">
        <v>11</v>
      </c>
      <c r="F807" s="1">
        <v>43678</v>
      </c>
      <c r="G807" t="s">
        <v>406</v>
      </c>
      <c r="H807" s="12">
        <f>VLOOKUP(Tableau1346[[#This Row],[Product_Ref]],[1]Table_Correspondance!$H:$N,5,TRUE)</f>
        <v>43009</v>
      </c>
      <c r="I807" t="s">
        <v>315</v>
      </c>
      <c r="J807" s="5">
        <v>4563.42</v>
      </c>
      <c r="K807" t="str">
        <f>VLOOKUP(Tableau1346[[#This Row],[Product_Ref]],[1]Table_Correspondance!$H:$N,2,TRUE)</f>
        <v>Chemise</v>
      </c>
      <c r="L807" t="str">
        <f>VLOOKUP(Tableau1346[[#This Row],[Product_Ref]],[1]Table_Correspondance!$H:$N,4,TRUE)</f>
        <v>blanc</v>
      </c>
      <c r="M807" s="5">
        <f>VLOOKUP(Tableau1346[[#This Row],[Product_Ref]],[1]Table_Correspondance!$H:$N,7,TRUE)</f>
        <v>6</v>
      </c>
      <c r="N807" s="3">
        <f>Tableau1346[[#This Row],[Sales]]/Tableau1346[[#This Row],[Prix de vente ]]</f>
        <v>760.57</v>
      </c>
      <c r="O807" s="16">
        <f ca="1">(_xlfn.DAYS(TODAY(),Tableau1346[[#This Row],[Date de création produit]]))</f>
        <v>1887</v>
      </c>
    </row>
    <row r="808" spans="1:15" x14ac:dyDescent="0.25">
      <c r="A808" t="s">
        <v>6</v>
      </c>
      <c r="B808" t="str">
        <f>VLOOKUP(Tableau1346[[#This Row],[Sub_Region_Cod]],[1]Table_Correspondance!$B:$F,4,TRUE)</f>
        <v>Europe de l'Est</v>
      </c>
      <c r="C808" t="s">
        <v>32</v>
      </c>
      <c r="D808" t="str">
        <f>VLOOKUP(C808,[1]Table_Correspondance!$B:$F,2,FALSE)</f>
        <v>Arménie</v>
      </c>
      <c r="E808" t="s">
        <v>11</v>
      </c>
      <c r="F808" s="1">
        <v>44105</v>
      </c>
      <c r="G808" t="s">
        <v>409</v>
      </c>
      <c r="H808" s="12">
        <f>VLOOKUP(Tableau1346[[#This Row],[Product_Ref]],[1]Table_Correspondance!$H:$N,5,TRUE)</f>
        <v>43405</v>
      </c>
      <c r="I808" t="s">
        <v>83</v>
      </c>
      <c r="J808" s="5">
        <v>7613.89</v>
      </c>
      <c r="K808" t="str">
        <f>VLOOKUP(Tableau1346[[#This Row],[Product_Ref]],[1]Table_Correspondance!$H:$N,2,TRUE)</f>
        <v>T-shirt</v>
      </c>
      <c r="L808" t="str">
        <f>VLOOKUP(Tableau1346[[#This Row],[Product_Ref]],[1]Table_Correspondance!$H:$N,4,TRUE)</f>
        <v>taupe</v>
      </c>
      <c r="M808" s="5">
        <f>VLOOKUP(Tableau1346[[#This Row],[Product_Ref]],[1]Table_Correspondance!$H:$N,7,TRUE)</f>
        <v>10</v>
      </c>
      <c r="N808" s="3">
        <f>Tableau1346[[#This Row],[Sales]]/Tableau1346[[#This Row],[Prix de vente ]]</f>
        <v>761.38900000000001</v>
      </c>
      <c r="O808" s="16">
        <f ca="1">(_xlfn.DAYS(TODAY(),Tableau1346[[#This Row],[Date de création produit]]))</f>
        <v>1491</v>
      </c>
    </row>
    <row r="809" spans="1:15" x14ac:dyDescent="0.25">
      <c r="A809" t="s">
        <v>6</v>
      </c>
      <c r="B809" t="str">
        <f>VLOOKUP(Tableau1346[[#This Row],[Sub_Region_Cod]],[1]Table_Correspondance!$B:$F,4,TRUE)</f>
        <v>Europe de l'Est</v>
      </c>
      <c r="C809" t="s">
        <v>26</v>
      </c>
      <c r="D809" t="str">
        <f>VLOOKUP(C809,[1]Table_Correspondance!$B:$F,2,FALSE)</f>
        <v>Bulgarie</v>
      </c>
      <c r="E809" t="s">
        <v>11</v>
      </c>
      <c r="F809" s="1">
        <v>43709</v>
      </c>
      <c r="G809" t="s">
        <v>406</v>
      </c>
      <c r="H809" s="12">
        <f>VLOOKUP(Tableau1346[[#This Row],[Product_Ref]],[1]Table_Correspondance!$H:$N,5,TRUE)</f>
        <v>43040</v>
      </c>
      <c r="I809" t="s">
        <v>249</v>
      </c>
      <c r="J809" s="5">
        <v>8377.86</v>
      </c>
      <c r="K809" t="str">
        <f>VLOOKUP(Tableau1346[[#This Row],[Product_Ref]],[1]Table_Correspondance!$H:$N,2,TRUE)</f>
        <v>Chemisier</v>
      </c>
      <c r="L809" t="str">
        <f>VLOOKUP(Tableau1346[[#This Row],[Product_Ref]],[1]Table_Correspondance!$H:$N,4,TRUE)</f>
        <v>taupe</v>
      </c>
      <c r="M809" s="5">
        <f>VLOOKUP(Tableau1346[[#This Row],[Product_Ref]],[1]Table_Correspondance!$H:$N,7,TRUE)</f>
        <v>11</v>
      </c>
      <c r="N809" s="3">
        <f>Tableau1346[[#This Row],[Sales]]/Tableau1346[[#This Row],[Prix de vente ]]</f>
        <v>761.62363636363636</v>
      </c>
      <c r="O809" s="16">
        <f ca="1">(_xlfn.DAYS(TODAY(),Tableau1346[[#This Row],[Date de création produit]]))</f>
        <v>1856</v>
      </c>
    </row>
    <row r="810" spans="1:15" x14ac:dyDescent="0.25">
      <c r="A810" t="s">
        <v>6</v>
      </c>
      <c r="B810" t="str">
        <f>VLOOKUP(Tableau1346[[#This Row],[Sub_Region_Cod]],[1]Table_Correspondance!$B:$F,4,TRUE)</f>
        <v>Europe de l'Est</v>
      </c>
      <c r="C810" t="s">
        <v>32</v>
      </c>
      <c r="D810" t="str">
        <f>VLOOKUP(C810,[1]Table_Correspondance!$B:$F,2,FALSE)</f>
        <v>Arménie</v>
      </c>
      <c r="E810" t="s">
        <v>16</v>
      </c>
      <c r="F810" s="1">
        <v>43647</v>
      </c>
      <c r="G810" t="s">
        <v>410</v>
      </c>
      <c r="H810" s="12">
        <f>VLOOKUP(Tableau1346[[#This Row],[Product_Ref]],[1]Table_Correspondance!$H:$N,5,TRUE)</f>
        <v>43405</v>
      </c>
      <c r="I810" t="s">
        <v>77</v>
      </c>
      <c r="J810" s="5">
        <v>4590.9799999999996</v>
      </c>
      <c r="K810" t="str">
        <f>VLOOKUP(Tableau1346[[#This Row],[Product_Ref]],[1]Table_Correspondance!$H:$N,2,TRUE)</f>
        <v>Culotte</v>
      </c>
      <c r="L810" t="str">
        <f>VLOOKUP(Tableau1346[[#This Row],[Product_Ref]],[1]Table_Correspondance!$H:$N,4,TRUE)</f>
        <v>vert</v>
      </c>
      <c r="M810" s="5">
        <f>VLOOKUP(Tableau1346[[#This Row],[Product_Ref]],[1]Table_Correspondance!$H:$N,7,TRUE)</f>
        <v>6</v>
      </c>
      <c r="N810" s="3">
        <f>Tableau1346[[#This Row],[Sales]]/Tableau1346[[#This Row],[Prix de vente ]]</f>
        <v>765.1633333333333</v>
      </c>
      <c r="O810" s="16">
        <f ca="1">(_xlfn.DAYS(TODAY(),Tableau1346[[#This Row],[Date de création produit]]))</f>
        <v>1491</v>
      </c>
    </row>
    <row r="811" spans="1:15" x14ac:dyDescent="0.25">
      <c r="A811" t="s">
        <v>6</v>
      </c>
      <c r="B811" t="str">
        <f>VLOOKUP(Tableau1346[[#This Row],[Sub_Region_Cod]],[1]Table_Correspondance!$B:$F,4,TRUE)</f>
        <v>Europe de l'Est</v>
      </c>
      <c r="C811" t="s">
        <v>32</v>
      </c>
      <c r="D811" t="str">
        <f>VLOOKUP(C811,[1]Table_Correspondance!$B:$F,2,FALSE)</f>
        <v>Arménie</v>
      </c>
      <c r="E811" t="s">
        <v>16</v>
      </c>
      <c r="F811" s="1">
        <v>44075</v>
      </c>
      <c r="G811" t="s">
        <v>409</v>
      </c>
      <c r="H811" s="12">
        <f>VLOOKUP(Tableau1346[[#This Row],[Product_Ref]],[1]Table_Correspondance!$H:$N,5,TRUE)</f>
        <v>42767</v>
      </c>
      <c r="I811" t="s">
        <v>388</v>
      </c>
      <c r="J811" s="5">
        <v>9948.51</v>
      </c>
      <c r="K811" t="str">
        <f>VLOOKUP(Tableau1346[[#This Row],[Product_Ref]],[1]Table_Correspondance!$H:$N,2,TRUE)</f>
        <v>Chaussette</v>
      </c>
      <c r="L811" t="str">
        <f>VLOOKUP(Tableau1346[[#This Row],[Product_Ref]],[1]Table_Correspondance!$H:$N,4,TRUE)</f>
        <v>bleu</v>
      </c>
      <c r="M811" s="5">
        <f>VLOOKUP(Tableau1346[[#This Row],[Product_Ref]],[1]Table_Correspondance!$H:$N,7,TRUE)</f>
        <v>13</v>
      </c>
      <c r="N811" s="3">
        <f>Tableau1346[[#This Row],[Sales]]/Tableau1346[[#This Row],[Prix de vente ]]</f>
        <v>765.27</v>
      </c>
      <c r="O811" s="16">
        <f ca="1">(_xlfn.DAYS(TODAY(),Tableau1346[[#This Row],[Date de création produit]]))</f>
        <v>2129</v>
      </c>
    </row>
    <row r="812" spans="1:15" x14ac:dyDescent="0.25">
      <c r="A812" t="s">
        <v>6</v>
      </c>
      <c r="B812" t="str">
        <f>VLOOKUP(Tableau1346[[#This Row],[Sub_Region_Cod]],[1]Table_Correspondance!$B:$F,4,TRUE)</f>
        <v>Europe de l'Est</v>
      </c>
      <c r="C812" t="s">
        <v>29</v>
      </c>
      <c r="D812" t="str">
        <f>VLOOKUP(C812,[1]Table_Correspondance!$B:$F,2,FALSE)</f>
        <v>Hongrie</v>
      </c>
      <c r="E812" t="s">
        <v>11</v>
      </c>
      <c r="F812" s="1">
        <v>44197</v>
      </c>
      <c r="G812" t="s">
        <v>412</v>
      </c>
      <c r="H812" s="12">
        <f>VLOOKUP(Tableau1346[[#This Row],[Product_Ref]],[1]Table_Correspondance!$H:$N,5,TRUE)</f>
        <v>43070</v>
      </c>
      <c r="I812" t="s">
        <v>394</v>
      </c>
      <c r="J812" s="5">
        <v>7671.49</v>
      </c>
      <c r="K812" t="str">
        <f>VLOOKUP(Tableau1346[[#This Row],[Product_Ref]],[1]Table_Correspondance!$H:$N,2,TRUE)</f>
        <v>Sweatshirt</v>
      </c>
      <c r="L812" t="str">
        <f>VLOOKUP(Tableau1346[[#This Row],[Product_Ref]],[1]Table_Correspondance!$H:$N,4,TRUE)</f>
        <v>marron</v>
      </c>
      <c r="M812" s="5">
        <f>VLOOKUP(Tableau1346[[#This Row],[Product_Ref]],[1]Table_Correspondance!$H:$N,7,TRUE)</f>
        <v>10</v>
      </c>
      <c r="N812" s="3">
        <f>Tableau1346[[#This Row],[Sales]]/Tableau1346[[#This Row],[Prix de vente ]]</f>
        <v>767.149</v>
      </c>
      <c r="O812" s="16">
        <f ca="1">(_xlfn.DAYS(TODAY(),Tableau1346[[#This Row],[Date de création produit]]))</f>
        <v>1826</v>
      </c>
    </row>
    <row r="813" spans="1:15" x14ac:dyDescent="0.25">
      <c r="A813" t="s">
        <v>6</v>
      </c>
      <c r="B813" t="str">
        <f>VLOOKUP(Tableau1346[[#This Row],[Sub_Region_Cod]],[1]Table_Correspondance!$B:$F,4,TRUE)</f>
        <v>Europe de l'Est</v>
      </c>
      <c r="C813" t="s">
        <v>22</v>
      </c>
      <c r="D813" t="str">
        <f>VLOOKUP(C813,[1]Table_Correspondance!$B:$F,2,FALSE)</f>
        <v>Ukraine</v>
      </c>
      <c r="E813" t="s">
        <v>16</v>
      </c>
      <c r="F813" s="1">
        <v>44287</v>
      </c>
      <c r="G813" t="s">
        <v>404</v>
      </c>
      <c r="H813" s="12">
        <f>VLOOKUP(Tableau1346[[#This Row],[Product_Ref]],[1]Table_Correspondance!$H:$N,5,TRUE)</f>
        <v>42979</v>
      </c>
      <c r="I813" t="s">
        <v>154</v>
      </c>
      <c r="J813" s="5">
        <v>6918.68</v>
      </c>
      <c r="K813" t="str">
        <f>VLOOKUP(Tableau1346[[#This Row],[Product_Ref]],[1]Table_Correspondance!$H:$N,2,TRUE)</f>
        <v>Chaussette</v>
      </c>
      <c r="L813" t="str">
        <f>VLOOKUP(Tableau1346[[#This Row],[Product_Ref]],[1]Table_Correspondance!$H:$N,4,TRUE)</f>
        <v>bleu</v>
      </c>
      <c r="M813" s="5">
        <f>VLOOKUP(Tableau1346[[#This Row],[Product_Ref]],[1]Table_Correspondance!$H:$N,7,TRUE)</f>
        <v>9</v>
      </c>
      <c r="N813" s="3">
        <f>Tableau1346[[#This Row],[Sales]]/Tableau1346[[#This Row],[Prix de vente ]]</f>
        <v>768.74222222222227</v>
      </c>
      <c r="O813" s="16">
        <f ca="1">(_xlfn.DAYS(TODAY(),Tableau1346[[#This Row],[Date de création produit]]))</f>
        <v>1917</v>
      </c>
    </row>
    <row r="814" spans="1:15" x14ac:dyDescent="0.25">
      <c r="A814" t="s">
        <v>6</v>
      </c>
      <c r="B814" t="str">
        <f>VLOOKUP(Tableau1346[[#This Row],[Sub_Region_Cod]],[1]Table_Correspondance!$B:$F,4,TRUE)</f>
        <v>Europe de l'Est</v>
      </c>
      <c r="C814" t="s">
        <v>7</v>
      </c>
      <c r="D814" t="str">
        <f>VLOOKUP(C814,[1]Table_Correspondance!$B:$F,2,FALSE)</f>
        <v>Fédération de Russie</v>
      </c>
      <c r="E814" t="s">
        <v>11</v>
      </c>
      <c r="F814" s="1">
        <v>43739</v>
      </c>
      <c r="G814" t="s">
        <v>406</v>
      </c>
      <c r="H814" s="12">
        <f>VLOOKUP(Tableau1346[[#This Row],[Product_Ref]],[1]Table_Correspondance!$H:$N,5,TRUE)</f>
        <v>43252</v>
      </c>
      <c r="I814" t="s">
        <v>263</v>
      </c>
      <c r="J814" s="5">
        <v>3890.83</v>
      </c>
      <c r="K814" t="str">
        <f>VLOOKUP(Tableau1346[[#This Row],[Product_Ref]],[1]Table_Correspondance!$H:$N,2,TRUE)</f>
        <v>Débardeur</v>
      </c>
      <c r="L814" t="str">
        <f>VLOOKUP(Tableau1346[[#This Row],[Product_Ref]],[1]Table_Correspondance!$H:$N,4,TRUE)</f>
        <v>orange</v>
      </c>
      <c r="M814" s="5">
        <f>VLOOKUP(Tableau1346[[#This Row],[Product_Ref]],[1]Table_Correspondance!$H:$N,7,TRUE)</f>
        <v>5</v>
      </c>
      <c r="N814" s="3">
        <f>Tableau1346[[#This Row],[Sales]]/Tableau1346[[#This Row],[Prix de vente ]]</f>
        <v>778.16599999999994</v>
      </c>
      <c r="O814" s="16">
        <f ca="1">(_xlfn.DAYS(TODAY(),Tableau1346[[#This Row],[Date de création produit]]))</f>
        <v>1644</v>
      </c>
    </row>
    <row r="815" spans="1:15" x14ac:dyDescent="0.25">
      <c r="A815" t="s">
        <v>6</v>
      </c>
      <c r="B815" t="str">
        <f>VLOOKUP(Tableau1346[[#This Row],[Sub_Region_Cod]],[1]Table_Correspondance!$B:$F,4,TRUE)</f>
        <v>Europe de l'Est</v>
      </c>
      <c r="C815" t="s">
        <v>43</v>
      </c>
      <c r="D815" t="str">
        <f>VLOOKUP(C815,[1]Table_Correspondance!$B:$F,2,FALSE)</f>
        <v>République Tchèque</v>
      </c>
      <c r="E815" t="s">
        <v>8</v>
      </c>
      <c r="F815" s="1">
        <v>43983</v>
      </c>
      <c r="G815" t="s">
        <v>408</v>
      </c>
      <c r="H815" s="12">
        <f>VLOOKUP(Tableau1346[[#This Row],[Product_Ref]],[1]Table_Correspondance!$H:$N,5,TRUE)</f>
        <v>42887</v>
      </c>
      <c r="I815" t="s">
        <v>152</v>
      </c>
      <c r="J815" s="5">
        <v>7011.32</v>
      </c>
      <c r="K815" t="str">
        <f>VLOOKUP(Tableau1346[[#This Row],[Product_Ref]],[1]Table_Correspondance!$H:$N,2,TRUE)</f>
        <v>Pyjama</v>
      </c>
      <c r="L815" t="str">
        <f>VLOOKUP(Tableau1346[[#This Row],[Product_Ref]],[1]Table_Correspondance!$H:$N,4,TRUE)</f>
        <v>taupe</v>
      </c>
      <c r="M815" s="5">
        <f>VLOOKUP(Tableau1346[[#This Row],[Product_Ref]],[1]Table_Correspondance!$H:$N,7,TRUE)</f>
        <v>9</v>
      </c>
      <c r="N815" s="3">
        <f>Tableau1346[[#This Row],[Sales]]/Tableau1346[[#This Row],[Prix de vente ]]</f>
        <v>779.03555555555556</v>
      </c>
      <c r="O815" s="16">
        <f ca="1">(_xlfn.DAYS(TODAY(),Tableau1346[[#This Row],[Date de création produit]]))</f>
        <v>2009</v>
      </c>
    </row>
    <row r="816" spans="1:15" x14ac:dyDescent="0.25">
      <c r="A816" t="s">
        <v>6</v>
      </c>
      <c r="B816" t="str">
        <f>VLOOKUP(Tableau1346[[#This Row],[Sub_Region_Cod]],[1]Table_Correspondance!$B:$F,4,TRUE)</f>
        <v>Europe de l'Est</v>
      </c>
      <c r="C816" t="s">
        <v>34</v>
      </c>
      <c r="D816" t="str">
        <f>VLOOKUP(C816,[1]Table_Correspondance!$B:$F,2,FALSE)</f>
        <v>Pologne</v>
      </c>
      <c r="E816" t="s">
        <v>11</v>
      </c>
      <c r="F816" s="1">
        <v>43678</v>
      </c>
      <c r="G816" t="s">
        <v>406</v>
      </c>
      <c r="H816" s="12">
        <f>VLOOKUP(Tableau1346[[#This Row],[Product_Ref]],[1]Table_Correspondance!$H:$N,5,TRUE)</f>
        <v>42767</v>
      </c>
      <c r="I816" t="s">
        <v>162</v>
      </c>
      <c r="J816" s="5">
        <v>3903.42</v>
      </c>
      <c r="K816" t="str">
        <f>VLOOKUP(Tableau1346[[#This Row],[Product_Ref]],[1]Table_Correspondance!$H:$N,2,TRUE)</f>
        <v>Soutien gorge</v>
      </c>
      <c r="L816" t="str">
        <f>VLOOKUP(Tableau1346[[#This Row],[Product_Ref]],[1]Table_Correspondance!$H:$N,4,TRUE)</f>
        <v>rouge</v>
      </c>
      <c r="M816" s="5">
        <f>VLOOKUP(Tableau1346[[#This Row],[Product_Ref]],[1]Table_Correspondance!$H:$N,7,TRUE)</f>
        <v>5</v>
      </c>
      <c r="N816" s="3">
        <f>Tableau1346[[#This Row],[Sales]]/Tableau1346[[#This Row],[Prix de vente ]]</f>
        <v>780.68399999999997</v>
      </c>
      <c r="O816" s="16">
        <f ca="1">(_xlfn.DAYS(TODAY(),Tableau1346[[#This Row],[Date de création produit]]))</f>
        <v>2129</v>
      </c>
    </row>
    <row r="817" spans="1:15" x14ac:dyDescent="0.25">
      <c r="A817" t="s">
        <v>6</v>
      </c>
      <c r="B817" t="str">
        <f>VLOOKUP(Tableau1346[[#This Row],[Sub_Region_Cod]],[1]Table_Correspondance!$B:$F,4,TRUE)</f>
        <v>Europe de l'Est</v>
      </c>
      <c r="C817" t="s">
        <v>13</v>
      </c>
      <c r="D817" t="str">
        <f>VLOOKUP(C817,[1]Table_Correspondance!$B:$F,2,FALSE)</f>
        <v>Roumanie</v>
      </c>
      <c r="E817" t="s">
        <v>11</v>
      </c>
      <c r="F817" s="1">
        <v>44105</v>
      </c>
      <c r="G817" t="s">
        <v>409</v>
      </c>
      <c r="H817" s="12">
        <f>VLOOKUP(Tableau1346[[#This Row],[Product_Ref]],[1]Table_Correspondance!$H:$N,5,TRUE)</f>
        <v>42767</v>
      </c>
      <c r="I817" t="s">
        <v>162</v>
      </c>
      <c r="J817" s="5">
        <v>3906.8</v>
      </c>
      <c r="K817" t="str">
        <f>VLOOKUP(Tableau1346[[#This Row],[Product_Ref]],[1]Table_Correspondance!$H:$N,2,TRUE)</f>
        <v>Soutien gorge</v>
      </c>
      <c r="L817" t="str">
        <f>VLOOKUP(Tableau1346[[#This Row],[Product_Ref]],[1]Table_Correspondance!$H:$N,4,TRUE)</f>
        <v>rouge</v>
      </c>
      <c r="M817" s="5">
        <f>VLOOKUP(Tableau1346[[#This Row],[Product_Ref]],[1]Table_Correspondance!$H:$N,7,TRUE)</f>
        <v>5</v>
      </c>
      <c r="N817" s="3">
        <f>Tableau1346[[#This Row],[Sales]]/Tableau1346[[#This Row],[Prix de vente ]]</f>
        <v>781.36</v>
      </c>
      <c r="O817" s="16">
        <f ca="1">(_xlfn.DAYS(TODAY(),Tableau1346[[#This Row],[Date de création produit]]))</f>
        <v>2129</v>
      </c>
    </row>
    <row r="818" spans="1:15" x14ac:dyDescent="0.25">
      <c r="A818" t="s">
        <v>6</v>
      </c>
      <c r="B818" t="str">
        <f>VLOOKUP(Tableau1346[[#This Row],[Sub_Region_Cod]],[1]Table_Correspondance!$B:$F,4,TRUE)</f>
        <v>Europe de l'Est</v>
      </c>
      <c r="C818" t="s">
        <v>15</v>
      </c>
      <c r="D818" t="str">
        <f>VLOOKUP(C818,[1]Table_Correspondance!$B:$F,2,FALSE)</f>
        <v>République de Moldavie</v>
      </c>
      <c r="E818" t="s">
        <v>8</v>
      </c>
      <c r="F818" s="1">
        <v>43617</v>
      </c>
      <c r="G818" t="s">
        <v>410</v>
      </c>
      <c r="H818" s="12">
        <f>VLOOKUP(Tableau1346[[#This Row],[Product_Ref]],[1]Table_Correspondance!$H:$N,5,TRUE)</f>
        <v>42887</v>
      </c>
      <c r="I818" t="s">
        <v>246</v>
      </c>
      <c r="J818" s="5">
        <v>8608.75</v>
      </c>
      <c r="K818" t="str">
        <f>VLOOKUP(Tableau1346[[#This Row],[Product_Ref]],[1]Table_Correspondance!$H:$N,2,TRUE)</f>
        <v>Robe</v>
      </c>
      <c r="L818" t="str">
        <f>VLOOKUP(Tableau1346[[#This Row],[Product_Ref]],[1]Table_Correspondance!$H:$N,4,TRUE)</f>
        <v>rouge</v>
      </c>
      <c r="M818" s="5">
        <f>VLOOKUP(Tableau1346[[#This Row],[Product_Ref]],[1]Table_Correspondance!$H:$N,7,TRUE)</f>
        <v>11</v>
      </c>
      <c r="N818" s="3">
        <f>Tableau1346[[#This Row],[Sales]]/Tableau1346[[#This Row],[Prix de vente ]]</f>
        <v>782.61363636363637</v>
      </c>
      <c r="O818" s="16">
        <f ca="1">(_xlfn.DAYS(TODAY(),Tableau1346[[#This Row],[Date de création produit]]))</f>
        <v>2009</v>
      </c>
    </row>
    <row r="819" spans="1:15" x14ac:dyDescent="0.25">
      <c r="A819" t="s">
        <v>6</v>
      </c>
      <c r="B819" t="str">
        <f>VLOOKUP(Tableau1346[[#This Row],[Sub_Region_Cod]],[1]Table_Correspondance!$B:$F,4,TRUE)</f>
        <v>Europe de l'Est</v>
      </c>
      <c r="C819" t="s">
        <v>24</v>
      </c>
      <c r="D819" t="str">
        <f>VLOOKUP(C819,[1]Table_Correspondance!$B:$F,2,FALSE)</f>
        <v>Slovaquie</v>
      </c>
      <c r="E819" t="s">
        <v>16</v>
      </c>
      <c r="F819" s="1">
        <v>43891</v>
      </c>
      <c r="G819" t="s">
        <v>405</v>
      </c>
      <c r="H819" s="12">
        <f>VLOOKUP(Tableau1346[[#This Row],[Product_Ref]],[1]Table_Correspondance!$H:$N,5,TRUE)</f>
        <v>42736</v>
      </c>
      <c r="I819" t="s">
        <v>179</v>
      </c>
      <c r="J819" s="5">
        <v>9420.66</v>
      </c>
      <c r="K819" t="str">
        <f>VLOOKUP(Tableau1346[[#This Row],[Product_Ref]],[1]Table_Correspondance!$H:$N,2,TRUE)</f>
        <v>Pantacourt</v>
      </c>
      <c r="L819" t="str">
        <f>VLOOKUP(Tableau1346[[#This Row],[Product_Ref]],[1]Table_Correspondance!$H:$N,4,TRUE)</f>
        <v>noir</v>
      </c>
      <c r="M819" s="5">
        <f>VLOOKUP(Tableau1346[[#This Row],[Product_Ref]],[1]Table_Correspondance!$H:$N,7,TRUE)</f>
        <v>12</v>
      </c>
      <c r="N819" s="3">
        <f>Tableau1346[[#This Row],[Sales]]/Tableau1346[[#This Row],[Prix de vente ]]</f>
        <v>785.05499999999995</v>
      </c>
      <c r="O819" s="16">
        <f ca="1">(_xlfn.DAYS(TODAY(),Tableau1346[[#This Row],[Date de création produit]]))</f>
        <v>2160</v>
      </c>
    </row>
    <row r="820" spans="1:15" x14ac:dyDescent="0.25">
      <c r="A820" t="s">
        <v>6</v>
      </c>
      <c r="B820" t="str">
        <f>VLOOKUP(Tableau1346[[#This Row],[Sub_Region_Cod]],[1]Table_Correspondance!$B:$F,4,TRUE)</f>
        <v>Europe de l'Est</v>
      </c>
      <c r="C820" t="s">
        <v>34</v>
      </c>
      <c r="D820" t="str">
        <f>VLOOKUP(C820,[1]Table_Correspondance!$B:$F,2,FALSE)</f>
        <v>Pologne</v>
      </c>
      <c r="E820" t="s">
        <v>16</v>
      </c>
      <c r="F820" s="1">
        <v>44105</v>
      </c>
      <c r="G820" t="s">
        <v>409</v>
      </c>
      <c r="H820" s="12">
        <f>VLOOKUP(Tableau1346[[#This Row],[Product_Ref]],[1]Table_Correspondance!$H:$N,5,TRUE)</f>
        <v>43435</v>
      </c>
      <c r="I820" t="s">
        <v>215</v>
      </c>
      <c r="J820" s="5">
        <v>8657.81</v>
      </c>
      <c r="K820" t="str">
        <f>VLOOKUP(Tableau1346[[#This Row],[Product_Ref]],[1]Table_Correspondance!$H:$N,2,TRUE)</f>
        <v>Jupe</v>
      </c>
      <c r="L820" t="str">
        <f>VLOOKUP(Tableau1346[[#This Row],[Product_Ref]],[1]Table_Correspondance!$H:$N,4,TRUE)</f>
        <v>blanc</v>
      </c>
      <c r="M820" s="5">
        <f>VLOOKUP(Tableau1346[[#This Row],[Product_Ref]],[1]Table_Correspondance!$H:$N,7,TRUE)</f>
        <v>11</v>
      </c>
      <c r="N820" s="3">
        <f>Tableau1346[[#This Row],[Sales]]/Tableau1346[[#This Row],[Prix de vente ]]</f>
        <v>787.0736363636363</v>
      </c>
      <c r="O820" s="16">
        <f ca="1">(_xlfn.DAYS(TODAY(),Tableau1346[[#This Row],[Date de création produit]]))</f>
        <v>1461</v>
      </c>
    </row>
    <row r="821" spans="1:15" x14ac:dyDescent="0.25">
      <c r="A821" t="s">
        <v>6</v>
      </c>
      <c r="B821" t="str">
        <f>VLOOKUP(Tableau1346[[#This Row],[Sub_Region_Cod]],[1]Table_Correspondance!$B:$F,4,TRUE)</f>
        <v>Europe de l'Est</v>
      </c>
      <c r="C821" t="s">
        <v>10</v>
      </c>
      <c r="D821" t="str">
        <f>VLOOKUP(C821,[1]Table_Correspondance!$B:$F,2,FALSE)</f>
        <v>Bélarus</v>
      </c>
      <c r="E821" t="s">
        <v>11</v>
      </c>
      <c r="F821" s="1">
        <v>44013</v>
      </c>
      <c r="G821" t="s">
        <v>408</v>
      </c>
      <c r="H821" s="12">
        <f>VLOOKUP(Tableau1346[[#This Row],[Product_Ref]],[1]Table_Correspondance!$H:$N,5,TRUE)</f>
        <v>43344</v>
      </c>
      <c r="I821" t="s">
        <v>102</v>
      </c>
      <c r="J821" s="5">
        <v>7889.66</v>
      </c>
      <c r="K821" t="str">
        <f>VLOOKUP(Tableau1346[[#This Row],[Product_Ref]],[1]Table_Correspondance!$H:$N,2,TRUE)</f>
        <v>Chemisier</v>
      </c>
      <c r="L821" t="str">
        <f>VLOOKUP(Tableau1346[[#This Row],[Product_Ref]],[1]Table_Correspondance!$H:$N,4,TRUE)</f>
        <v>rose</v>
      </c>
      <c r="M821" s="5">
        <f>VLOOKUP(Tableau1346[[#This Row],[Product_Ref]],[1]Table_Correspondance!$H:$N,7,TRUE)</f>
        <v>10</v>
      </c>
      <c r="N821" s="3">
        <f>Tableau1346[[#This Row],[Sales]]/Tableau1346[[#This Row],[Prix de vente ]]</f>
        <v>788.96600000000001</v>
      </c>
      <c r="O821" s="16">
        <f ca="1">(_xlfn.DAYS(TODAY(),Tableau1346[[#This Row],[Date de création produit]]))</f>
        <v>1552</v>
      </c>
    </row>
    <row r="822" spans="1:15" x14ac:dyDescent="0.25">
      <c r="A822" t="s">
        <v>6</v>
      </c>
      <c r="B822" t="str">
        <f>VLOOKUP(Tableau1346[[#This Row],[Sub_Region_Cod]],[1]Table_Correspondance!$B:$F,4,TRUE)</f>
        <v>Europe de l'Est</v>
      </c>
      <c r="C822" t="s">
        <v>22</v>
      </c>
      <c r="D822" t="str">
        <f>VLOOKUP(C822,[1]Table_Correspondance!$B:$F,2,FALSE)</f>
        <v>Ukraine</v>
      </c>
      <c r="E822" t="s">
        <v>11</v>
      </c>
      <c r="F822" s="1">
        <v>44044</v>
      </c>
      <c r="G822" t="s">
        <v>409</v>
      </c>
      <c r="H822" s="12">
        <f>VLOOKUP(Tableau1346[[#This Row],[Product_Ref]],[1]Table_Correspondance!$H:$N,5,TRUE)</f>
        <v>43252</v>
      </c>
      <c r="I822" t="s">
        <v>61</v>
      </c>
      <c r="J822" s="5">
        <v>4735.91</v>
      </c>
      <c r="K822" t="str">
        <f>VLOOKUP(Tableau1346[[#This Row],[Product_Ref]],[1]Table_Correspondance!$H:$N,2,TRUE)</f>
        <v>Pull</v>
      </c>
      <c r="L822" t="str">
        <f>VLOOKUP(Tableau1346[[#This Row],[Product_Ref]],[1]Table_Correspondance!$H:$N,4,TRUE)</f>
        <v>marron</v>
      </c>
      <c r="M822" s="5">
        <f>VLOOKUP(Tableau1346[[#This Row],[Product_Ref]],[1]Table_Correspondance!$H:$N,7,TRUE)</f>
        <v>6</v>
      </c>
      <c r="N822" s="3">
        <f>Tableau1346[[#This Row],[Sales]]/Tableau1346[[#This Row],[Prix de vente ]]</f>
        <v>789.31833333333327</v>
      </c>
      <c r="O822" s="16">
        <f ca="1">(_xlfn.DAYS(TODAY(),Tableau1346[[#This Row],[Date de création produit]]))</f>
        <v>1644</v>
      </c>
    </row>
    <row r="823" spans="1:15" x14ac:dyDescent="0.25">
      <c r="A823" t="s">
        <v>6</v>
      </c>
      <c r="B823" t="str">
        <f>VLOOKUP(Tableau1346[[#This Row],[Sub_Region_Cod]],[1]Table_Correspondance!$B:$F,4,TRUE)</f>
        <v>Europe de l'Est</v>
      </c>
      <c r="C823" t="s">
        <v>7</v>
      </c>
      <c r="D823" t="str">
        <f>VLOOKUP(C823,[1]Table_Correspondance!$B:$F,2,FALSE)</f>
        <v>Fédération de Russie</v>
      </c>
      <c r="E823" t="s">
        <v>16</v>
      </c>
      <c r="F823" s="1">
        <v>44044</v>
      </c>
      <c r="G823" t="s">
        <v>409</v>
      </c>
      <c r="H823" s="12">
        <f>VLOOKUP(Tableau1346[[#This Row],[Product_Ref]],[1]Table_Correspondance!$H:$N,5,TRUE)</f>
        <v>43374</v>
      </c>
      <c r="I823" t="s">
        <v>31</v>
      </c>
      <c r="J823" s="5">
        <v>5545.57</v>
      </c>
      <c r="K823" t="str">
        <f>VLOOKUP(Tableau1346[[#This Row],[Product_Ref]],[1]Table_Correspondance!$H:$N,2,TRUE)</f>
        <v>Culotte</v>
      </c>
      <c r="L823" t="str">
        <f>VLOOKUP(Tableau1346[[#This Row],[Product_Ref]],[1]Table_Correspondance!$H:$N,4,TRUE)</f>
        <v>vert</v>
      </c>
      <c r="M823" s="5">
        <f>VLOOKUP(Tableau1346[[#This Row],[Product_Ref]],[1]Table_Correspondance!$H:$N,7,TRUE)</f>
        <v>7</v>
      </c>
      <c r="N823" s="3">
        <f>Tableau1346[[#This Row],[Sales]]/Tableau1346[[#This Row],[Prix de vente ]]</f>
        <v>792.22428571428566</v>
      </c>
      <c r="O823" s="16">
        <f ca="1">(_xlfn.DAYS(TODAY(),Tableau1346[[#This Row],[Date de création produit]]))</f>
        <v>1522</v>
      </c>
    </row>
    <row r="824" spans="1:15" x14ac:dyDescent="0.25">
      <c r="A824" t="s">
        <v>6</v>
      </c>
      <c r="B824" t="str">
        <f>VLOOKUP(Tableau1346[[#This Row],[Sub_Region_Cod]],[1]Table_Correspondance!$B:$F,4,TRUE)</f>
        <v>Europe de l'Est</v>
      </c>
      <c r="C824" t="s">
        <v>10</v>
      </c>
      <c r="D824" t="str">
        <f>VLOOKUP(C824,[1]Table_Correspondance!$B:$F,2,FALSE)</f>
        <v>Bélarus</v>
      </c>
      <c r="E824" t="s">
        <v>16</v>
      </c>
      <c r="F824" s="1">
        <v>43647</v>
      </c>
      <c r="G824" t="s">
        <v>410</v>
      </c>
      <c r="H824" s="12">
        <f>VLOOKUP(Tableau1346[[#This Row],[Product_Ref]],[1]Table_Correspondance!$H:$N,5,TRUE)</f>
        <v>43101</v>
      </c>
      <c r="I824" t="s">
        <v>130</v>
      </c>
      <c r="J824" s="5">
        <v>6339.77</v>
      </c>
      <c r="K824" t="str">
        <f>VLOOKUP(Tableau1346[[#This Row],[Product_Ref]],[1]Table_Correspondance!$H:$N,2,TRUE)</f>
        <v>Jupe</v>
      </c>
      <c r="L824" t="str">
        <f>VLOOKUP(Tableau1346[[#This Row],[Product_Ref]],[1]Table_Correspondance!$H:$N,4,TRUE)</f>
        <v>marron</v>
      </c>
      <c r="M824" s="5">
        <f>VLOOKUP(Tableau1346[[#This Row],[Product_Ref]],[1]Table_Correspondance!$H:$N,7,TRUE)</f>
        <v>8</v>
      </c>
      <c r="N824" s="3">
        <f>Tableau1346[[#This Row],[Sales]]/Tableau1346[[#This Row],[Prix de vente ]]</f>
        <v>792.47125000000005</v>
      </c>
      <c r="O824" s="16">
        <f ca="1">(_xlfn.DAYS(TODAY(),Tableau1346[[#This Row],[Date de création produit]]))</f>
        <v>1795</v>
      </c>
    </row>
    <row r="825" spans="1:15" x14ac:dyDescent="0.25">
      <c r="A825" t="s">
        <v>6</v>
      </c>
      <c r="B825" t="str">
        <f>VLOOKUP(Tableau1346[[#This Row],[Sub_Region_Cod]],[1]Table_Correspondance!$B:$F,4,TRUE)</f>
        <v>Europe de l'Est</v>
      </c>
      <c r="C825" t="s">
        <v>24</v>
      </c>
      <c r="D825" t="str">
        <f>VLOOKUP(C825,[1]Table_Correspondance!$B:$F,2,FALSE)</f>
        <v>Slovaquie</v>
      </c>
      <c r="E825" t="s">
        <v>8</v>
      </c>
      <c r="F825" s="1">
        <v>43952</v>
      </c>
      <c r="G825" t="s">
        <v>408</v>
      </c>
      <c r="H825" s="12">
        <f>VLOOKUP(Tableau1346[[#This Row],[Product_Ref]],[1]Table_Correspondance!$H:$N,5,TRUE)</f>
        <v>43221</v>
      </c>
      <c r="I825" t="s">
        <v>113</v>
      </c>
      <c r="J825" s="5">
        <v>9523.89</v>
      </c>
      <c r="K825" t="str">
        <f>VLOOKUP(Tableau1346[[#This Row],[Product_Ref]],[1]Table_Correspondance!$H:$N,2,TRUE)</f>
        <v>Pyjama</v>
      </c>
      <c r="L825" t="str">
        <f>VLOOKUP(Tableau1346[[#This Row],[Product_Ref]],[1]Table_Correspondance!$H:$N,4,TRUE)</f>
        <v>taupe</v>
      </c>
      <c r="M825" s="5">
        <f>VLOOKUP(Tableau1346[[#This Row],[Product_Ref]],[1]Table_Correspondance!$H:$N,7,TRUE)</f>
        <v>12</v>
      </c>
      <c r="N825" s="3">
        <f>Tableau1346[[#This Row],[Sales]]/Tableau1346[[#This Row],[Prix de vente ]]</f>
        <v>793.65749999999991</v>
      </c>
      <c r="O825" s="16">
        <f ca="1">(_xlfn.DAYS(TODAY(),Tableau1346[[#This Row],[Date de création produit]]))</f>
        <v>1675</v>
      </c>
    </row>
    <row r="826" spans="1:15" x14ac:dyDescent="0.25">
      <c r="A826" t="s">
        <v>6</v>
      </c>
      <c r="B826" t="str">
        <f>VLOOKUP(Tableau1346[[#This Row],[Sub_Region_Cod]],[1]Table_Correspondance!$B:$F,4,TRUE)</f>
        <v>Europe de l'Est</v>
      </c>
      <c r="C826" t="s">
        <v>10</v>
      </c>
      <c r="D826" t="str">
        <f>VLOOKUP(C826,[1]Table_Correspondance!$B:$F,2,FALSE)</f>
        <v>Bélarus</v>
      </c>
      <c r="E826" t="s">
        <v>16</v>
      </c>
      <c r="F826" s="1">
        <v>43983</v>
      </c>
      <c r="G826" t="s">
        <v>408</v>
      </c>
      <c r="H826" s="12">
        <f>VLOOKUP(Tableau1346[[#This Row],[Product_Ref]],[1]Table_Correspondance!$H:$N,5,TRUE)</f>
        <v>43160</v>
      </c>
      <c r="I826" t="s">
        <v>18</v>
      </c>
      <c r="J826" s="5">
        <v>6351.77</v>
      </c>
      <c r="K826" t="str">
        <f>VLOOKUP(Tableau1346[[#This Row],[Product_Ref]],[1]Table_Correspondance!$H:$N,2,TRUE)</f>
        <v>Pantacourt</v>
      </c>
      <c r="L826" t="str">
        <f>VLOOKUP(Tableau1346[[#This Row],[Product_Ref]],[1]Table_Correspondance!$H:$N,4,TRUE)</f>
        <v>bleu</v>
      </c>
      <c r="M826" s="5">
        <f>VLOOKUP(Tableau1346[[#This Row],[Product_Ref]],[1]Table_Correspondance!$H:$N,7,TRUE)</f>
        <v>8</v>
      </c>
      <c r="N826" s="3">
        <f>Tableau1346[[#This Row],[Sales]]/Tableau1346[[#This Row],[Prix de vente ]]</f>
        <v>793.97125000000005</v>
      </c>
      <c r="O826" s="16">
        <f ca="1">(_xlfn.DAYS(TODAY(),Tableau1346[[#This Row],[Date de création produit]]))</f>
        <v>1736</v>
      </c>
    </row>
    <row r="827" spans="1:15" x14ac:dyDescent="0.25">
      <c r="A827" t="s">
        <v>6</v>
      </c>
      <c r="B827" t="str">
        <f>VLOOKUP(Tableau1346[[#This Row],[Sub_Region_Cod]],[1]Table_Correspondance!$B:$F,4,TRUE)</f>
        <v>Europe de l'Est</v>
      </c>
      <c r="C827" t="s">
        <v>32</v>
      </c>
      <c r="D827" t="str">
        <f>VLOOKUP(C827,[1]Table_Correspondance!$B:$F,2,FALSE)</f>
        <v>Arménie</v>
      </c>
      <c r="E827" t="s">
        <v>11</v>
      </c>
      <c r="F827" s="1">
        <v>43586</v>
      </c>
      <c r="G827" t="s">
        <v>410</v>
      </c>
      <c r="H827" s="12">
        <f>VLOOKUP(Tableau1346[[#This Row],[Product_Ref]],[1]Table_Correspondance!$H:$N,5,TRUE)</f>
        <v>42948</v>
      </c>
      <c r="I827" t="s">
        <v>369</v>
      </c>
      <c r="J827" s="5">
        <v>7175.29</v>
      </c>
      <c r="K827" t="str">
        <f>VLOOKUP(Tableau1346[[#This Row],[Product_Ref]],[1]Table_Correspondance!$H:$N,2,TRUE)</f>
        <v>Soutien gorge</v>
      </c>
      <c r="L827" t="str">
        <f>VLOOKUP(Tableau1346[[#This Row],[Product_Ref]],[1]Table_Correspondance!$H:$N,4,TRUE)</f>
        <v>noir</v>
      </c>
      <c r="M827" s="5">
        <f>VLOOKUP(Tableau1346[[#This Row],[Product_Ref]],[1]Table_Correspondance!$H:$N,7,TRUE)</f>
        <v>9</v>
      </c>
      <c r="N827" s="3">
        <f>Tableau1346[[#This Row],[Sales]]/Tableau1346[[#This Row],[Prix de vente ]]</f>
        <v>797.2544444444444</v>
      </c>
      <c r="O827" s="16">
        <f ca="1">(_xlfn.DAYS(TODAY(),Tableau1346[[#This Row],[Date de création produit]]))</f>
        <v>1948</v>
      </c>
    </row>
    <row r="828" spans="1:15" x14ac:dyDescent="0.25">
      <c r="A828" t="s">
        <v>6</v>
      </c>
      <c r="B828" t="str">
        <f>VLOOKUP(Tableau1346[[#This Row],[Sub_Region_Cod]],[1]Table_Correspondance!$B:$F,4,TRUE)</f>
        <v>Europe de l'Est</v>
      </c>
      <c r="C828" t="s">
        <v>43</v>
      </c>
      <c r="D828" t="str">
        <f>VLOOKUP(C828,[1]Table_Correspondance!$B:$F,2,FALSE)</f>
        <v>République Tchèque</v>
      </c>
      <c r="E828" t="s">
        <v>11</v>
      </c>
      <c r="F828" s="1">
        <v>44197</v>
      </c>
      <c r="G828" t="s">
        <v>412</v>
      </c>
      <c r="H828" s="12">
        <f>VLOOKUP(Tableau1346[[#This Row],[Product_Ref]],[1]Table_Correspondance!$H:$N,5,TRUE)</f>
        <v>42767</v>
      </c>
      <c r="I828" t="s">
        <v>162</v>
      </c>
      <c r="J828" s="5">
        <v>3994.68</v>
      </c>
      <c r="K828" t="str">
        <f>VLOOKUP(Tableau1346[[#This Row],[Product_Ref]],[1]Table_Correspondance!$H:$N,2,TRUE)</f>
        <v>Soutien gorge</v>
      </c>
      <c r="L828" t="str">
        <f>VLOOKUP(Tableau1346[[#This Row],[Product_Ref]],[1]Table_Correspondance!$H:$N,4,TRUE)</f>
        <v>rouge</v>
      </c>
      <c r="M828" s="5">
        <f>VLOOKUP(Tableau1346[[#This Row],[Product_Ref]],[1]Table_Correspondance!$H:$N,7,TRUE)</f>
        <v>5</v>
      </c>
      <c r="N828" s="3">
        <f>Tableau1346[[#This Row],[Sales]]/Tableau1346[[#This Row],[Prix de vente ]]</f>
        <v>798.93599999999992</v>
      </c>
      <c r="O828" s="16">
        <f ca="1">(_xlfn.DAYS(TODAY(),Tableau1346[[#This Row],[Date de création produit]]))</f>
        <v>2129</v>
      </c>
    </row>
    <row r="829" spans="1:15" x14ac:dyDescent="0.25">
      <c r="A829" t="s">
        <v>6</v>
      </c>
      <c r="B829" t="str">
        <f>VLOOKUP(Tableau1346[[#This Row],[Sub_Region_Cod]],[1]Table_Correspondance!$B:$F,4,TRUE)</f>
        <v>Europe de l'Est</v>
      </c>
      <c r="C829" t="s">
        <v>24</v>
      </c>
      <c r="D829" t="str">
        <f>VLOOKUP(C829,[1]Table_Correspondance!$B:$F,2,FALSE)</f>
        <v>Slovaquie</v>
      </c>
      <c r="E829" t="s">
        <v>11</v>
      </c>
      <c r="F829" s="1">
        <v>44256</v>
      </c>
      <c r="G829" t="s">
        <v>404</v>
      </c>
      <c r="H829" s="12">
        <f>VLOOKUP(Tableau1346[[#This Row],[Product_Ref]],[1]Table_Correspondance!$H:$N,5,TRUE)</f>
        <v>43252</v>
      </c>
      <c r="I829" t="s">
        <v>157</v>
      </c>
      <c r="J829" s="5">
        <v>7990.95</v>
      </c>
      <c r="K829" t="str">
        <f>VLOOKUP(Tableau1346[[#This Row],[Product_Ref]],[1]Table_Correspondance!$H:$N,2,TRUE)</f>
        <v>T-shirt</v>
      </c>
      <c r="L829" t="str">
        <f>VLOOKUP(Tableau1346[[#This Row],[Product_Ref]],[1]Table_Correspondance!$H:$N,4,TRUE)</f>
        <v>rose</v>
      </c>
      <c r="M829" s="5">
        <f>VLOOKUP(Tableau1346[[#This Row],[Product_Ref]],[1]Table_Correspondance!$H:$N,7,TRUE)</f>
        <v>10</v>
      </c>
      <c r="N829" s="3">
        <f>Tableau1346[[#This Row],[Sales]]/Tableau1346[[#This Row],[Prix de vente ]]</f>
        <v>799.09500000000003</v>
      </c>
      <c r="O829" s="16">
        <f ca="1">(_xlfn.DAYS(TODAY(),Tableau1346[[#This Row],[Date de création produit]]))</f>
        <v>1644</v>
      </c>
    </row>
    <row r="830" spans="1:15" x14ac:dyDescent="0.25">
      <c r="A830" t="s">
        <v>6</v>
      </c>
      <c r="B830" t="str">
        <f>VLOOKUP(Tableau1346[[#This Row],[Sub_Region_Cod]],[1]Table_Correspondance!$B:$F,4,TRUE)</f>
        <v>Europe de l'Est</v>
      </c>
      <c r="C830" t="s">
        <v>34</v>
      </c>
      <c r="D830" t="str">
        <f>VLOOKUP(C830,[1]Table_Correspondance!$B:$F,2,FALSE)</f>
        <v>Pologne</v>
      </c>
      <c r="E830" t="s">
        <v>16</v>
      </c>
      <c r="F830" s="1">
        <v>43983</v>
      </c>
      <c r="G830" t="s">
        <v>408</v>
      </c>
      <c r="H830" s="12">
        <f>VLOOKUP(Tableau1346[[#This Row],[Product_Ref]],[1]Table_Correspondance!$H:$N,5,TRUE)</f>
        <v>43344</v>
      </c>
      <c r="I830" t="s">
        <v>89</v>
      </c>
      <c r="J830" s="5">
        <v>8799.43</v>
      </c>
      <c r="K830" t="str">
        <f>VLOOKUP(Tableau1346[[#This Row],[Product_Ref]],[1]Table_Correspondance!$H:$N,2,TRUE)</f>
        <v>Pantalon</v>
      </c>
      <c r="L830" t="str">
        <f>VLOOKUP(Tableau1346[[#This Row],[Product_Ref]],[1]Table_Correspondance!$H:$N,4,TRUE)</f>
        <v>bleu</v>
      </c>
      <c r="M830" s="5">
        <f>VLOOKUP(Tableau1346[[#This Row],[Product_Ref]],[1]Table_Correspondance!$H:$N,7,TRUE)</f>
        <v>11</v>
      </c>
      <c r="N830" s="3">
        <f>Tableau1346[[#This Row],[Sales]]/Tableau1346[[#This Row],[Prix de vente ]]</f>
        <v>799.94818181818187</v>
      </c>
      <c r="O830" s="16">
        <f ca="1">(_xlfn.DAYS(TODAY(),Tableau1346[[#This Row],[Date de création produit]]))</f>
        <v>1552</v>
      </c>
    </row>
    <row r="831" spans="1:15" x14ac:dyDescent="0.25">
      <c r="A831" t="s">
        <v>6</v>
      </c>
      <c r="B831" t="str">
        <f>VLOOKUP(Tableau1346[[#This Row],[Sub_Region_Cod]],[1]Table_Correspondance!$B:$F,4,TRUE)</f>
        <v>Europe de l'Est</v>
      </c>
      <c r="C831" t="s">
        <v>7</v>
      </c>
      <c r="D831" t="str">
        <f>VLOOKUP(C831,[1]Table_Correspondance!$B:$F,2,FALSE)</f>
        <v>Fédération de Russie</v>
      </c>
      <c r="E831" t="s">
        <v>16</v>
      </c>
      <c r="F831" s="1">
        <v>43617</v>
      </c>
      <c r="G831" t="s">
        <v>410</v>
      </c>
      <c r="H831" s="12">
        <f>VLOOKUP(Tableau1346[[#This Row],[Product_Ref]],[1]Table_Correspondance!$H:$N,5,TRUE)</f>
        <v>42948</v>
      </c>
      <c r="I831" t="s">
        <v>100</v>
      </c>
      <c r="J831" s="5">
        <v>9609.74</v>
      </c>
      <c r="K831" t="str">
        <f>VLOOKUP(Tableau1346[[#This Row],[Product_Ref]],[1]Table_Correspondance!$H:$N,2,TRUE)</f>
        <v>Jupe</v>
      </c>
      <c r="L831" t="str">
        <f>VLOOKUP(Tableau1346[[#This Row],[Product_Ref]],[1]Table_Correspondance!$H:$N,4,TRUE)</f>
        <v>orange</v>
      </c>
      <c r="M831" s="5">
        <f>VLOOKUP(Tableau1346[[#This Row],[Product_Ref]],[1]Table_Correspondance!$H:$N,7,TRUE)</f>
        <v>12</v>
      </c>
      <c r="N831" s="3">
        <f>Tableau1346[[#This Row],[Sales]]/Tableau1346[[#This Row],[Prix de vente ]]</f>
        <v>800.81166666666661</v>
      </c>
      <c r="O831" s="16">
        <f ca="1">(_xlfn.DAYS(TODAY(),Tableau1346[[#This Row],[Date de création produit]]))</f>
        <v>1948</v>
      </c>
    </row>
    <row r="832" spans="1:15" x14ac:dyDescent="0.25">
      <c r="A832" t="s">
        <v>6</v>
      </c>
      <c r="B832" t="str">
        <f>VLOOKUP(Tableau1346[[#This Row],[Sub_Region_Cod]],[1]Table_Correspondance!$B:$F,4,TRUE)</f>
        <v>Europe de l'Est</v>
      </c>
      <c r="C832" t="s">
        <v>22</v>
      </c>
      <c r="D832" t="str">
        <f>VLOOKUP(C832,[1]Table_Correspondance!$B:$F,2,FALSE)</f>
        <v>Ukraine</v>
      </c>
      <c r="E832" t="s">
        <v>11</v>
      </c>
      <c r="F832" s="1">
        <v>43770</v>
      </c>
      <c r="G832" t="s">
        <v>407</v>
      </c>
      <c r="H832" s="12">
        <f>VLOOKUP(Tableau1346[[#This Row],[Product_Ref]],[1]Table_Correspondance!$H:$N,5,TRUE)</f>
        <v>43282</v>
      </c>
      <c r="I832" t="s">
        <v>51</v>
      </c>
      <c r="J832" s="5">
        <v>9621.59</v>
      </c>
      <c r="K832" t="str">
        <f>VLOOKUP(Tableau1346[[#This Row],[Product_Ref]],[1]Table_Correspondance!$H:$N,2,TRUE)</f>
        <v>Chemise</v>
      </c>
      <c r="L832" t="str">
        <f>VLOOKUP(Tableau1346[[#This Row],[Product_Ref]],[1]Table_Correspondance!$H:$N,4,TRUE)</f>
        <v>rouge</v>
      </c>
      <c r="M832" s="5">
        <f>VLOOKUP(Tableau1346[[#This Row],[Product_Ref]],[1]Table_Correspondance!$H:$N,7,TRUE)</f>
        <v>12</v>
      </c>
      <c r="N832" s="3">
        <f>Tableau1346[[#This Row],[Sales]]/Tableau1346[[#This Row],[Prix de vente ]]</f>
        <v>801.79916666666668</v>
      </c>
      <c r="O832" s="16">
        <f ca="1">(_xlfn.DAYS(TODAY(),Tableau1346[[#This Row],[Date de création produit]]))</f>
        <v>1614</v>
      </c>
    </row>
    <row r="833" spans="1:15" x14ac:dyDescent="0.25">
      <c r="A833" t="s">
        <v>6</v>
      </c>
      <c r="B833" t="str">
        <f>VLOOKUP(Tableau1346[[#This Row],[Sub_Region_Cod]],[1]Table_Correspondance!$B:$F,4,TRUE)</f>
        <v>Europe de l'Est</v>
      </c>
      <c r="C833" t="s">
        <v>26</v>
      </c>
      <c r="D833" t="str">
        <f>VLOOKUP(C833,[1]Table_Correspondance!$B:$F,2,FALSE)</f>
        <v>Bulgarie</v>
      </c>
      <c r="E833" t="s">
        <v>8</v>
      </c>
      <c r="F833" s="1">
        <v>43617</v>
      </c>
      <c r="G833" t="s">
        <v>410</v>
      </c>
      <c r="H833" s="12">
        <f>VLOOKUP(Tableau1346[[#This Row],[Product_Ref]],[1]Table_Correspondance!$H:$N,5,TRUE)</f>
        <v>43009</v>
      </c>
      <c r="I833" t="s">
        <v>199</v>
      </c>
      <c r="J833" s="5">
        <v>5616.68</v>
      </c>
      <c r="K833" t="str">
        <f>VLOOKUP(Tableau1346[[#This Row],[Product_Ref]],[1]Table_Correspondance!$H:$N,2,TRUE)</f>
        <v>Robe</v>
      </c>
      <c r="L833" t="str">
        <f>VLOOKUP(Tableau1346[[#This Row],[Product_Ref]],[1]Table_Correspondance!$H:$N,4,TRUE)</f>
        <v>bleu</v>
      </c>
      <c r="M833" s="5">
        <f>VLOOKUP(Tableau1346[[#This Row],[Product_Ref]],[1]Table_Correspondance!$H:$N,7,TRUE)</f>
        <v>7</v>
      </c>
      <c r="N833" s="3">
        <f>Tableau1346[[#This Row],[Sales]]/Tableau1346[[#This Row],[Prix de vente ]]</f>
        <v>802.38285714285723</v>
      </c>
      <c r="O833" s="16">
        <f ca="1">(_xlfn.DAYS(TODAY(),Tableau1346[[#This Row],[Date de création produit]]))</f>
        <v>1887</v>
      </c>
    </row>
    <row r="834" spans="1:15" x14ac:dyDescent="0.25">
      <c r="A834" t="s">
        <v>6</v>
      </c>
      <c r="B834" t="str">
        <f>VLOOKUP(Tableau1346[[#This Row],[Sub_Region_Cod]],[1]Table_Correspondance!$B:$F,4,TRUE)</f>
        <v>Europe de l'Est</v>
      </c>
      <c r="C834" t="s">
        <v>7</v>
      </c>
      <c r="D834" t="str">
        <f>VLOOKUP(C834,[1]Table_Correspondance!$B:$F,2,FALSE)</f>
        <v>Fédération de Russie</v>
      </c>
      <c r="E834" t="s">
        <v>8</v>
      </c>
      <c r="F834" s="1">
        <v>43678</v>
      </c>
      <c r="G834" t="s">
        <v>406</v>
      </c>
      <c r="H834" s="12">
        <f>VLOOKUP(Tableau1346[[#This Row],[Product_Ref]],[1]Table_Correspondance!$H:$N,5,TRUE)</f>
        <v>43070</v>
      </c>
      <c r="I834" t="s">
        <v>227</v>
      </c>
      <c r="J834" s="5">
        <v>5617.38</v>
      </c>
      <c r="K834" t="str">
        <f>VLOOKUP(Tableau1346[[#This Row],[Product_Ref]],[1]Table_Correspondance!$H:$N,2,TRUE)</f>
        <v>Pyjama</v>
      </c>
      <c r="L834" t="str">
        <f>VLOOKUP(Tableau1346[[#This Row],[Product_Ref]],[1]Table_Correspondance!$H:$N,4,TRUE)</f>
        <v>marron</v>
      </c>
      <c r="M834" s="5">
        <f>VLOOKUP(Tableau1346[[#This Row],[Product_Ref]],[1]Table_Correspondance!$H:$N,7,TRUE)</f>
        <v>7</v>
      </c>
      <c r="N834" s="3">
        <f>Tableau1346[[#This Row],[Sales]]/Tableau1346[[#This Row],[Prix de vente ]]</f>
        <v>802.48285714285714</v>
      </c>
      <c r="O834" s="16">
        <f ca="1">(_xlfn.DAYS(TODAY(),Tableau1346[[#This Row],[Date de création produit]]))</f>
        <v>1826</v>
      </c>
    </row>
    <row r="835" spans="1:15" x14ac:dyDescent="0.25">
      <c r="A835" t="s">
        <v>6</v>
      </c>
      <c r="B835" t="str">
        <f>VLOOKUP(Tableau1346[[#This Row],[Sub_Region_Cod]],[1]Table_Correspondance!$B:$F,4,TRUE)</f>
        <v>Europe de l'Est</v>
      </c>
      <c r="C835" t="s">
        <v>24</v>
      </c>
      <c r="D835" t="str">
        <f>VLOOKUP(C835,[1]Table_Correspondance!$B:$F,2,FALSE)</f>
        <v>Slovaquie</v>
      </c>
      <c r="E835" t="s">
        <v>16</v>
      </c>
      <c r="F835" s="1">
        <v>43922</v>
      </c>
      <c r="G835" t="s">
        <v>405</v>
      </c>
      <c r="H835" s="12">
        <f>VLOOKUP(Tableau1346[[#This Row],[Product_Ref]],[1]Table_Correspondance!$H:$N,5,TRUE)</f>
        <v>43282</v>
      </c>
      <c r="I835" t="s">
        <v>258</v>
      </c>
      <c r="J835" s="5">
        <v>5622.64</v>
      </c>
      <c r="K835" t="str">
        <f>VLOOKUP(Tableau1346[[#This Row],[Product_Ref]],[1]Table_Correspondance!$H:$N,2,TRUE)</f>
        <v>Culotte</v>
      </c>
      <c r="L835" t="str">
        <f>VLOOKUP(Tableau1346[[#This Row],[Product_Ref]],[1]Table_Correspondance!$H:$N,4,TRUE)</f>
        <v>rose</v>
      </c>
      <c r="M835" s="5">
        <f>VLOOKUP(Tableau1346[[#This Row],[Product_Ref]],[1]Table_Correspondance!$H:$N,7,TRUE)</f>
        <v>7</v>
      </c>
      <c r="N835" s="3">
        <f>Tableau1346[[#This Row],[Sales]]/Tableau1346[[#This Row],[Prix de vente ]]</f>
        <v>803.23428571428576</v>
      </c>
      <c r="O835" s="16">
        <f ca="1">(_xlfn.DAYS(TODAY(),Tableau1346[[#This Row],[Date de création produit]]))</f>
        <v>1614</v>
      </c>
    </row>
    <row r="836" spans="1:15" x14ac:dyDescent="0.25">
      <c r="A836" t="s">
        <v>6</v>
      </c>
      <c r="B836" t="str">
        <f>VLOOKUP(Tableau1346[[#This Row],[Sub_Region_Cod]],[1]Table_Correspondance!$B:$F,4,TRUE)</f>
        <v>Europe de l'Est</v>
      </c>
      <c r="C836" t="s">
        <v>26</v>
      </c>
      <c r="D836" t="str">
        <f>VLOOKUP(C836,[1]Table_Correspondance!$B:$F,2,FALSE)</f>
        <v>Bulgarie</v>
      </c>
      <c r="E836" t="s">
        <v>11</v>
      </c>
      <c r="F836" s="1">
        <v>43586</v>
      </c>
      <c r="G836" t="s">
        <v>410</v>
      </c>
      <c r="H836" s="12">
        <f>VLOOKUP(Tableau1346[[#This Row],[Product_Ref]],[1]Table_Correspondance!$H:$N,5,TRUE)</f>
        <v>42826</v>
      </c>
      <c r="I836" t="s">
        <v>184</v>
      </c>
      <c r="J836" s="5">
        <v>9650.68</v>
      </c>
      <c r="K836" t="str">
        <f>VLOOKUP(Tableau1346[[#This Row],[Product_Ref]],[1]Table_Correspondance!$H:$N,2,TRUE)</f>
        <v>Chemise</v>
      </c>
      <c r="L836" t="str">
        <f>VLOOKUP(Tableau1346[[#This Row],[Product_Ref]],[1]Table_Correspondance!$H:$N,4,TRUE)</f>
        <v>vert</v>
      </c>
      <c r="M836" s="5">
        <f>VLOOKUP(Tableau1346[[#This Row],[Product_Ref]],[1]Table_Correspondance!$H:$N,7,TRUE)</f>
        <v>12</v>
      </c>
      <c r="N836" s="3">
        <f>Tableau1346[[#This Row],[Sales]]/Tableau1346[[#This Row],[Prix de vente ]]</f>
        <v>804.22333333333336</v>
      </c>
      <c r="O836" s="16">
        <f ca="1">(_xlfn.DAYS(TODAY(),Tableau1346[[#This Row],[Date de création produit]]))</f>
        <v>2070</v>
      </c>
    </row>
    <row r="837" spans="1:15" x14ac:dyDescent="0.25">
      <c r="A837" t="s">
        <v>6</v>
      </c>
      <c r="B837" t="str">
        <f>VLOOKUP(Tableau1346[[#This Row],[Sub_Region_Cod]],[1]Table_Correspondance!$B:$F,4,TRUE)</f>
        <v>Europe de l'Est</v>
      </c>
      <c r="C837" t="s">
        <v>32</v>
      </c>
      <c r="D837" t="str">
        <f>VLOOKUP(C837,[1]Table_Correspondance!$B:$F,2,FALSE)</f>
        <v>Arménie</v>
      </c>
      <c r="E837" t="s">
        <v>8</v>
      </c>
      <c r="F837" s="1">
        <v>44228</v>
      </c>
      <c r="G837" t="s">
        <v>404</v>
      </c>
      <c r="H837" s="12">
        <f>VLOOKUP(Tableau1346[[#This Row],[Product_Ref]],[1]Table_Correspondance!$H:$N,5,TRUE)</f>
        <v>42887</v>
      </c>
      <c r="I837" t="s">
        <v>229</v>
      </c>
      <c r="J837" s="5">
        <v>6440.71</v>
      </c>
      <c r="K837" t="str">
        <f>VLOOKUP(Tableau1346[[#This Row],[Product_Ref]],[1]Table_Correspondance!$H:$N,2,TRUE)</f>
        <v>Robe</v>
      </c>
      <c r="L837" t="str">
        <f>VLOOKUP(Tableau1346[[#This Row],[Product_Ref]],[1]Table_Correspondance!$H:$N,4,TRUE)</f>
        <v>taupe</v>
      </c>
      <c r="M837" s="5">
        <f>VLOOKUP(Tableau1346[[#This Row],[Product_Ref]],[1]Table_Correspondance!$H:$N,7,TRUE)</f>
        <v>8</v>
      </c>
      <c r="N837" s="3">
        <f>Tableau1346[[#This Row],[Sales]]/Tableau1346[[#This Row],[Prix de vente ]]</f>
        <v>805.08875</v>
      </c>
      <c r="O837" s="16">
        <f ca="1">(_xlfn.DAYS(TODAY(),Tableau1346[[#This Row],[Date de création produit]]))</f>
        <v>2009</v>
      </c>
    </row>
    <row r="838" spans="1:15" x14ac:dyDescent="0.25">
      <c r="A838" t="s">
        <v>6</v>
      </c>
      <c r="B838" t="str">
        <f>VLOOKUP(Tableau1346[[#This Row],[Sub_Region_Cod]],[1]Table_Correspondance!$B:$F,4,TRUE)</f>
        <v>Europe de l'Est</v>
      </c>
      <c r="C838" t="s">
        <v>29</v>
      </c>
      <c r="D838" t="str">
        <f>VLOOKUP(C838,[1]Table_Correspondance!$B:$F,2,FALSE)</f>
        <v>Hongrie</v>
      </c>
      <c r="E838" t="s">
        <v>16</v>
      </c>
      <c r="F838" s="1">
        <v>43952</v>
      </c>
      <c r="G838" t="s">
        <v>408</v>
      </c>
      <c r="H838" s="12">
        <f>VLOOKUP(Tableau1346[[#This Row],[Product_Ref]],[1]Table_Correspondance!$H:$N,5,TRUE)</f>
        <v>43160</v>
      </c>
      <c r="I838" t="s">
        <v>30</v>
      </c>
      <c r="J838" s="5">
        <v>8051.76</v>
      </c>
      <c r="K838" t="str">
        <f>VLOOKUP(Tableau1346[[#This Row],[Product_Ref]],[1]Table_Correspondance!$H:$N,2,TRUE)</f>
        <v>Culotte</v>
      </c>
      <c r="L838" t="str">
        <f>VLOOKUP(Tableau1346[[#This Row],[Product_Ref]],[1]Table_Correspondance!$H:$N,4,TRUE)</f>
        <v>vert</v>
      </c>
      <c r="M838" s="5">
        <f>VLOOKUP(Tableau1346[[#This Row],[Product_Ref]],[1]Table_Correspondance!$H:$N,7,TRUE)</f>
        <v>10</v>
      </c>
      <c r="N838" s="3">
        <f>Tableau1346[[#This Row],[Sales]]/Tableau1346[[#This Row],[Prix de vente ]]</f>
        <v>805.17600000000004</v>
      </c>
      <c r="O838" s="16">
        <f ca="1">(_xlfn.DAYS(TODAY(),Tableau1346[[#This Row],[Date de création produit]]))</f>
        <v>1736</v>
      </c>
    </row>
    <row r="839" spans="1:15" x14ac:dyDescent="0.25">
      <c r="A839" t="s">
        <v>6</v>
      </c>
      <c r="B839" t="str">
        <f>VLOOKUP(Tableau1346[[#This Row],[Sub_Region_Cod]],[1]Table_Correspondance!$B:$F,4,TRUE)</f>
        <v>Europe de l'Est</v>
      </c>
      <c r="C839" t="s">
        <v>13</v>
      </c>
      <c r="D839" t="str">
        <f>VLOOKUP(C839,[1]Table_Correspondance!$B:$F,2,FALSE)</f>
        <v>Roumanie</v>
      </c>
      <c r="E839" t="s">
        <v>11</v>
      </c>
      <c r="F839" s="1">
        <v>44105</v>
      </c>
      <c r="G839" t="s">
        <v>409</v>
      </c>
      <c r="H839" s="12">
        <f>VLOOKUP(Tableau1346[[#This Row],[Product_Ref]],[1]Table_Correspondance!$H:$N,5,TRUE)</f>
        <v>42948</v>
      </c>
      <c r="I839" t="s">
        <v>96</v>
      </c>
      <c r="J839" s="5">
        <v>8054.98</v>
      </c>
      <c r="K839" t="str">
        <f>VLOOKUP(Tableau1346[[#This Row],[Product_Ref]],[1]Table_Correspondance!$H:$N,2,TRUE)</f>
        <v>Débardeur</v>
      </c>
      <c r="L839" t="str">
        <f>VLOOKUP(Tableau1346[[#This Row],[Product_Ref]],[1]Table_Correspondance!$H:$N,4,TRUE)</f>
        <v>orange</v>
      </c>
      <c r="M839" s="5">
        <f>VLOOKUP(Tableau1346[[#This Row],[Product_Ref]],[1]Table_Correspondance!$H:$N,7,TRUE)</f>
        <v>10</v>
      </c>
      <c r="N839" s="3">
        <f>Tableau1346[[#This Row],[Sales]]/Tableau1346[[#This Row],[Prix de vente ]]</f>
        <v>805.49799999999993</v>
      </c>
      <c r="O839" s="16">
        <f ca="1">(_xlfn.DAYS(TODAY(),Tableau1346[[#This Row],[Date de création produit]]))</f>
        <v>1948</v>
      </c>
    </row>
    <row r="840" spans="1:15" x14ac:dyDescent="0.25">
      <c r="A840" t="s">
        <v>6</v>
      </c>
      <c r="B840" t="str">
        <f>VLOOKUP(Tableau1346[[#This Row],[Sub_Region_Cod]],[1]Table_Correspondance!$B:$F,4,TRUE)</f>
        <v>Europe de l'Est</v>
      </c>
      <c r="C840" t="s">
        <v>43</v>
      </c>
      <c r="D840" t="str">
        <f>VLOOKUP(C840,[1]Table_Correspondance!$B:$F,2,FALSE)</f>
        <v>République Tchèque</v>
      </c>
      <c r="E840" t="s">
        <v>16</v>
      </c>
      <c r="F840" s="1">
        <v>43678</v>
      </c>
      <c r="G840" t="s">
        <v>406</v>
      </c>
      <c r="H840" s="12">
        <f>VLOOKUP(Tableau1346[[#This Row],[Product_Ref]],[1]Table_Correspondance!$H:$N,5,TRUE)</f>
        <v>43191</v>
      </c>
      <c r="I840" t="s">
        <v>340</v>
      </c>
      <c r="J840" s="5">
        <v>9676.26</v>
      </c>
      <c r="K840" t="str">
        <f>VLOOKUP(Tableau1346[[#This Row],[Product_Ref]],[1]Table_Correspondance!$H:$N,2,TRUE)</f>
        <v>Collant</v>
      </c>
      <c r="L840" t="str">
        <f>VLOOKUP(Tableau1346[[#This Row],[Product_Ref]],[1]Table_Correspondance!$H:$N,4,TRUE)</f>
        <v>taupe</v>
      </c>
      <c r="M840" s="5">
        <f>VLOOKUP(Tableau1346[[#This Row],[Product_Ref]],[1]Table_Correspondance!$H:$N,7,TRUE)</f>
        <v>12</v>
      </c>
      <c r="N840" s="3">
        <f>Tableau1346[[#This Row],[Sales]]/Tableau1346[[#This Row],[Prix de vente ]]</f>
        <v>806.35500000000002</v>
      </c>
      <c r="O840" s="16">
        <f ca="1">(_xlfn.DAYS(TODAY(),Tableau1346[[#This Row],[Date de création produit]]))</f>
        <v>1705</v>
      </c>
    </row>
    <row r="841" spans="1:15" x14ac:dyDescent="0.25">
      <c r="A841" t="s">
        <v>6</v>
      </c>
      <c r="B841" t="str">
        <f>VLOOKUP(Tableau1346[[#This Row],[Sub_Region_Cod]],[1]Table_Correspondance!$B:$F,4,TRUE)</f>
        <v>Europe de l'Est</v>
      </c>
      <c r="C841" t="s">
        <v>24</v>
      </c>
      <c r="D841" t="str">
        <f>VLOOKUP(C841,[1]Table_Correspondance!$B:$F,2,FALSE)</f>
        <v>Slovaquie</v>
      </c>
      <c r="E841" t="s">
        <v>11</v>
      </c>
      <c r="F841" s="1">
        <v>43891</v>
      </c>
      <c r="G841" t="s">
        <v>405</v>
      </c>
      <c r="H841" s="12">
        <f>VLOOKUP(Tableau1346[[#This Row],[Product_Ref]],[1]Table_Correspondance!$H:$N,5,TRUE)</f>
        <v>43101</v>
      </c>
      <c r="I841" t="s">
        <v>21</v>
      </c>
      <c r="J841" s="5">
        <v>8894.84</v>
      </c>
      <c r="K841" t="str">
        <f>VLOOKUP(Tableau1346[[#This Row],[Product_Ref]],[1]Table_Correspondance!$H:$N,2,TRUE)</f>
        <v>Sweatshirt</v>
      </c>
      <c r="L841" t="str">
        <f>VLOOKUP(Tableau1346[[#This Row],[Product_Ref]],[1]Table_Correspondance!$H:$N,4,TRUE)</f>
        <v>orange</v>
      </c>
      <c r="M841" s="5">
        <f>VLOOKUP(Tableau1346[[#This Row],[Product_Ref]],[1]Table_Correspondance!$H:$N,7,TRUE)</f>
        <v>11</v>
      </c>
      <c r="N841" s="3">
        <f>Tableau1346[[#This Row],[Sales]]/Tableau1346[[#This Row],[Prix de vente ]]</f>
        <v>808.62181818181818</v>
      </c>
      <c r="O841" s="16">
        <f ca="1">(_xlfn.DAYS(TODAY(),Tableau1346[[#This Row],[Date de création produit]]))</f>
        <v>1795</v>
      </c>
    </row>
    <row r="842" spans="1:15" x14ac:dyDescent="0.25">
      <c r="A842" t="s">
        <v>6</v>
      </c>
      <c r="B842" t="str">
        <f>VLOOKUP(Tableau1346[[#This Row],[Sub_Region_Cod]],[1]Table_Correspondance!$B:$F,4,TRUE)</f>
        <v>Europe de l'Est</v>
      </c>
      <c r="C842" t="s">
        <v>7</v>
      </c>
      <c r="D842" t="str">
        <f>VLOOKUP(C842,[1]Table_Correspondance!$B:$F,2,FALSE)</f>
        <v>Fédération de Russie</v>
      </c>
      <c r="E842" t="s">
        <v>16</v>
      </c>
      <c r="F842" s="1">
        <v>44105</v>
      </c>
      <c r="G842" t="s">
        <v>409</v>
      </c>
      <c r="H842" s="12">
        <f>VLOOKUP(Tableau1346[[#This Row],[Product_Ref]],[1]Table_Correspondance!$H:$N,5,TRUE)</f>
        <v>43070</v>
      </c>
      <c r="I842" t="s">
        <v>253</v>
      </c>
      <c r="J842" s="5">
        <v>8906.2900000000009</v>
      </c>
      <c r="K842" t="str">
        <f>VLOOKUP(Tableau1346[[#This Row],[Product_Ref]],[1]Table_Correspondance!$H:$N,2,TRUE)</f>
        <v>Pantacourt</v>
      </c>
      <c r="L842" t="str">
        <f>VLOOKUP(Tableau1346[[#This Row],[Product_Ref]],[1]Table_Correspondance!$H:$N,4,TRUE)</f>
        <v>blanc</v>
      </c>
      <c r="M842" s="5">
        <f>VLOOKUP(Tableau1346[[#This Row],[Product_Ref]],[1]Table_Correspondance!$H:$N,7,TRUE)</f>
        <v>11</v>
      </c>
      <c r="N842" s="3">
        <f>Tableau1346[[#This Row],[Sales]]/Tableau1346[[#This Row],[Prix de vente ]]</f>
        <v>809.66272727272735</v>
      </c>
      <c r="O842" s="16">
        <f ca="1">(_xlfn.DAYS(TODAY(),Tableau1346[[#This Row],[Date de création produit]]))</f>
        <v>1826</v>
      </c>
    </row>
    <row r="843" spans="1:15" x14ac:dyDescent="0.25">
      <c r="A843" t="s">
        <v>6</v>
      </c>
      <c r="B843" t="str">
        <f>VLOOKUP(Tableau1346[[#This Row],[Sub_Region_Cod]],[1]Table_Correspondance!$B:$F,4,TRUE)</f>
        <v>Europe de l'Est</v>
      </c>
      <c r="C843" t="s">
        <v>15</v>
      </c>
      <c r="D843" t="str">
        <f>VLOOKUP(C843,[1]Table_Correspondance!$B:$F,2,FALSE)</f>
        <v>République de Moldavie</v>
      </c>
      <c r="E843" t="s">
        <v>11</v>
      </c>
      <c r="F843" s="1">
        <v>44136</v>
      </c>
      <c r="G843" t="s">
        <v>411</v>
      </c>
      <c r="H843" s="12">
        <f>VLOOKUP(Tableau1346[[#This Row],[Product_Ref]],[1]Table_Correspondance!$H:$N,5,TRUE)</f>
        <v>42826</v>
      </c>
      <c r="I843" t="s">
        <v>184</v>
      </c>
      <c r="J843" s="5">
        <v>9730.25</v>
      </c>
      <c r="K843" t="str">
        <f>VLOOKUP(Tableau1346[[#This Row],[Product_Ref]],[1]Table_Correspondance!$H:$N,2,TRUE)</f>
        <v>Chemise</v>
      </c>
      <c r="L843" t="str">
        <f>VLOOKUP(Tableau1346[[#This Row],[Product_Ref]],[1]Table_Correspondance!$H:$N,4,TRUE)</f>
        <v>vert</v>
      </c>
      <c r="M843" s="5">
        <f>VLOOKUP(Tableau1346[[#This Row],[Product_Ref]],[1]Table_Correspondance!$H:$N,7,TRUE)</f>
        <v>12</v>
      </c>
      <c r="N843" s="3">
        <f>Tableau1346[[#This Row],[Sales]]/Tableau1346[[#This Row],[Prix de vente ]]</f>
        <v>810.85416666666663</v>
      </c>
      <c r="O843" s="16">
        <f ca="1">(_xlfn.DAYS(TODAY(),Tableau1346[[#This Row],[Date de création produit]]))</f>
        <v>2070</v>
      </c>
    </row>
    <row r="844" spans="1:15" x14ac:dyDescent="0.25">
      <c r="A844" t="s">
        <v>6</v>
      </c>
      <c r="B844" t="str">
        <f>VLOOKUP(Tableau1346[[#This Row],[Sub_Region_Cod]],[1]Table_Correspondance!$B:$F,4,TRUE)</f>
        <v>Europe de l'Est</v>
      </c>
      <c r="C844" t="s">
        <v>43</v>
      </c>
      <c r="D844" t="str">
        <f>VLOOKUP(C844,[1]Table_Correspondance!$B:$F,2,FALSE)</f>
        <v>République Tchèque</v>
      </c>
      <c r="E844" t="s">
        <v>16</v>
      </c>
      <c r="F844" s="1">
        <v>43647</v>
      </c>
      <c r="G844" t="s">
        <v>410</v>
      </c>
      <c r="H844" s="12">
        <f>VLOOKUP(Tableau1346[[#This Row],[Product_Ref]],[1]Table_Correspondance!$H:$N,5,TRUE)</f>
        <v>42826</v>
      </c>
      <c r="I844" t="s">
        <v>225</v>
      </c>
      <c r="J844" s="5">
        <v>4055.86</v>
      </c>
      <c r="K844" t="str">
        <f>VLOOKUP(Tableau1346[[#This Row],[Product_Ref]],[1]Table_Correspondance!$H:$N,2,TRUE)</f>
        <v>Collant</v>
      </c>
      <c r="L844" t="str">
        <f>VLOOKUP(Tableau1346[[#This Row],[Product_Ref]],[1]Table_Correspondance!$H:$N,4,TRUE)</f>
        <v>taupe</v>
      </c>
      <c r="M844" s="5">
        <f>VLOOKUP(Tableau1346[[#This Row],[Product_Ref]],[1]Table_Correspondance!$H:$N,7,TRUE)</f>
        <v>5</v>
      </c>
      <c r="N844" s="3">
        <f>Tableau1346[[#This Row],[Sales]]/Tableau1346[[#This Row],[Prix de vente ]]</f>
        <v>811.17200000000003</v>
      </c>
      <c r="O844" s="16">
        <f ca="1">(_xlfn.DAYS(TODAY(),Tableau1346[[#This Row],[Date de création produit]]))</f>
        <v>2070</v>
      </c>
    </row>
    <row r="845" spans="1:15" x14ac:dyDescent="0.25">
      <c r="A845" t="s">
        <v>6</v>
      </c>
      <c r="B845" t="str">
        <f>VLOOKUP(Tableau1346[[#This Row],[Sub_Region_Cod]],[1]Table_Correspondance!$B:$F,4,TRUE)</f>
        <v>Europe de l'Est</v>
      </c>
      <c r="C845" t="s">
        <v>13</v>
      </c>
      <c r="D845" t="str">
        <f>VLOOKUP(C845,[1]Table_Correspondance!$B:$F,2,FALSE)</f>
        <v>Roumanie</v>
      </c>
      <c r="E845" t="s">
        <v>11</v>
      </c>
      <c r="F845" s="1">
        <v>44105</v>
      </c>
      <c r="G845" t="s">
        <v>409</v>
      </c>
      <c r="H845" s="12">
        <f>VLOOKUP(Tableau1346[[#This Row],[Product_Ref]],[1]Table_Correspondance!$H:$N,5,TRUE)</f>
        <v>43221</v>
      </c>
      <c r="I845" t="s">
        <v>121</v>
      </c>
      <c r="J845" s="5">
        <v>8120.68</v>
      </c>
      <c r="K845" t="str">
        <f>VLOOKUP(Tableau1346[[#This Row],[Product_Ref]],[1]Table_Correspondance!$H:$N,2,TRUE)</f>
        <v>Pull</v>
      </c>
      <c r="L845" t="str">
        <f>VLOOKUP(Tableau1346[[#This Row],[Product_Ref]],[1]Table_Correspondance!$H:$N,4,TRUE)</f>
        <v>vert</v>
      </c>
      <c r="M845" s="5">
        <f>VLOOKUP(Tableau1346[[#This Row],[Product_Ref]],[1]Table_Correspondance!$H:$N,7,TRUE)</f>
        <v>10</v>
      </c>
      <c r="N845" s="3">
        <f>Tableau1346[[#This Row],[Sales]]/Tableau1346[[#This Row],[Prix de vente ]]</f>
        <v>812.06799999999998</v>
      </c>
      <c r="O845" s="16">
        <f ca="1">(_xlfn.DAYS(TODAY(),Tableau1346[[#This Row],[Date de création produit]]))</f>
        <v>1675</v>
      </c>
    </row>
    <row r="846" spans="1:15" x14ac:dyDescent="0.25">
      <c r="A846" t="s">
        <v>6</v>
      </c>
      <c r="B846" t="str">
        <f>VLOOKUP(Tableau1346[[#This Row],[Sub_Region_Cod]],[1]Table_Correspondance!$B:$F,4,TRUE)</f>
        <v>Europe de l'Est</v>
      </c>
      <c r="C846" t="s">
        <v>15</v>
      </c>
      <c r="D846" t="str">
        <f>VLOOKUP(C846,[1]Table_Correspondance!$B:$F,2,FALSE)</f>
        <v>République de Moldavie</v>
      </c>
      <c r="E846" t="s">
        <v>8</v>
      </c>
      <c r="F846" s="1">
        <v>44228</v>
      </c>
      <c r="G846" t="s">
        <v>404</v>
      </c>
      <c r="H846" s="12">
        <f>VLOOKUP(Tableau1346[[#This Row],[Product_Ref]],[1]Table_Correspondance!$H:$N,5,TRUE)</f>
        <v>43435</v>
      </c>
      <c r="I846" t="s">
        <v>205</v>
      </c>
      <c r="J846" s="5">
        <v>7309.96</v>
      </c>
      <c r="K846" t="str">
        <f>VLOOKUP(Tableau1346[[#This Row],[Product_Ref]],[1]Table_Correspondance!$H:$N,2,TRUE)</f>
        <v>Robe</v>
      </c>
      <c r="L846" t="str">
        <f>VLOOKUP(Tableau1346[[#This Row],[Product_Ref]],[1]Table_Correspondance!$H:$N,4,TRUE)</f>
        <v>noir</v>
      </c>
      <c r="M846" s="5">
        <f>VLOOKUP(Tableau1346[[#This Row],[Product_Ref]],[1]Table_Correspondance!$H:$N,7,TRUE)</f>
        <v>9</v>
      </c>
      <c r="N846" s="3">
        <f>Tableau1346[[#This Row],[Sales]]/Tableau1346[[#This Row],[Prix de vente ]]</f>
        <v>812.21777777777777</v>
      </c>
      <c r="O846" s="16">
        <f ca="1">(_xlfn.DAYS(TODAY(),Tableau1346[[#This Row],[Date de création produit]]))</f>
        <v>1461</v>
      </c>
    </row>
    <row r="847" spans="1:15" x14ac:dyDescent="0.25">
      <c r="A847" t="s">
        <v>6</v>
      </c>
      <c r="B847" t="str">
        <f>VLOOKUP(Tableau1346[[#This Row],[Sub_Region_Cod]],[1]Table_Correspondance!$B:$F,4,TRUE)</f>
        <v>Europe de l'Est</v>
      </c>
      <c r="C847" t="s">
        <v>29</v>
      </c>
      <c r="D847" t="str">
        <f>VLOOKUP(C847,[1]Table_Correspondance!$B:$F,2,FALSE)</f>
        <v>Hongrie</v>
      </c>
      <c r="E847" t="s">
        <v>16</v>
      </c>
      <c r="F847" s="1">
        <v>43647</v>
      </c>
      <c r="G847" t="s">
        <v>410</v>
      </c>
      <c r="H847" s="12">
        <f>VLOOKUP(Tableau1346[[#This Row],[Product_Ref]],[1]Table_Correspondance!$H:$N,5,TRUE)</f>
        <v>42856</v>
      </c>
      <c r="I847" t="s">
        <v>124</v>
      </c>
      <c r="J847" s="5">
        <v>9750.7800000000007</v>
      </c>
      <c r="K847" t="str">
        <f>VLOOKUP(Tableau1346[[#This Row],[Product_Ref]],[1]Table_Correspondance!$H:$N,2,TRUE)</f>
        <v>Pantalon</v>
      </c>
      <c r="L847" t="str">
        <f>VLOOKUP(Tableau1346[[#This Row],[Product_Ref]],[1]Table_Correspondance!$H:$N,4,TRUE)</f>
        <v>noir</v>
      </c>
      <c r="M847" s="5">
        <f>VLOOKUP(Tableau1346[[#This Row],[Product_Ref]],[1]Table_Correspondance!$H:$N,7,TRUE)</f>
        <v>12</v>
      </c>
      <c r="N847" s="3">
        <f>Tableau1346[[#This Row],[Sales]]/Tableau1346[[#This Row],[Prix de vente ]]</f>
        <v>812.56500000000005</v>
      </c>
      <c r="O847" s="16">
        <f ca="1">(_xlfn.DAYS(TODAY(),Tableau1346[[#This Row],[Date de création produit]]))</f>
        <v>2040</v>
      </c>
    </row>
    <row r="848" spans="1:15" x14ac:dyDescent="0.25">
      <c r="A848" t="s">
        <v>6</v>
      </c>
      <c r="B848" t="str">
        <f>VLOOKUP(Tableau1346[[#This Row],[Sub_Region_Cod]],[1]Table_Correspondance!$B:$F,4,TRUE)</f>
        <v>Europe de l'Est</v>
      </c>
      <c r="C848" t="s">
        <v>32</v>
      </c>
      <c r="D848" t="str">
        <f>VLOOKUP(C848,[1]Table_Correspondance!$B:$F,2,FALSE)</f>
        <v>Arménie</v>
      </c>
      <c r="E848" t="s">
        <v>16</v>
      </c>
      <c r="F848" s="1">
        <v>44166</v>
      </c>
      <c r="G848" t="s">
        <v>411</v>
      </c>
      <c r="H848" s="12">
        <f>VLOOKUP(Tableau1346[[#This Row],[Product_Ref]],[1]Table_Correspondance!$H:$N,5,TRUE)</f>
        <v>43405</v>
      </c>
      <c r="I848" t="s">
        <v>294</v>
      </c>
      <c r="J848" s="5">
        <v>8939.5</v>
      </c>
      <c r="K848" t="str">
        <f>VLOOKUP(Tableau1346[[#This Row],[Product_Ref]],[1]Table_Correspondance!$H:$N,2,TRUE)</f>
        <v>Chaussette</v>
      </c>
      <c r="L848" t="str">
        <f>VLOOKUP(Tableau1346[[#This Row],[Product_Ref]],[1]Table_Correspondance!$H:$N,4,TRUE)</f>
        <v>noir</v>
      </c>
      <c r="M848" s="5">
        <f>VLOOKUP(Tableau1346[[#This Row],[Product_Ref]],[1]Table_Correspondance!$H:$N,7,TRUE)</f>
        <v>11</v>
      </c>
      <c r="N848" s="3">
        <f>Tableau1346[[#This Row],[Sales]]/Tableau1346[[#This Row],[Prix de vente ]]</f>
        <v>812.68181818181813</v>
      </c>
      <c r="O848" s="16">
        <f ca="1">(_xlfn.DAYS(TODAY(),Tableau1346[[#This Row],[Date de création produit]]))</f>
        <v>1491</v>
      </c>
    </row>
    <row r="849" spans="1:15" x14ac:dyDescent="0.25">
      <c r="A849" t="s">
        <v>6</v>
      </c>
      <c r="B849" t="str">
        <f>VLOOKUP(Tableau1346[[#This Row],[Sub_Region_Cod]],[1]Table_Correspondance!$B:$F,4,TRUE)</f>
        <v>Europe de l'Est</v>
      </c>
      <c r="C849" t="s">
        <v>34</v>
      </c>
      <c r="D849" t="str">
        <f>VLOOKUP(C849,[1]Table_Correspondance!$B:$F,2,FALSE)</f>
        <v>Pologne</v>
      </c>
      <c r="E849" t="s">
        <v>11</v>
      </c>
      <c r="F849" s="1">
        <v>44256</v>
      </c>
      <c r="G849" t="s">
        <v>404</v>
      </c>
      <c r="H849" s="12">
        <f>VLOOKUP(Tableau1346[[#This Row],[Product_Ref]],[1]Table_Correspondance!$H:$N,5,TRUE)</f>
        <v>43405</v>
      </c>
      <c r="I849" t="s">
        <v>50</v>
      </c>
      <c r="J849" s="5">
        <v>8127.96</v>
      </c>
      <c r="K849" t="str">
        <f>VLOOKUP(Tableau1346[[#This Row],[Product_Ref]],[1]Table_Correspondance!$H:$N,2,TRUE)</f>
        <v>Pull</v>
      </c>
      <c r="L849" t="str">
        <f>VLOOKUP(Tableau1346[[#This Row],[Product_Ref]],[1]Table_Correspondance!$H:$N,4,TRUE)</f>
        <v>vert</v>
      </c>
      <c r="M849" s="5">
        <f>VLOOKUP(Tableau1346[[#This Row],[Product_Ref]],[1]Table_Correspondance!$H:$N,7,TRUE)</f>
        <v>10</v>
      </c>
      <c r="N849" s="3">
        <f>Tableau1346[[#This Row],[Sales]]/Tableau1346[[#This Row],[Prix de vente ]]</f>
        <v>812.79600000000005</v>
      </c>
      <c r="O849" s="16">
        <f ca="1">(_xlfn.DAYS(TODAY(),Tableau1346[[#This Row],[Date de création produit]]))</f>
        <v>1491</v>
      </c>
    </row>
    <row r="850" spans="1:15" x14ac:dyDescent="0.25">
      <c r="A850" t="s">
        <v>6</v>
      </c>
      <c r="B850" t="str">
        <f>VLOOKUP(Tableau1346[[#This Row],[Sub_Region_Cod]],[1]Table_Correspondance!$B:$F,4,TRUE)</f>
        <v>Europe de l'Est</v>
      </c>
      <c r="C850" t="s">
        <v>43</v>
      </c>
      <c r="D850" t="str">
        <f>VLOOKUP(C850,[1]Table_Correspondance!$B:$F,2,FALSE)</f>
        <v>République Tchèque</v>
      </c>
      <c r="E850" t="s">
        <v>8</v>
      </c>
      <c r="F850" s="1">
        <v>44228</v>
      </c>
      <c r="G850" t="s">
        <v>404</v>
      </c>
      <c r="H850" s="12">
        <f>VLOOKUP(Tableau1346[[#This Row],[Product_Ref]],[1]Table_Correspondance!$H:$N,5,TRUE)</f>
        <v>42826</v>
      </c>
      <c r="I850" t="s">
        <v>347</v>
      </c>
      <c r="J850" s="5">
        <v>4889.6400000000003</v>
      </c>
      <c r="K850" t="str">
        <f>VLOOKUP(Tableau1346[[#This Row],[Product_Ref]],[1]Table_Correspondance!$H:$N,2,TRUE)</f>
        <v>Robe</v>
      </c>
      <c r="L850" t="str">
        <f>VLOOKUP(Tableau1346[[#This Row],[Product_Ref]],[1]Table_Correspondance!$H:$N,4,TRUE)</f>
        <v>bleu</v>
      </c>
      <c r="M850" s="5">
        <f>VLOOKUP(Tableau1346[[#This Row],[Product_Ref]],[1]Table_Correspondance!$H:$N,7,TRUE)</f>
        <v>6</v>
      </c>
      <c r="N850" s="3">
        <f>Tableau1346[[#This Row],[Sales]]/Tableau1346[[#This Row],[Prix de vente ]]</f>
        <v>814.94</v>
      </c>
      <c r="O850" s="16">
        <f ca="1">(_xlfn.DAYS(TODAY(),Tableau1346[[#This Row],[Date de création produit]]))</f>
        <v>2070</v>
      </c>
    </row>
    <row r="851" spans="1:15" x14ac:dyDescent="0.25">
      <c r="A851" t="s">
        <v>6</v>
      </c>
      <c r="B851" t="str">
        <f>VLOOKUP(Tableau1346[[#This Row],[Sub_Region_Cod]],[1]Table_Correspondance!$B:$F,4,TRUE)</f>
        <v>Europe de l'Est</v>
      </c>
      <c r="C851" t="s">
        <v>13</v>
      </c>
      <c r="D851" t="str">
        <f>VLOOKUP(C851,[1]Table_Correspondance!$B:$F,2,FALSE)</f>
        <v>Roumanie</v>
      </c>
      <c r="E851" t="s">
        <v>16</v>
      </c>
      <c r="F851" s="1">
        <v>43983</v>
      </c>
      <c r="G851" t="s">
        <v>408</v>
      </c>
      <c r="H851" s="12">
        <f>VLOOKUP(Tableau1346[[#This Row],[Product_Ref]],[1]Table_Correspondance!$H:$N,5,TRUE)</f>
        <v>43160</v>
      </c>
      <c r="I851" t="s">
        <v>18</v>
      </c>
      <c r="J851" s="5">
        <v>6536.32</v>
      </c>
      <c r="K851" t="str">
        <f>VLOOKUP(Tableau1346[[#This Row],[Product_Ref]],[1]Table_Correspondance!$H:$N,2,TRUE)</f>
        <v>Pantacourt</v>
      </c>
      <c r="L851" t="str">
        <f>VLOOKUP(Tableau1346[[#This Row],[Product_Ref]],[1]Table_Correspondance!$H:$N,4,TRUE)</f>
        <v>bleu</v>
      </c>
      <c r="M851" s="5">
        <f>VLOOKUP(Tableau1346[[#This Row],[Product_Ref]],[1]Table_Correspondance!$H:$N,7,TRUE)</f>
        <v>8</v>
      </c>
      <c r="N851" s="3">
        <f>Tableau1346[[#This Row],[Sales]]/Tableau1346[[#This Row],[Prix de vente ]]</f>
        <v>817.04</v>
      </c>
      <c r="O851" s="16">
        <f ca="1">(_xlfn.DAYS(TODAY(),Tableau1346[[#This Row],[Date de création produit]]))</f>
        <v>1736</v>
      </c>
    </row>
    <row r="852" spans="1:15" x14ac:dyDescent="0.25">
      <c r="A852" t="s">
        <v>6</v>
      </c>
      <c r="B852" t="str">
        <f>VLOOKUP(Tableau1346[[#This Row],[Sub_Region_Cod]],[1]Table_Correspondance!$B:$F,4,TRUE)</f>
        <v>Europe de l'Est</v>
      </c>
      <c r="C852" t="s">
        <v>43</v>
      </c>
      <c r="D852" t="str">
        <f>VLOOKUP(C852,[1]Table_Correspondance!$B:$F,2,FALSE)</f>
        <v>République Tchèque</v>
      </c>
      <c r="E852" t="s">
        <v>11</v>
      </c>
      <c r="F852" s="1">
        <v>43647</v>
      </c>
      <c r="G852" t="s">
        <v>410</v>
      </c>
      <c r="H852" s="12">
        <f>VLOOKUP(Tableau1346[[#This Row],[Product_Ref]],[1]Table_Correspondance!$H:$N,5,TRUE)</f>
        <v>43191</v>
      </c>
      <c r="I852" t="s">
        <v>311</v>
      </c>
      <c r="J852" s="5">
        <v>7366.76</v>
      </c>
      <c r="K852" t="str">
        <f>VLOOKUP(Tableau1346[[#This Row],[Product_Ref]],[1]Table_Correspondance!$H:$N,2,TRUE)</f>
        <v>Chemise</v>
      </c>
      <c r="L852" t="str">
        <f>VLOOKUP(Tableau1346[[#This Row],[Product_Ref]],[1]Table_Correspondance!$H:$N,4,TRUE)</f>
        <v>taupe</v>
      </c>
      <c r="M852" s="5">
        <f>VLOOKUP(Tableau1346[[#This Row],[Product_Ref]],[1]Table_Correspondance!$H:$N,7,TRUE)</f>
        <v>9</v>
      </c>
      <c r="N852" s="3">
        <f>Tableau1346[[#This Row],[Sales]]/Tableau1346[[#This Row],[Prix de vente ]]</f>
        <v>818.5288888888889</v>
      </c>
      <c r="O852" s="16">
        <f ca="1">(_xlfn.DAYS(TODAY(),Tableau1346[[#This Row],[Date de création produit]]))</f>
        <v>1705</v>
      </c>
    </row>
    <row r="853" spans="1:15" x14ac:dyDescent="0.25">
      <c r="A853" t="s">
        <v>6</v>
      </c>
      <c r="B853" t="str">
        <f>VLOOKUP(Tableau1346[[#This Row],[Sub_Region_Cod]],[1]Table_Correspondance!$B:$F,4,TRUE)</f>
        <v>Europe de l'Est</v>
      </c>
      <c r="C853" t="s">
        <v>29</v>
      </c>
      <c r="D853" t="str">
        <f>VLOOKUP(C853,[1]Table_Correspondance!$B:$F,2,FALSE)</f>
        <v>Hongrie</v>
      </c>
      <c r="E853" t="s">
        <v>8</v>
      </c>
      <c r="F853" s="1">
        <v>44075</v>
      </c>
      <c r="G853" t="s">
        <v>409</v>
      </c>
      <c r="H853" s="12">
        <f>VLOOKUP(Tableau1346[[#This Row],[Product_Ref]],[1]Table_Correspondance!$H:$N,5,TRUE)</f>
        <v>43132</v>
      </c>
      <c r="I853" t="s">
        <v>149</v>
      </c>
      <c r="J853" s="5">
        <v>5739.91</v>
      </c>
      <c r="K853" t="str">
        <f>VLOOKUP(Tableau1346[[#This Row],[Product_Ref]],[1]Table_Correspondance!$H:$N,2,TRUE)</f>
        <v>Pyjama</v>
      </c>
      <c r="L853" t="str">
        <f>VLOOKUP(Tableau1346[[#This Row],[Product_Ref]],[1]Table_Correspondance!$H:$N,4,TRUE)</f>
        <v>taupe</v>
      </c>
      <c r="M853" s="5">
        <f>VLOOKUP(Tableau1346[[#This Row],[Product_Ref]],[1]Table_Correspondance!$H:$N,7,TRUE)</f>
        <v>7</v>
      </c>
      <c r="N853" s="3">
        <f>Tableau1346[[#This Row],[Sales]]/Tableau1346[[#This Row],[Prix de vente ]]</f>
        <v>819.98714285714289</v>
      </c>
      <c r="O853" s="16">
        <f ca="1">(_xlfn.DAYS(TODAY(),Tableau1346[[#This Row],[Date de création produit]]))</f>
        <v>1764</v>
      </c>
    </row>
    <row r="854" spans="1:15" x14ac:dyDescent="0.25">
      <c r="A854" t="s">
        <v>6</v>
      </c>
      <c r="B854" t="str">
        <f>VLOOKUP(Tableau1346[[#This Row],[Sub_Region_Cod]],[1]Table_Correspondance!$B:$F,4,TRUE)</f>
        <v>Europe de l'Est</v>
      </c>
      <c r="C854" t="s">
        <v>22</v>
      </c>
      <c r="D854" t="str">
        <f>VLOOKUP(C854,[1]Table_Correspondance!$B:$F,2,FALSE)</f>
        <v>Ukraine</v>
      </c>
      <c r="E854" t="s">
        <v>8</v>
      </c>
      <c r="F854" s="1">
        <v>44136</v>
      </c>
      <c r="G854" t="s">
        <v>411</v>
      </c>
      <c r="H854" s="12">
        <f>VLOOKUP(Tableau1346[[#This Row],[Product_Ref]],[1]Table_Correspondance!$H:$N,5,TRUE)</f>
        <v>43160</v>
      </c>
      <c r="I854" t="s">
        <v>287</v>
      </c>
      <c r="J854" s="5">
        <v>4921.32</v>
      </c>
      <c r="K854" t="str">
        <f>VLOOKUP(Tableau1346[[#This Row],[Product_Ref]],[1]Table_Correspondance!$H:$N,2,TRUE)</f>
        <v>Pyjama</v>
      </c>
      <c r="L854" t="str">
        <f>VLOOKUP(Tableau1346[[#This Row],[Product_Ref]],[1]Table_Correspondance!$H:$N,4,TRUE)</f>
        <v>orange</v>
      </c>
      <c r="M854" s="5">
        <f>VLOOKUP(Tableau1346[[#This Row],[Product_Ref]],[1]Table_Correspondance!$H:$N,7,TRUE)</f>
        <v>6</v>
      </c>
      <c r="N854" s="3">
        <f>Tableau1346[[#This Row],[Sales]]/Tableau1346[[#This Row],[Prix de vente ]]</f>
        <v>820.21999999999991</v>
      </c>
      <c r="O854" s="16">
        <f ca="1">(_xlfn.DAYS(TODAY(),Tableau1346[[#This Row],[Date de création produit]]))</f>
        <v>1736</v>
      </c>
    </row>
    <row r="855" spans="1:15" x14ac:dyDescent="0.25">
      <c r="A855" t="s">
        <v>6</v>
      </c>
      <c r="B855" t="str">
        <f>VLOOKUP(Tableau1346[[#This Row],[Sub_Region_Cod]],[1]Table_Correspondance!$B:$F,4,TRUE)</f>
        <v>Europe de l'Est</v>
      </c>
      <c r="C855" t="s">
        <v>26</v>
      </c>
      <c r="D855" t="str">
        <f>VLOOKUP(C855,[1]Table_Correspondance!$B:$F,2,FALSE)</f>
        <v>Bulgarie</v>
      </c>
      <c r="E855" t="s">
        <v>16</v>
      </c>
      <c r="F855" s="1">
        <v>44105</v>
      </c>
      <c r="G855" t="s">
        <v>409</v>
      </c>
      <c r="H855" s="12">
        <f>VLOOKUP(Tableau1346[[#This Row],[Product_Ref]],[1]Table_Correspondance!$H:$N,5,TRUE)</f>
        <v>43132</v>
      </c>
      <c r="I855" t="s">
        <v>363</v>
      </c>
      <c r="J855" s="5">
        <v>9848.65</v>
      </c>
      <c r="K855" t="str">
        <f>VLOOKUP(Tableau1346[[#This Row],[Product_Ref]],[1]Table_Correspondance!$H:$N,2,TRUE)</f>
        <v>Jupe</v>
      </c>
      <c r="L855" t="str">
        <f>VLOOKUP(Tableau1346[[#This Row],[Product_Ref]],[1]Table_Correspondance!$H:$N,4,TRUE)</f>
        <v>noir</v>
      </c>
      <c r="M855" s="5">
        <f>VLOOKUP(Tableau1346[[#This Row],[Product_Ref]],[1]Table_Correspondance!$H:$N,7,TRUE)</f>
        <v>12</v>
      </c>
      <c r="N855" s="3">
        <f>Tableau1346[[#This Row],[Sales]]/Tableau1346[[#This Row],[Prix de vente ]]</f>
        <v>820.7208333333333</v>
      </c>
      <c r="O855" s="16">
        <f ca="1">(_xlfn.DAYS(TODAY(),Tableau1346[[#This Row],[Date de création produit]]))</f>
        <v>1764</v>
      </c>
    </row>
    <row r="856" spans="1:15" x14ac:dyDescent="0.25">
      <c r="A856" t="s">
        <v>6</v>
      </c>
      <c r="B856" t="str">
        <f>VLOOKUP(Tableau1346[[#This Row],[Sub_Region_Cod]],[1]Table_Correspondance!$B:$F,4,TRUE)</f>
        <v>Europe de l'Est</v>
      </c>
      <c r="C856" t="s">
        <v>13</v>
      </c>
      <c r="D856" t="str">
        <f>VLOOKUP(C856,[1]Table_Correspondance!$B:$F,2,FALSE)</f>
        <v>Roumanie</v>
      </c>
      <c r="E856" t="s">
        <v>11</v>
      </c>
      <c r="F856" s="1">
        <v>44256</v>
      </c>
      <c r="G856" t="s">
        <v>404</v>
      </c>
      <c r="H856" s="12">
        <f>VLOOKUP(Tableau1346[[#This Row],[Product_Ref]],[1]Table_Correspondance!$H:$N,5,TRUE)</f>
        <v>43405</v>
      </c>
      <c r="I856" t="s">
        <v>192</v>
      </c>
      <c r="J856" s="5">
        <v>4111.67</v>
      </c>
      <c r="K856" t="str">
        <f>VLOOKUP(Tableau1346[[#This Row],[Product_Ref]],[1]Table_Correspondance!$H:$N,2,TRUE)</f>
        <v>Débardeur</v>
      </c>
      <c r="L856" t="str">
        <f>VLOOKUP(Tableau1346[[#This Row],[Product_Ref]],[1]Table_Correspondance!$H:$N,4,TRUE)</f>
        <v>rouge</v>
      </c>
      <c r="M856" s="5">
        <f>VLOOKUP(Tableau1346[[#This Row],[Product_Ref]],[1]Table_Correspondance!$H:$N,7,TRUE)</f>
        <v>5</v>
      </c>
      <c r="N856" s="3">
        <f>Tableau1346[[#This Row],[Sales]]/Tableau1346[[#This Row],[Prix de vente ]]</f>
        <v>822.33400000000006</v>
      </c>
      <c r="O856" s="16">
        <f ca="1">(_xlfn.DAYS(TODAY(),Tableau1346[[#This Row],[Date de création produit]]))</f>
        <v>1491</v>
      </c>
    </row>
    <row r="857" spans="1:15" x14ac:dyDescent="0.25">
      <c r="A857" t="s">
        <v>6</v>
      </c>
      <c r="B857" t="str">
        <f>VLOOKUP(Tableau1346[[#This Row],[Sub_Region_Cod]],[1]Table_Correspondance!$B:$F,4,TRUE)</f>
        <v>Europe de l'Est</v>
      </c>
      <c r="C857" t="s">
        <v>34</v>
      </c>
      <c r="D857" t="str">
        <f>VLOOKUP(C857,[1]Table_Correspondance!$B:$F,2,FALSE)</f>
        <v>Pologne</v>
      </c>
      <c r="E857" t="s">
        <v>11</v>
      </c>
      <c r="F857" s="1">
        <v>44256</v>
      </c>
      <c r="G857" t="s">
        <v>404</v>
      </c>
      <c r="H857" s="12">
        <f>VLOOKUP(Tableau1346[[#This Row],[Product_Ref]],[1]Table_Correspondance!$H:$N,5,TRUE)</f>
        <v>43070</v>
      </c>
      <c r="I857" t="s">
        <v>303</v>
      </c>
      <c r="J857" s="5">
        <v>8285.99</v>
      </c>
      <c r="K857" t="str">
        <f>VLOOKUP(Tableau1346[[#This Row],[Product_Ref]],[1]Table_Correspondance!$H:$N,2,TRUE)</f>
        <v>Sweatshirt</v>
      </c>
      <c r="L857" t="str">
        <f>VLOOKUP(Tableau1346[[#This Row],[Product_Ref]],[1]Table_Correspondance!$H:$N,4,TRUE)</f>
        <v>marron</v>
      </c>
      <c r="M857" s="5">
        <f>VLOOKUP(Tableau1346[[#This Row],[Product_Ref]],[1]Table_Correspondance!$H:$N,7,TRUE)</f>
        <v>10</v>
      </c>
      <c r="N857" s="3">
        <f>Tableau1346[[#This Row],[Sales]]/Tableau1346[[#This Row],[Prix de vente ]]</f>
        <v>828.59899999999993</v>
      </c>
      <c r="O857" s="16">
        <f ca="1">(_xlfn.DAYS(TODAY(),Tableau1346[[#This Row],[Date de création produit]]))</f>
        <v>1826</v>
      </c>
    </row>
    <row r="858" spans="1:15" x14ac:dyDescent="0.25">
      <c r="A858" t="s">
        <v>6</v>
      </c>
      <c r="B858" t="str">
        <f>VLOOKUP(Tableau1346[[#This Row],[Sub_Region_Cod]],[1]Table_Correspondance!$B:$F,4,TRUE)</f>
        <v>Europe de l'Est</v>
      </c>
      <c r="C858" t="s">
        <v>29</v>
      </c>
      <c r="D858" t="str">
        <f>VLOOKUP(C858,[1]Table_Correspondance!$B:$F,2,FALSE)</f>
        <v>Hongrie</v>
      </c>
      <c r="E858" t="s">
        <v>16</v>
      </c>
      <c r="F858" s="1">
        <v>44136</v>
      </c>
      <c r="G858" t="s">
        <v>411</v>
      </c>
      <c r="H858" s="12">
        <f>VLOOKUP(Tableau1346[[#This Row],[Product_Ref]],[1]Table_Correspondance!$H:$N,5,TRUE)</f>
        <v>42948</v>
      </c>
      <c r="I858" t="s">
        <v>119</v>
      </c>
      <c r="J858" s="5">
        <v>9970.65</v>
      </c>
      <c r="K858" t="str">
        <f>VLOOKUP(Tableau1346[[#This Row],[Product_Ref]],[1]Table_Correspondance!$H:$N,2,TRUE)</f>
        <v>Pantalon</v>
      </c>
      <c r="L858" t="str">
        <f>VLOOKUP(Tableau1346[[#This Row],[Product_Ref]],[1]Table_Correspondance!$H:$N,4,TRUE)</f>
        <v>orange</v>
      </c>
      <c r="M858" s="5">
        <f>VLOOKUP(Tableau1346[[#This Row],[Product_Ref]],[1]Table_Correspondance!$H:$N,7,TRUE)</f>
        <v>12</v>
      </c>
      <c r="N858" s="3">
        <f>Tableau1346[[#This Row],[Sales]]/Tableau1346[[#This Row],[Prix de vente ]]</f>
        <v>830.88749999999993</v>
      </c>
      <c r="O858" s="16">
        <f ca="1">(_xlfn.DAYS(TODAY(),Tableau1346[[#This Row],[Date de création produit]]))</f>
        <v>1948</v>
      </c>
    </row>
    <row r="859" spans="1:15" x14ac:dyDescent="0.25">
      <c r="A859" t="s">
        <v>6</v>
      </c>
      <c r="B859" t="str">
        <f>VLOOKUP(Tableau1346[[#This Row],[Sub_Region_Cod]],[1]Table_Correspondance!$B:$F,4,TRUE)</f>
        <v>Europe de l'Est</v>
      </c>
      <c r="C859" t="s">
        <v>15</v>
      </c>
      <c r="D859" t="str">
        <f>VLOOKUP(C859,[1]Table_Correspondance!$B:$F,2,FALSE)</f>
        <v>République de Moldavie</v>
      </c>
      <c r="E859" t="s">
        <v>11</v>
      </c>
      <c r="F859" s="1">
        <v>43862</v>
      </c>
      <c r="G859" t="s">
        <v>405</v>
      </c>
      <c r="H859" s="12">
        <f>VLOOKUP(Tableau1346[[#This Row],[Product_Ref]],[1]Table_Correspondance!$H:$N,5,TRUE)</f>
        <v>43009</v>
      </c>
      <c r="I859" t="s">
        <v>166</v>
      </c>
      <c r="J859" s="5">
        <v>6699.16</v>
      </c>
      <c r="K859" t="str">
        <f>VLOOKUP(Tableau1346[[#This Row],[Product_Ref]],[1]Table_Correspondance!$H:$N,2,TRUE)</f>
        <v>Soutien gorge</v>
      </c>
      <c r="L859" t="str">
        <f>VLOOKUP(Tableau1346[[#This Row],[Product_Ref]],[1]Table_Correspondance!$H:$N,4,TRUE)</f>
        <v>rouge</v>
      </c>
      <c r="M859" s="5">
        <f>VLOOKUP(Tableau1346[[#This Row],[Product_Ref]],[1]Table_Correspondance!$H:$N,7,TRUE)</f>
        <v>8</v>
      </c>
      <c r="N859" s="3">
        <f>Tableau1346[[#This Row],[Sales]]/Tableau1346[[#This Row],[Prix de vente ]]</f>
        <v>837.39499999999998</v>
      </c>
      <c r="O859" s="16">
        <f ca="1">(_xlfn.DAYS(TODAY(),Tableau1346[[#This Row],[Date de création produit]]))</f>
        <v>1887</v>
      </c>
    </row>
    <row r="860" spans="1:15" x14ac:dyDescent="0.25">
      <c r="A860" t="s">
        <v>6</v>
      </c>
      <c r="B860" t="str">
        <f>VLOOKUP(Tableau1346[[#This Row],[Sub_Region_Cod]],[1]Table_Correspondance!$B:$F,4,TRUE)</f>
        <v>Europe de l'Est</v>
      </c>
      <c r="C860" t="s">
        <v>24</v>
      </c>
      <c r="D860" t="str">
        <f>VLOOKUP(C860,[1]Table_Correspondance!$B:$F,2,FALSE)</f>
        <v>Slovaquie</v>
      </c>
      <c r="E860" t="s">
        <v>11</v>
      </c>
      <c r="F860" s="1">
        <v>43647</v>
      </c>
      <c r="G860" t="s">
        <v>410</v>
      </c>
      <c r="H860" s="12">
        <f>VLOOKUP(Tableau1346[[#This Row],[Product_Ref]],[1]Table_Correspondance!$H:$N,5,TRUE)</f>
        <v>43252</v>
      </c>
      <c r="I860" t="s">
        <v>92</v>
      </c>
      <c r="J860" s="5">
        <v>6712.72</v>
      </c>
      <c r="K860" t="str">
        <f>VLOOKUP(Tableau1346[[#This Row],[Product_Ref]],[1]Table_Correspondance!$H:$N,2,TRUE)</f>
        <v>Soutien gorge</v>
      </c>
      <c r="L860" t="str">
        <f>VLOOKUP(Tableau1346[[#This Row],[Product_Ref]],[1]Table_Correspondance!$H:$N,4,TRUE)</f>
        <v>bleu</v>
      </c>
      <c r="M860" s="5">
        <f>VLOOKUP(Tableau1346[[#This Row],[Product_Ref]],[1]Table_Correspondance!$H:$N,7,TRUE)</f>
        <v>8</v>
      </c>
      <c r="N860" s="3">
        <f>Tableau1346[[#This Row],[Sales]]/Tableau1346[[#This Row],[Prix de vente ]]</f>
        <v>839.09</v>
      </c>
      <c r="O860" s="16">
        <f ca="1">(_xlfn.DAYS(TODAY(),Tableau1346[[#This Row],[Date de création produit]]))</f>
        <v>1644</v>
      </c>
    </row>
    <row r="861" spans="1:15" x14ac:dyDescent="0.25">
      <c r="A861" t="s">
        <v>6</v>
      </c>
      <c r="B861" t="str">
        <f>VLOOKUP(Tableau1346[[#This Row],[Sub_Region_Cod]],[1]Table_Correspondance!$B:$F,4,TRUE)</f>
        <v>Europe de l'Est</v>
      </c>
      <c r="C861" t="s">
        <v>13</v>
      </c>
      <c r="D861" t="str">
        <f>VLOOKUP(C861,[1]Table_Correspondance!$B:$F,2,FALSE)</f>
        <v>Roumanie</v>
      </c>
      <c r="E861" t="s">
        <v>11</v>
      </c>
      <c r="F861" s="1">
        <v>43617</v>
      </c>
      <c r="G861" t="s">
        <v>410</v>
      </c>
      <c r="H861" s="12">
        <f>VLOOKUP(Tableau1346[[#This Row],[Product_Ref]],[1]Table_Correspondance!$H:$N,5,TRUE)</f>
        <v>43374</v>
      </c>
      <c r="I861" t="s">
        <v>259</v>
      </c>
      <c r="J861" s="5">
        <v>4197.84</v>
      </c>
      <c r="K861" t="str">
        <f>VLOOKUP(Tableau1346[[#This Row],[Product_Ref]],[1]Table_Correspondance!$H:$N,2,TRUE)</f>
        <v>Sweatshirt</v>
      </c>
      <c r="L861" t="str">
        <f>VLOOKUP(Tableau1346[[#This Row],[Product_Ref]],[1]Table_Correspondance!$H:$N,4,TRUE)</f>
        <v>vert</v>
      </c>
      <c r="M861" s="5">
        <f>VLOOKUP(Tableau1346[[#This Row],[Product_Ref]],[1]Table_Correspondance!$H:$N,7,TRUE)</f>
        <v>5</v>
      </c>
      <c r="N861" s="3">
        <f>Tableau1346[[#This Row],[Sales]]/Tableau1346[[#This Row],[Prix de vente ]]</f>
        <v>839.56799999999998</v>
      </c>
      <c r="O861" s="16">
        <f ca="1">(_xlfn.DAYS(TODAY(),Tableau1346[[#This Row],[Date de création produit]]))</f>
        <v>1522</v>
      </c>
    </row>
    <row r="862" spans="1:15" x14ac:dyDescent="0.25">
      <c r="A862" t="s">
        <v>6</v>
      </c>
      <c r="B862" t="str">
        <f>VLOOKUP(Tableau1346[[#This Row],[Sub_Region_Cod]],[1]Table_Correspondance!$B:$F,4,TRUE)</f>
        <v>Europe de l'Est</v>
      </c>
      <c r="C862" t="s">
        <v>15</v>
      </c>
      <c r="D862" t="str">
        <f>VLOOKUP(C862,[1]Table_Correspondance!$B:$F,2,FALSE)</f>
        <v>République de Moldavie</v>
      </c>
      <c r="E862" t="s">
        <v>16</v>
      </c>
      <c r="F862" s="1">
        <v>43739</v>
      </c>
      <c r="G862" t="s">
        <v>406</v>
      </c>
      <c r="H862" s="12">
        <f>VLOOKUP(Tableau1346[[#This Row],[Product_Ref]],[1]Table_Correspondance!$H:$N,5,TRUE)</f>
        <v>43040</v>
      </c>
      <c r="I862" t="s">
        <v>141</v>
      </c>
      <c r="J862" s="5">
        <v>8411.4500000000007</v>
      </c>
      <c r="K862" t="str">
        <f>VLOOKUP(Tableau1346[[#This Row],[Product_Ref]],[1]Table_Correspondance!$H:$N,2,TRUE)</f>
        <v>Pantacourt</v>
      </c>
      <c r="L862" t="str">
        <f>VLOOKUP(Tableau1346[[#This Row],[Product_Ref]],[1]Table_Correspondance!$H:$N,4,TRUE)</f>
        <v>taupe</v>
      </c>
      <c r="M862" s="5">
        <f>VLOOKUP(Tableau1346[[#This Row],[Product_Ref]],[1]Table_Correspondance!$H:$N,7,TRUE)</f>
        <v>10</v>
      </c>
      <c r="N862" s="3">
        <f>Tableau1346[[#This Row],[Sales]]/Tableau1346[[#This Row],[Prix de vente ]]</f>
        <v>841.1450000000001</v>
      </c>
      <c r="O862" s="16">
        <f ca="1">(_xlfn.DAYS(TODAY(),Tableau1346[[#This Row],[Date de création produit]]))</f>
        <v>1856</v>
      </c>
    </row>
    <row r="863" spans="1:15" x14ac:dyDescent="0.25">
      <c r="A863" t="s">
        <v>6</v>
      </c>
      <c r="B863" t="str">
        <f>VLOOKUP(Tableau1346[[#This Row],[Sub_Region_Cod]],[1]Table_Correspondance!$B:$F,4,TRUE)</f>
        <v>Europe de l'Est</v>
      </c>
      <c r="C863" t="s">
        <v>13</v>
      </c>
      <c r="D863" t="str">
        <f>VLOOKUP(C863,[1]Table_Correspondance!$B:$F,2,FALSE)</f>
        <v>Roumanie</v>
      </c>
      <c r="E863" t="s">
        <v>11</v>
      </c>
      <c r="F863" s="1">
        <v>43922</v>
      </c>
      <c r="G863" t="s">
        <v>405</v>
      </c>
      <c r="H863" s="12">
        <f>VLOOKUP(Tableau1346[[#This Row],[Product_Ref]],[1]Table_Correspondance!$H:$N,5,TRUE)</f>
        <v>43132</v>
      </c>
      <c r="I863" t="s">
        <v>220</v>
      </c>
      <c r="J863" s="5">
        <v>4206.1000000000004</v>
      </c>
      <c r="K863" t="str">
        <f>VLOOKUP(Tableau1346[[#This Row],[Product_Ref]],[1]Table_Correspondance!$H:$N,2,TRUE)</f>
        <v>Chemisier</v>
      </c>
      <c r="L863" t="str">
        <f>VLOOKUP(Tableau1346[[#This Row],[Product_Ref]],[1]Table_Correspondance!$H:$N,4,TRUE)</f>
        <v>vert</v>
      </c>
      <c r="M863" s="5">
        <f>VLOOKUP(Tableau1346[[#This Row],[Product_Ref]],[1]Table_Correspondance!$H:$N,7,TRUE)</f>
        <v>5</v>
      </c>
      <c r="N863" s="3">
        <f>Tableau1346[[#This Row],[Sales]]/Tableau1346[[#This Row],[Prix de vente ]]</f>
        <v>841.22</v>
      </c>
      <c r="O863" s="16">
        <f ca="1">(_xlfn.DAYS(TODAY(),Tableau1346[[#This Row],[Date de création produit]]))</f>
        <v>1764</v>
      </c>
    </row>
    <row r="864" spans="1:15" x14ac:dyDescent="0.25">
      <c r="A864" t="s">
        <v>6</v>
      </c>
      <c r="B864" t="str">
        <f>VLOOKUP(Tableau1346[[#This Row],[Sub_Region_Cod]],[1]Table_Correspondance!$B:$F,4,TRUE)</f>
        <v>Europe de l'Est</v>
      </c>
      <c r="C864" t="s">
        <v>29</v>
      </c>
      <c r="D864" t="str">
        <f>VLOOKUP(C864,[1]Table_Correspondance!$B:$F,2,FALSE)</f>
        <v>Hongrie</v>
      </c>
      <c r="E864" t="s">
        <v>16</v>
      </c>
      <c r="F864" s="1">
        <v>43647</v>
      </c>
      <c r="G864" t="s">
        <v>410</v>
      </c>
      <c r="H864" s="12">
        <f>VLOOKUP(Tableau1346[[#This Row],[Product_Ref]],[1]Table_Correspondance!$H:$N,5,TRUE)</f>
        <v>43313</v>
      </c>
      <c r="I864" t="s">
        <v>117</v>
      </c>
      <c r="J864" s="5">
        <v>9259.51</v>
      </c>
      <c r="K864" t="str">
        <f>VLOOKUP(Tableau1346[[#This Row],[Product_Ref]],[1]Table_Correspondance!$H:$N,2,TRUE)</f>
        <v>Pantacourt</v>
      </c>
      <c r="L864" t="str">
        <f>VLOOKUP(Tableau1346[[#This Row],[Product_Ref]],[1]Table_Correspondance!$H:$N,4,TRUE)</f>
        <v>vert</v>
      </c>
      <c r="M864" s="5">
        <f>VLOOKUP(Tableau1346[[#This Row],[Product_Ref]],[1]Table_Correspondance!$H:$N,7,TRUE)</f>
        <v>11</v>
      </c>
      <c r="N864" s="3">
        <f>Tableau1346[[#This Row],[Sales]]/Tableau1346[[#This Row],[Prix de vente ]]</f>
        <v>841.77363636363634</v>
      </c>
      <c r="O864" s="16">
        <f ca="1">(_xlfn.DAYS(TODAY(),Tableau1346[[#This Row],[Date de création produit]]))</f>
        <v>1583</v>
      </c>
    </row>
    <row r="865" spans="1:15" x14ac:dyDescent="0.25">
      <c r="A865" t="s">
        <v>6</v>
      </c>
      <c r="B865" t="str">
        <f>VLOOKUP(Tableau1346[[#This Row],[Sub_Region_Cod]],[1]Table_Correspondance!$B:$F,4,TRUE)</f>
        <v>Europe de l'Est</v>
      </c>
      <c r="C865" t="s">
        <v>32</v>
      </c>
      <c r="D865" t="str">
        <f>VLOOKUP(C865,[1]Table_Correspondance!$B:$F,2,FALSE)</f>
        <v>Arménie</v>
      </c>
      <c r="E865" t="s">
        <v>11</v>
      </c>
      <c r="F865" s="1">
        <v>43586</v>
      </c>
      <c r="G865" t="s">
        <v>410</v>
      </c>
      <c r="H865" s="12">
        <f>VLOOKUP(Tableau1346[[#This Row],[Product_Ref]],[1]Table_Correspondance!$H:$N,5,TRUE)</f>
        <v>43374</v>
      </c>
      <c r="I865" t="s">
        <v>314</v>
      </c>
      <c r="J865" s="5">
        <v>7577.49</v>
      </c>
      <c r="K865" t="str">
        <f>VLOOKUP(Tableau1346[[#This Row],[Product_Ref]],[1]Table_Correspondance!$H:$N,2,TRUE)</f>
        <v>Soutien gorge</v>
      </c>
      <c r="L865" t="str">
        <f>VLOOKUP(Tableau1346[[#This Row],[Product_Ref]],[1]Table_Correspondance!$H:$N,4,TRUE)</f>
        <v>taupe</v>
      </c>
      <c r="M865" s="5">
        <f>VLOOKUP(Tableau1346[[#This Row],[Product_Ref]],[1]Table_Correspondance!$H:$N,7,TRUE)</f>
        <v>9</v>
      </c>
      <c r="N865" s="3">
        <f>Tableau1346[[#This Row],[Sales]]/Tableau1346[[#This Row],[Prix de vente ]]</f>
        <v>841.94333333333327</v>
      </c>
      <c r="O865" s="16">
        <f ca="1">(_xlfn.DAYS(TODAY(),Tableau1346[[#This Row],[Date de création produit]]))</f>
        <v>1522</v>
      </c>
    </row>
    <row r="866" spans="1:15" x14ac:dyDescent="0.25">
      <c r="A866" t="s">
        <v>6</v>
      </c>
      <c r="B866" t="str">
        <f>VLOOKUP(Tableau1346[[#This Row],[Sub_Region_Cod]],[1]Table_Correspondance!$B:$F,4,TRUE)</f>
        <v>Europe de l'Est</v>
      </c>
      <c r="C866" t="s">
        <v>29</v>
      </c>
      <c r="D866" t="str">
        <f>VLOOKUP(C866,[1]Table_Correspondance!$B:$F,2,FALSE)</f>
        <v>Hongrie</v>
      </c>
      <c r="E866" t="s">
        <v>16</v>
      </c>
      <c r="F866" s="1">
        <v>44136</v>
      </c>
      <c r="G866" t="s">
        <v>411</v>
      </c>
      <c r="H866" s="12">
        <f>VLOOKUP(Tableau1346[[#This Row],[Product_Ref]],[1]Table_Correspondance!$H:$N,5,TRUE)</f>
        <v>42979</v>
      </c>
      <c r="I866" t="s">
        <v>87</v>
      </c>
      <c r="J866" s="5">
        <v>5054.76</v>
      </c>
      <c r="K866" t="str">
        <f>VLOOKUP(Tableau1346[[#This Row],[Product_Ref]],[1]Table_Correspondance!$H:$N,2,TRUE)</f>
        <v>Chaussette</v>
      </c>
      <c r="L866" t="str">
        <f>VLOOKUP(Tableau1346[[#This Row],[Product_Ref]],[1]Table_Correspondance!$H:$N,4,TRUE)</f>
        <v>blanc</v>
      </c>
      <c r="M866" s="5">
        <f>VLOOKUP(Tableau1346[[#This Row],[Product_Ref]],[1]Table_Correspondance!$H:$N,7,TRUE)</f>
        <v>6</v>
      </c>
      <c r="N866" s="3">
        <f>Tableau1346[[#This Row],[Sales]]/Tableau1346[[#This Row],[Prix de vente ]]</f>
        <v>842.46</v>
      </c>
      <c r="O866" s="16">
        <f ca="1">(_xlfn.DAYS(TODAY(),Tableau1346[[#This Row],[Date de création produit]]))</f>
        <v>1917</v>
      </c>
    </row>
    <row r="867" spans="1:15" x14ac:dyDescent="0.25">
      <c r="A867" t="s">
        <v>6</v>
      </c>
      <c r="B867" t="str">
        <f>VLOOKUP(Tableau1346[[#This Row],[Sub_Region_Cod]],[1]Table_Correspondance!$B:$F,4,TRUE)</f>
        <v>Europe de l'Est</v>
      </c>
      <c r="C867" t="s">
        <v>29</v>
      </c>
      <c r="D867" t="str">
        <f>VLOOKUP(C867,[1]Table_Correspondance!$B:$F,2,FALSE)</f>
        <v>Hongrie</v>
      </c>
      <c r="E867" t="s">
        <v>11</v>
      </c>
      <c r="F867" s="1">
        <v>43952</v>
      </c>
      <c r="G867" t="s">
        <v>408</v>
      </c>
      <c r="H867" s="12">
        <f>VLOOKUP(Tableau1346[[#This Row],[Product_Ref]],[1]Table_Correspondance!$H:$N,5,TRUE)</f>
        <v>43191</v>
      </c>
      <c r="I867" t="s">
        <v>296</v>
      </c>
      <c r="J867" s="5">
        <v>5908.81</v>
      </c>
      <c r="K867" t="str">
        <f>VLOOKUP(Tableau1346[[#This Row],[Product_Ref]],[1]Table_Correspondance!$H:$N,2,TRUE)</f>
        <v>Sweatshirt</v>
      </c>
      <c r="L867" t="str">
        <f>VLOOKUP(Tableau1346[[#This Row],[Product_Ref]],[1]Table_Correspondance!$H:$N,4,TRUE)</f>
        <v>bleu</v>
      </c>
      <c r="M867" s="5">
        <f>VLOOKUP(Tableau1346[[#This Row],[Product_Ref]],[1]Table_Correspondance!$H:$N,7,TRUE)</f>
        <v>7</v>
      </c>
      <c r="N867" s="3">
        <f>Tableau1346[[#This Row],[Sales]]/Tableau1346[[#This Row],[Prix de vente ]]</f>
        <v>844.11571428571438</v>
      </c>
      <c r="O867" s="16">
        <f ca="1">(_xlfn.DAYS(TODAY(),Tableau1346[[#This Row],[Date de création produit]]))</f>
        <v>1705</v>
      </c>
    </row>
    <row r="868" spans="1:15" x14ac:dyDescent="0.25">
      <c r="A868" t="s">
        <v>6</v>
      </c>
      <c r="B868" t="str">
        <f>VLOOKUP(Tableau1346[[#This Row],[Sub_Region_Cod]],[1]Table_Correspondance!$B:$F,4,TRUE)</f>
        <v>Europe de l'Est</v>
      </c>
      <c r="C868" t="s">
        <v>26</v>
      </c>
      <c r="D868" t="str">
        <f>VLOOKUP(C868,[1]Table_Correspondance!$B:$F,2,FALSE)</f>
        <v>Bulgarie</v>
      </c>
      <c r="E868" t="s">
        <v>11</v>
      </c>
      <c r="F868" s="1">
        <v>44256</v>
      </c>
      <c r="G868" t="s">
        <v>404</v>
      </c>
      <c r="H868" s="12">
        <f>VLOOKUP(Tableau1346[[#This Row],[Product_Ref]],[1]Table_Correspondance!$H:$N,5,TRUE)</f>
        <v>42979</v>
      </c>
      <c r="I868" t="s">
        <v>228</v>
      </c>
      <c r="J868" s="5">
        <v>9289.5300000000007</v>
      </c>
      <c r="K868" t="str">
        <f>VLOOKUP(Tableau1346[[#This Row],[Product_Ref]],[1]Table_Correspondance!$H:$N,2,TRUE)</f>
        <v>Chemisier</v>
      </c>
      <c r="L868" t="str">
        <f>VLOOKUP(Tableau1346[[#This Row],[Product_Ref]],[1]Table_Correspondance!$H:$N,4,TRUE)</f>
        <v>orange</v>
      </c>
      <c r="M868" s="5">
        <f>VLOOKUP(Tableau1346[[#This Row],[Product_Ref]],[1]Table_Correspondance!$H:$N,7,TRUE)</f>
        <v>11</v>
      </c>
      <c r="N868" s="3">
        <f>Tableau1346[[#This Row],[Sales]]/Tableau1346[[#This Row],[Prix de vente ]]</f>
        <v>844.50272727272738</v>
      </c>
      <c r="O868" s="16">
        <f ca="1">(_xlfn.DAYS(TODAY(),Tableau1346[[#This Row],[Date de création produit]]))</f>
        <v>1917</v>
      </c>
    </row>
    <row r="869" spans="1:15" x14ac:dyDescent="0.25">
      <c r="A869" t="s">
        <v>6</v>
      </c>
      <c r="B869" t="str">
        <f>VLOOKUP(Tableau1346[[#This Row],[Sub_Region_Cod]],[1]Table_Correspondance!$B:$F,4,TRUE)</f>
        <v>Europe de l'Est</v>
      </c>
      <c r="C869" t="s">
        <v>43</v>
      </c>
      <c r="D869" t="str">
        <f>VLOOKUP(C869,[1]Table_Correspondance!$B:$F,2,FALSE)</f>
        <v>République Tchèque</v>
      </c>
      <c r="E869" t="s">
        <v>8</v>
      </c>
      <c r="F869" s="1">
        <v>44256</v>
      </c>
      <c r="G869" t="s">
        <v>404</v>
      </c>
      <c r="H869" s="12">
        <f>VLOOKUP(Tableau1346[[#This Row],[Product_Ref]],[1]Table_Correspondance!$H:$N,5,TRUE)</f>
        <v>43070</v>
      </c>
      <c r="I869" t="s">
        <v>361</v>
      </c>
      <c r="J869" s="5">
        <v>8468.43</v>
      </c>
      <c r="K869" t="str">
        <f>VLOOKUP(Tableau1346[[#This Row],[Product_Ref]],[1]Table_Correspondance!$H:$N,2,TRUE)</f>
        <v>Robe</v>
      </c>
      <c r="L869" t="str">
        <f>VLOOKUP(Tableau1346[[#This Row],[Product_Ref]],[1]Table_Correspondance!$H:$N,4,TRUE)</f>
        <v>noir</v>
      </c>
      <c r="M869" s="5">
        <f>VLOOKUP(Tableau1346[[#This Row],[Product_Ref]],[1]Table_Correspondance!$H:$N,7,TRUE)</f>
        <v>10</v>
      </c>
      <c r="N869" s="3">
        <f>Tableau1346[[#This Row],[Sales]]/Tableau1346[[#This Row],[Prix de vente ]]</f>
        <v>846.84300000000007</v>
      </c>
      <c r="O869" s="16">
        <f ca="1">(_xlfn.DAYS(TODAY(),Tableau1346[[#This Row],[Date de création produit]]))</f>
        <v>1826</v>
      </c>
    </row>
    <row r="870" spans="1:15" x14ac:dyDescent="0.25">
      <c r="A870" t="s">
        <v>6</v>
      </c>
      <c r="B870" t="str">
        <f>VLOOKUP(Tableau1346[[#This Row],[Sub_Region_Cod]],[1]Table_Correspondance!$B:$F,4,TRUE)</f>
        <v>Europe de l'Est</v>
      </c>
      <c r="C870" t="s">
        <v>7</v>
      </c>
      <c r="D870" t="str">
        <f>VLOOKUP(C870,[1]Table_Correspondance!$B:$F,2,FALSE)</f>
        <v>Fédération de Russie</v>
      </c>
      <c r="E870" t="s">
        <v>16</v>
      </c>
      <c r="F870" s="1">
        <v>44105</v>
      </c>
      <c r="G870" t="s">
        <v>409</v>
      </c>
      <c r="H870" s="12">
        <f>VLOOKUP(Tableau1346[[#This Row],[Product_Ref]],[1]Table_Correspondance!$H:$N,5,TRUE)</f>
        <v>42856</v>
      </c>
      <c r="I870" t="s">
        <v>376</v>
      </c>
      <c r="J870" s="5">
        <v>9333.27</v>
      </c>
      <c r="K870" t="str">
        <f>VLOOKUP(Tableau1346[[#This Row],[Product_Ref]],[1]Table_Correspondance!$H:$N,2,TRUE)</f>
        <v>Chaussette</v>
      </c>
      <c r="L870" t="str">
        <f>VLOOKUP(Tableau1346[[#This Row],[Product_Ref]],[1]Table_Correspondance!$H:$N,4,TRUE)</f>
        <v>rose</v>
      </c>
      <c r="M870" s="5">
        <f>VLOOKUP(Tableau1346[[#This Row],[Product_Ref]],[1]Table_Correspondance!$H:$N,7,TRUE)</f>
        <v>11</v>
      </c>
      <c r="N870" s="3">
        <f>Tableau1346[[#This Row],[Sales]]/Tableau1346[[#This Row],[Prix de vente ]]</f>
        <v>848.47909090909093</v>
      </c>
      <c r="O870" s="16">
        <f ca="1">(_xlfn.DAYS(TODAY(),Tableau1346[[#This Row],[Date de création produit]]))</f>
        <v>2040</v>
      </c>
    </row>
    <row r="871" spans="1:15" x14ac:dyDescent="0.25">
      <c r="A871" t="s">
        <v>6</v>
      </c>
      <c r="B871" t="str">
        <f>VLOOKUP(Tableau1346[[#This Row],[Sub_Region_Cod]],[1]Table_Correspondance!$B:$F,4,TRUE)</f>
        <v>Europe de l'Est</v>
      </c>
      <c r="C871" t="s">
        <v>32</v>
      </c>
      <c r="D871" t="str">
        <f>VLOOKUP(C871,[1]Table_Correspondance!$B:$F,2,FALSE)</f>
        <v>Arménie</v>
      </c>
      <c r="E871" t="s">
        <v>16</v>
      </c>
      <c r="F871" s="1">
        <v>44166</v>
      </c>
      <c r="G871" t="s">
        <v>411</v>
      </c>
      <c r="H871" s="12">
        <f>VLOOKUP(Tableau1346[[#This Row],[Product_Ref]],[1]Table_Correspondance!$H:$N,5,TRUE)</f>
        <v>43040</v>
      </c>
      <c r="I871" t="s">
        <v>221</v>
      </c>
      <c r="J871" s="5">
        <v>4244.6499999999996</v>
      </c>
      <c r="K871" t="str">
        <f>VLOOKUP(Tableau1346[[#This Row],[Product_Ref]],[1]Table_Correspondance!$H:$N,2,TRUE)</f>
        <v>Pantacourt</v>
      </c>
      <c r="L871" t="str">
        <f>VLOOKUP(Tableau1346[[#This Row],[Product_Ref]],[1]Table_Correspondance!$H:$N,4,TRUE)</f>
        <v>bleu</v>
      </c>
      <c r="M871" s="5">
        <f>VLOOKUP(Tableau1346[[#This Row],[Product_Ref]],[1]Table_Correspondance!$H:$N,7,TRUE)</f>
        <v>5</v>
      </c>
      <c r="N871" s="3">
        <f>Tableau1346[[#This Row],[Sales]]/Tableau1346[[#This Row],[Prix de vente ]]</f>
        <v>848.93</v>
      </c>
      <c r="O871" s="16">
        <f ca="1">(_xlfn.DAYS(TODAY(),Tableau1346[[#This Row],[Date de création produit]]))</f>
        <v>1856</v>
      </c>
    </row>
    <row r="872" spans="1:15" x14ac:dyDescent="0.25">
      <c r="A872" t="s">
        <v>6</v>
      </c>
      <c r="B872" t="str">
        <f>VLOOKUP(Tableau1346[[#This Row],[Sub_Region_Cod]],[1]Table_Correspondance!$B:$F,4,TRUE)</f>
        <v>Europe de l'Est</v>
      </c>
      <c r="C872" t="s">
        <v>10</v>
      </c>
      <c r="D872" t="str">
        <f>VLOOKUP(C872,[1]Table_Correspondance!$B:$F,2,FALSE)</f>
        <v>Bélarus</v>
      </c>
      <c r="E872" t="s">
        <v>11</v>
      </c>
      <c r="F872" s="1">
        <v>43922</v>
      </c>
      <c r="G872" t="s">
        <v>405</v>
      </c>
      <c r="H872" s="12">
        <f>VLOOKUP(Tableau1346[[#This Row],[Product_Ref]],[1]Table_Correspondance!$H:$N,5,TRUE)</f>
        <v>42736</v>
      </c>
      <c r="I872" t="s">
        <v>271</v>
      </c>
      <c r="J872" s="5">
        <v>5099.47</v>
      </c>
      <c r="K872" t="str">
        <f>VLOOKUP(Tableau1346[[#This Row],[Product_Ref]],[1]Table_Correspondance!$H:$N,2,TRUE)</f>
        <v>Sweatshirt</v>
      </c>
      <c r="L872" t="str">
        <f>VLOOKUP(Tableau1346[[#This Row],[Product_Ref]],[1]Table_Correspondance!$H:$N,4,TRUE)</f>
        <v>vert</v>
      </c>
      <c r="M872" s="5">
        <f>VLOOKUP(Tableau1346[[#This Row],[Product_Ref]],[1]Table_Correspondance!$H:$N,7,TRUE)</f>
        <v>6</v>
      </c>
      <c r="N872" s="3">
        <f>Tableau1346[[#This Row],[Sales]]/Tableau1346[[#This Row],[Prix de vente ]]</f>
        <v>849.91166666666675</v>
      </c>
      <c r="O872" s="16">
        <f ca="1">(_xlfn.DAYS(TODAY(),Tableau1346[[#This Row],[Date de création produit]]))</f>
        <v>2160</v>
      </c>
    </row>
    <row r="873" spans="1:15" x14ac:dyDescent="0.25">
      <c r="A873" t="s">
        <v>6</v>
      </c>
      <c r="B873" t="str">
        <f>VLOOKUP(Tableau1346[[#This Row],[Sub_Region_Cod]],[1]Table_Correspondance!$B:$F,4,TRUE)</f>
        <v>Europe de l'Est</v>
      </c>
      <c r="C873" t="s">
        <v>22</v>
      </c>
      <c r="D873" t="str">
        <f>VLOOKUP(C873,[1]Table_Correspondance!$B:$F,2,FALSE)</f>
        <v>Ukraine</v>
      </c>
      <c r="E873" t="s">
        <v>8</v>
      </c>
      <c r="F873" s="1">
        <v>43922</v>
      </c>
      <c r="G873" t="s">
        <v>405</v>
      </c>
      <c r="H873" s="12">
        <f>VLOOKUP(Tableau1346[[#This Row],[Product_Ref]],[1]Table_Correspondance!$H:$N,5,TRUE)</f>
        <v>43070</v>
      </c>
      <c r="I873" t="s">
        <v>227</v>
      </c>
      <c r="J873" s="5">
        <v>5950.49</v>
      </c>
      <c r="K873" t="str">
        <f>VLOOKUP(Tableau1346[[#This Row],[Product_Ref]],[1]Table_Correspondance!$H:$N,2,TRUE)</f>
        <v>Pyjama</v>
      </c>
      <c r="L873" t="str">
        <f>VLOOKUP(Tableau1346[[#This Row],[Product_Ref]],[1]Table_Correspondance!$H:$N,4,TRUE)</f>
        <v>marron</v>
      </c>
      <c r="M873" s="5">
        <f>VLOOKUP(Tableau1346[[#This Row],[Product_Ref]],[1]Table_Correspondance!$H:$N,7,TRUE)</f>
        <v>7</v>
      </c>
      <c r="N873" s="3">
        <f>Tableau1346[[#This Row],[Sales]]/Tableau1346[[#This Row],[Prix de vente ]]</f>
        <v>850.06999999999994</v>
      </c>
      <c r="O873" s="16">
        <f ca="1">(_xlfn.DAYS(TODAY(),Tableau1346[[#This Row],[Date de création produit]]))</f>
        <v>1826</v>
      </c>
    </row>
    <row r="874" spans="1:15" x14ac:dyDescent="0.25">
      <c r="A874" t="s">
        <v>6</v>
      </c>
      <c r="B874" t="str">
        <f>VLOOKUP(Tableau1346[[#This Row],[Sub_Region_Cod]],[1]Table_Correspondance!$B:$F,4,TRUE)</f>
        <v>Europe de l'Est</v>
      </c>
      <c r="C874" t="s">
        <v>29</v>
      </c>
      <c r="D874" t="str">
        <f>VLOOKUP(C874,[1]Table_Correspondance!$B:$F,2,FALSE)</f>
        <v>Hongrie</v>
      </c>
      <c r="E874" t="s">
        <v>8</v>
      </c>
      <c r="F874" s="1">
        <v>44287</v>
      </c>
      <c r="G874" t="s">
        <v>404</v>
      </c>
      <c r="H874" s="12">
        <f>VLOOKUP(Tableau1346[[#This Row],[Product_Ref]],[1]Table_Correspondance!$H:$N,5,TRUE)</f>
        <v>42795</v>
      </c>
      <c r="I874" t="s">
        <v>81</v>
      </c>
      <c r="J874" s="5">
        <v>7652.64</v>
      </c>
      <c r="K874" t="str">
        <f>VLOOKUP(Tableau1346[[#This Row],[Product_Ref]],[1]Table_Correspondance!$H:$N,2,TRUE)</f>
        <v>Robe</v>
      </c>
      <c r="L874" t="str">
        <f>VLOOKUP(Tableau1346[[#This Row],[Product_Ref]],[1]Table_Correspondance!$H:$N,4,TRUE)</f>
        <v>marron</v>
      </c>
      <c r="M874" s="5">
        <f>VLOOKUP(Tableau1346[[#This Row],[Product_Ref]],[1]Table_Correspondance!$H:$N,7,TRUE)</f>
        <v>9</v>
      </c>
      <c r="N874" s="3">
        <f>Tableau1346[[#This Row],[Sales]]/Tableau1346[[#This Row],[Prix de vente ]]</f>
        <v>850.29333333333341</v>
      </c>
      <c r="O874" s="16">
        <f ca="1">(_xlfn.DAYS(TODAY(),Tableau1346[[#This Row],[Date de création produit]]))</f>
        <v>2101</v>
      </c>
    </row>
    <row r="875" spans="1:15" x14ac:dyDescent="0.25">
      <c r="A875" t="s">
        <v>6</v>
      </c>
      <c r="B875" t="str">
        <f>VLOOKUP(Tableau1346[[#This Row],[Sub_Region_Cod]],[1]Table_Correspondance!$B:$F,4,TRUE)</f>
        <v>Europe de l'Est</v>
      </c>
      <c r="C875" t="s">
        <v>15</v>
      </c>
      <c r="D875" t="str">
        <f>VLOOKUP(C875,[1]Table_Correspondance!$B:$F,2,FALSE)</f>
        <v>République de Moldavie</v>
      </c>
      <c r="E875" t="s">
        <v>16</v>
      </c>
      <c r="F875" s="1">
        <v>44287</v>
      </c>
      <c r="G875" t="s">
        <v>404</v>
      </c>
      <c r="H875" s="12">
        <f>VLOOKUP(Tableau1346[[#This Row],[Product_Ref]],[1]Table_Correspondance!$H:$N,5,TRUE)</f>
        <v>43313</v>
      </c>
      <c r="I875" t="s">
        <v>117</v>
      </c>
      <c r="J875" s="5">
        <v>9376.15</v>
      </c>
      <c r="K875" t="str">
        <f>VLOOKUP(Tableau1346[[#This Row],[Product_Ref]],[1]Table_Correspondance!$H:$N,2,TRUE)</f>
        <v>Pantacourt</v>
      </c>
      <c r="L875" t="str">
        <f>VLOOKUP(Tableau1346[[#This Row],[Product_Ref]],[1]Table_Correspondance!$H:$N,4,TRUE)</f>
        <v>vert</v>
      </c>
      <c r="M875" s="5">
        <f>VLOOKUP(Tableau1346[[#This Row],[Product_Ref]],[1]Table_Correspondance!$H:$N,7,TRUE)</f>
        <v>11</v>
      </c>
      <c r="N875" s="3">
        <f>Tableau1346[[#This Row],[Sales]]/Tableau1346[[#This Row],[Prix de vente ]]</f>
        <v>852.37727272727273</v>
      </c>
      <c r="O875" s="16">
        <f ca="1">(_xlfn.DAYS(TODAY(),Tableau1346[[#This Row],[Date de création produit]]))</f>
        <v>1583</v>
      </c>
    </row>
    <row r="876" spans="1:15" x14ac:dyDescent="0.25">
      <c r="A876" t="s">
        <v>6</v>
      </c>
      <c r="B876" t="str">
        <f>VLOOKUP(Tableau1346[[#This Row],[Sub_Region_Cod]],[1]Table_Correspondance!$B:$F,4,TRUE)</f>
        <v>Europe de l'Est</v>
      </c>
      <c r="C876" t="s">
        <v>34</v>
      </c>
      <c r="D876" t="str">
        <f>VLOOKUP(C876,[1]Table_Correspondance!$B:$F,2,FALSE)</f>
        <v>Pologne</v>
      </c>
      <c r="E876" t="s">
        <v>11</v>
      </c>
      <c r="F876" s="1">
        <v>43770</v>
      </c>
      <c r="G876" t="s">
        <v>407</v>
      </c>
      <c r="H876" s="12">
        <f>VLOOKUP(Tableau1346[[#This Row],[Product_Ref]],[1]Table_Correspondance!$H:$N,5,TRUE)</f>
        <v>43374</v>
      </c>
      <c r="I876" t="s">
        <v>123</v>
      </c>
      <c r="J876" s="5">
        <v>5984.19</v>
      </c>
      <c r="K876" t="str">
        <f>VLOOKUP(Tableau1346[[#This Row],[Product_Ref]],[1]Table_Correspondance!$H:$N,2,TRUE)</f>
        <v>Chemise</v>
      </c>
      <c r="L876" t="str">
        <f>VLOOKUP(Tableau1346[[#This Row],[Product_Ref]],[1]Table_Correspondance!$H:$N,4,TRUE)</f>
        <v>noir</v>
      </c>
      <c r="M876" s="5">
        <f>VLOOKUP(Tableau1346[[#This Row],[Product_Ref]],[1]Table_Correspondance!$H:$N,7,TRUE)</f>
        <v>7</v>
      </c>
      <c r="N876" s="3">
        <f>Tableau1346[[#This Row],[Sales]]/Tableau1346[[#This Row],[Prix de vente ]]</f>
        <v>854.88428571428562</v>
      </c>
      <c r="O876" s="16">
        <f ca="1">(_xlfn.DAYS(TODAY(),Tableau1346[[#This Row],[Date de création produit]]))</f>
        <v>1522</v>
      </c>
    </row>
    <row r="877" spans="1:15" x14ac:dyDescent="0.25">
      <c r="A877" t="s">
        <v>6</v>
      </c>
      <c r="B877" t="str">
        <f>VLOOKUP(Tableau1346[[#This Row],[Sub_Region_Cod]],[1]Table_Correspondance!$B:$F,4,TRUE)</f>
        <v>Europe de l'Est</v>
      </c>
      <c r="C877" t="s">
        <v>29</v>
      </c>
      <c r="D877" t="str">
        <f>VLOOKUP(C877,[1]Table_Correspondance!$B:$F,2,FALSE)</f>
        <v>Hongrie</v>
      </c>
      <c r="E877" t="s">
        <v>16</v>
      </c>
      <c r="F877" s="1">
        <v>43891</v>
      </c>
      <c r="G877" t="s">
        <v>405</v>
      </c>
      <c r="H877" s="12">
        <f>VLOOKUP(Tableau1346[[#This Row],[Product_Ref]],[1]Table_Correspondance!$H:$N,5,TRUE)</f>
        <v>43313</v>
      </c>
      <c r="I877" t="s">
        <v>245</v>
      </c>
      <c r="J877" s="5">
        <v>8550.41</v>
      </c>
      <c r="K877" t="str">
        <f>VLOOKUP(Tableau1346[[#This Row],[Product_Ref]],[1]Table_Correspondance!$H:$N,2,TRUE)</f>
        <v>Collant</v>
      </c>
      <c r="L877" t="str">
        <f>VLOOKUP(Tableau1346[[#This Row],[Product_Ref]],[1]Table_Correspondance!$H:$N,4,TRUE)</f>
        <v>blanc</v>
      </c>
      <c r="M877" s="5">
        <f>VLOOKUP(Tableau1346[[#This Row],[Product_Ref]],[1]Table_Correspondance!$H:$N,7,TRUE)</f>
        <v>10</v>
      </c>
      <c r="N877" s="3">
        <f>Tableau1346[[#This Row],[Sales]]/Tableau1346[[#This Row],[Prix de vente ]]</f>
        <v>855.04099999999994</v>
      </c>
      <c r="O877" s="16">
        <f ca="1">(_xlfn.DAYS(TODAY(),Tableau1346[[#This Row],[Date de création produit]]))</f>
        <v>1583</v>
      </c>
    </row>
    <row r="878" spans="1:15" x14ac:dyDescent="0.25">
      <c r="A878" t="s">
        <v>6</v>
      </c>
      <c r="B878" t="str">
        <f>VLOOKUP(Tableau1346[[#This Row],[Sub_Region_Cod]],[1]Table_Correspondance!$B:$F,4,TRUE)</f>
        <v>Europe de l'Est</v>
      </c>
      <c r="C878" t="s">
        <v>22</v>
      </c>
      <c r="D878" t="str">
        <f>VLOOKUP(C878,[1]Table_Correspondance!$B:$F,2,FALSE)</f>
        <v>Ukraine</v>
      </c>
      <c r="E878" t="s">
        <v>11</v>
      </c>
      <c r="F878" s="1">
        <v>44287</v>
      </c>
      <c r="G878" t="s">
        <v>404</v>
      </c>
      <c r="H878" s="12">
        <f>VLOOKUP(Tableau1346[[#This Row],[Product_Ref]],[1]Table_Correspondance!$H:$N,5,TRUE)</f>
        <v>43313</v>
      </c>
      <c r="I878" t="s">
        <v>292</v>
      </c>
      <c r="J878" s="5">
        <v>5987.8</v>
      </c>
      <c r="K878" t="str">
        <f>VLOOKUP(Tableau1346[[#This Row],[Product_Ref]],[1]Table_Correspondance!$H:$N,2,TRUE)</f>
        <v>T-shirt</v>
      </c>
      <c r="L878" t="str">
        <f>VLOOKUP(Tableau1346[[#This Row],[Product_Ref]],[1]Table_Correspondance!$H:$N,4,TRUE)</f>
        <v>bleu</v>
      </c>
      <c r="M878" s="5">
        <f>VLOOKUP(Tableau1346[[#This Row],[Product_Ref]],[1]Table_Correspondance!$H:$N,7,TRUE)</f>
        <v>7</v>
      </c>
      <c r="N878" s="3">
        <f>Tableau1346[[#This Row],[Sales]]/Tableau1346[[#This Row],[Prix de vente ]]</f>
        <v>855.4</v>
      </c>
      <c r="O878" s="16">
        <f ca="1">(_xlfn.DAYS(TODAY(),Tableau1346[[#This Row],[Date de création produit]]))</f>
        <v>1583</v>
      </c>
    </row>
    <row r="879" spans="1:15" x14ac:dyDescent="0.25">
      <c r="A879" t="s">
        <v>6</v>
      </c>
      <c r="B879" t="str">
        <f>VLOOKUP(Tableau1346[[#This Row],[Sub_Region_Cod]],[1]Table_Correspondance!$B:$F,4,TRUE)</f>
        <v>Europe de l'Est</v>
      </c>
      <c r="C879" t="s">
        <v>26</v>
      </c>
      <c r="D879" t="str">
        <f>VLOOKUP(C879,[1]Table_Correspondance!$B:$F,2,FALSE)</f>
        <v>Bulgarie</v>
      </c>
      <c r="E879" t="s">
        <v>11</v>
      </c>
      <c r="F879" s="1">
        <v>44228</v>
      </c>
      <c r="G879" t="s">
        <v>404</v>
      </c>
      <c r="H879" s="12">
        <f>VLOOKUP(Tableau1346[[#This Row],[Product_Ref]],[1]Table_Correspondance!$H:$N,5,TRUE)</f>
        <v>42948</v>
      </c>
      <c r="I879" t="s">
        <v>109</v>
      </c>
      <c r="J879" s="5">
        <v>9448.82</v>
      </c>
      <c r="K879" t="str">
        <f>VLOOKUP(Tableau1346[[#This Row],[Product_Ref]],[1]Table_Correspondance!$H:$N,2,TRUE)</f>
        <v>Débardeur</v>
      </c>
      <c r="L879" t="str">
        <f>VLOOKUP(Tableau1346[[#This Row],[Product_Ref]],[1]Table_Correspondance!$H:$N,4,TRUE)</f>
        <v>taupe</v>
      </c>
      <c r="M879" s="5">
        <f>VLOOKUP(Tableau1346[[#This Row],[Product_Ref]],[1]Table_Correspondance!$H:$N,7,TRUE)</f>
        <v>11</v>
      </c>
      <c r="N879" s="3">
        <f>Tableau1346[[#This Row],[Sales]]/Tableau1346[[#This Row],[Prix de vente ]]</f>
        <v>858.98363636363638</v>
      </c>
      <c r="O879" s="16">
        <f ca="1">(_xlfn.DAYS(TODAY(),Tableau1346[[#This Row],[Date de création produit]]))</f>
        <v>1948</v>
      </c>
    </row>
    <row r="880" spans="1:15" x14ac:dyDescent="0.25">
      <c r="A880" t="s">
        <v>6</v>
      </c>
      <c r="B880" t="str">
        <f>VLOOKUP(Tableau1346[[#This Row],[Sub_Region_Cod]],[1]Table_Correspondance!$B:$F,4,TRUE)</f>
        <v>Europe de l'Est</v>
      </c>
      <c r="C880" t="s">
        <v>22</v>
      </c>
      <c r="D880" t="str">
        <f>VLOOKUP(C880,[1]Table_Correspondance!$B:$F,2,FALSE)</f>
        <v>Ukraine</v>
      </c>
      <c r="E880" t="s">
        <v>16</v>
      </c>
      <c r="F880" s="1">
        <v>43891</v>
      </c>
      <c r="G880" t="s">
        <v>405</v>
      </c>
      <c r="H880" s="12">
        <f>VLOOKUP(Tableau1346[[#This Row],[Product_Ref]],[1]Table_Correspondance!$H:$N,5,TRUE)</f>
        <v>42917</v>
      </c>
      <c r="I880" t="s">
        <v>332</v>
      </c>
      <c r="J880" s="5">
        <v>6885.95</v>
      </c>
      <c r="K880" t="str">
        <f>VLOOKUP(Tableau1346[[#This Row],[Product_Ref]],[1]Table_Correspondance!$H:$N,2,TRUE)</f>
        <v>Pantacourt</v>
      </c>
      <c r="L880" t="str">
        <f>VLOOKUP(Tableau1346[[#This Row],[Product_Ref]],[1]Table_Correspondance!$H:$N,4,TRUE)</f>
        <v>vert</v>
      </c>
      <c r="M880" s="5">
        <f>VLOOKUP(Tableau1346[[#This Row],[Product_Ref]],[1]Table_Correspondance!$H:$N,7,TRUE)</f>
        <v>8</v>
      </c>
      <c r="N880" s="3">
        <f>Tableau1346[[#This Row],[Sales]]/Tableau1346[[#This Row],[Prix de vente ]]</f>
        <v>860.74374999999998</v>
      </c>
      <c r="O880" s="16">
        <f ca="1">(_xlfn.DAYS(TODAY(),Tableau1346[[#This Row],[Date de création produit]]))</f>
        <v>1979</v>
      </c>
    </row>
    <row r="881" spans="1:15" x14ac:dyDescent="0.25">
      <c r="A881" t="s">
        <v>6</v>
      </c>
      <c r="B881" t="str">
        <f>VLOOKUP(Tableau1346[[#This Row],[Sub_Region_Cod]],[1]Table_Correspondance!$B:$F,4,TRUE)</f>
        <v>Europe de l'Est</v>
      </c>
      <c r="C881" t="s">
        <v>7</v>
      </c>
      <c r="D881" t="str">
        <f>VLOOKUP(C881,[1]Table_Correspondance!$B:$F,2,FALSE)</f>
        <v>Fédération de Russie</v>
      </c>
      <c r="E881" t="s">
        <v>11</v>
      </c>
      <c r="F881" s="1">
        <v>43800</v>
      </c>
      <c r="G881" t="s">
        <v>407</v>
      </c>
      <c r="H881" s="12">
        <f>VLOOKUP(Tableau1346[[#This Row],[Product_Ref]],[1]Table_Correspondance!$H:$N,5,TRUE)</f>
        <v>43101</v>
      </c>
      <c r="I881" t="s">
        <v>46</v>
      </c>
      <c r="J881" s="5">
        <v>8649.89</v>
      </c>
      <c r="K881" t="str">
        <f>VLOOKUP(Tableau1346[[#This Row],[Product_Ref]],[1]Table_Correspondance!$H:$N,2,TRUE)</f>
        <v>Soutien gorge</v>
      </c>
      <c r="L881" t="str">
        <f>VLOOKUP(Tableau1346[[#This Row],[Product_Ref]],[1]Table_Correspondance!$H:$N,4,TRUE)</f>
        <v>vert</v>
      </c>
      <c r="M881" s="5">
        <f>VLOOKUP(Tableau1346[[#This Row],[Product_Ref]],[1]Table_Correspondance!$H:$N,7,TRUE)</f>
        <v>10</v>
      </c>
      <c r="N881" s="3">
        <f>Tableau1346[[#This Row],[Sales]]/Tableau1346[[#This Row],[Prix de vente ]]</f>
        <v>864.98899999999992</v>
      </c>
      <c r="O881" s="16">
        <f ca="1">(_xlfn.DAYS(TODAY(),Tableau1346[[#This Row],[Date de création produit]]))</f>
        <v>1795</v>
      </c>
    </row>
    <row r="882" spans="1:15" x14ac:dyDescent="0.25">
      <c r="A882" t="s">
        <v>6</v>
      </c>
      <c r="B882" t="str">
        <f>VLOOKUP(Tableau1346[[#This Row],[Sub_Region_Cod]],[1]Table_Correspondance!$B:$F,4,TRUE)</f>
        <v>Europe de l'Est</v>
      </c>
      <c r="C882" t="s">
        <v>26</v>
      </c>
      <c r="D882" t="str">
        <f>VLOOKUP(C882,[1]Table_Correspondance!$B:$F,2,FALSE)</f>
        <v>Bulgarie</v>
      </c>
      <c r="E882" t="s">
        <v>11</v>
      </c>
      <c r="F882" s="1">
        <v>44228</v>
      </c>
      <c r="G882" t="s">
        <v>404</v>
      </c>
      <c r="H882" s="12">
        <f>VLOOKUP(Tableau1346[[#This Row],[Product_Ref]],[1]Table_Correspondance!$H:$N,5,TRUE)</f>
        <v>43405</v>
      </c>
      <c r="I882" t="s">
        <v>50</v>
      </c>
      <c r="J882" s="5">
        <v>8649.92</v>
      </c>
      <c r="K882" t="str">
        <f>VLOOKUP(Tableau1346[[#This Row],[Product_Ref]],[1]Table_Correspondance!$H:$N,2,TRUE)</f>
        <v>Pull</v>
      </c>
      <c r="L882" t="str">
        <f>VLOOKUP(Tableau1346[[#This Row],[Product_Ref]],[1]Table_Correspondance!$H:$N,4,TRUE)</f>
        <v>vert</v>
      </c>
      <c r="M882" s="5">
        <f>VLOOKUP(Tableau1346[[#This Row],[Product_Ref]],[1]Table_Correspondance!$H:$N,7,TRUE)</f>
        <v>10</v>
      </c>
      <c r="N882" s="3">
        <f>Tableau1346[[#This Row],[Sales]]/Tableau1346[[#This Row],[Prix de vente ]]</f>
        <v>864.99199999999996</v>
      </c>
      <c r="O882" s="16">
        <f ca="1">(_xlfn.DAYS(TODAY(),Tableau1346[[#This Row],[Date de création produit]]))</f>
        <v>1491</v>
      </c>
    </row>
    <row r="883" spans="1:15" x14ac:dyDescent="0.25">
      <c r="A883" t="s">
        <v>6</v>
      </c>
      <c r="B883" t="str">
        <f>VLOOKUP(Tableau1346[[#This Row],[Sub_Region_Cod]],[1]Table_Correspondance!$B:$F,4,TRUE)</f>
        <v>Europe de l'Est</v>
      </c>
      <c r="C883" t="s">
        <v>43</v>
      </c>
      <c r="D883" t="str">
        <f>VLOOKUP(C883,[1]Table_Correspondance!$B:$F,2,FALSE)</f>
        <v>République Tchèque</v>
      </c>
      <c r="E883" t="s">
        <v>11</v>
      </c>
      <c r="F883" s="1">
        <v>43770</v>
      </c>
      <c r="G883" t="s">
        <v>407</v>
      </c>
      <c r="H883" s="12">
        <f>VLOOKUP(Tableau1346[[#This Row],[Product_Ref]],[1]Table_Correspondance!$H:$N,5,TRUE)</f>
        <v>43221</v>
      </c>
      <c r="I883" t="s">
        <v>156</v>
      </c>
      <c r="J883" s="5">
        <v>4326.38</v>
      </c>
      <c r="K883" t="str">
        <f>VLOOKUP(Tableau1346[[#This Row],[Product_Ref]],[1]Table_Correspondance!$H:$N,2,TRUE)</f>
        <v>Sweatshirt</v>
      </c>
      <c r="L883" t="str">
        <f>VLOOKUP(Tableau1346[[#This Row],[Product_Ref]],[1]Table_Correspondance!$H:$N,4,TRUE)</f>
        <v>bleu</v>
      </c>
      <c r="M883" s="5">
        <f>VLOOKUP(Tableau1346[[#This Row],[Product_Ref]],[1]Table_Correspondance!$H:$N,7,TRUE)</f>
        <v>5</v>
      </c>
      <c r="N883" s="3">
        <f>Tableau1346[[#This Row],[Sales]]/Tableau1346[[#This Row],[Prix de vente ]]</f>
        <v>865.27600000000007</v>
      </c>
      <c r="O883" s="16">
        <f ca="1">(_xlfn.DAYS(TODAY(),Tableau1346[[#This Row],[Date de création produit]]))</f>
        <v>1675</v>
      </c>
    </row>
    <row r="884" spans="1:15" x14ac:dyDescent="0.25">
      <c r="A884" t="s">
        <v>6</v>
      </c>
      <c r="B884" t="str">
        <f>VLOOKUP(Tableau1346[[#This Row],[Sub_Region_Cod]],[1]Table_Correspondance!$B:$F,4,TRUE)</f>
        <v>Europe de l'Est</v>
      </c>
      <c r="C884" t="s">
        <v>29</v>
      </c>
      <c r="D884" t="str">
        <f>VLOOKUP(C884,[1]Table_Correspondance!$B:$F,2,FALSE)</f>
        <v>Hongrie</v>
      </c>
      <c r="E884" t="s">
        <v>11</v>
      </c>
      <c r="F884" s="1">
        <v>44105</v>
      </c>
      <c r="G884" t="s">
        <v>409</v>
      </c>
      <c r="H884" s="12">
        <f>VLOOKUP(Tableau1346[[#This Row],[Product_Ref]],[1]Table_Correspondance!$H:$N,5,TRUE)</f>
        <v>43282</v>
      </c>
      <c r="I884" t="s">
        <v>143</v>
      </c>
      <c r="J884" s="5">
        <v>4333.8599999999997</v>
      </c>
      <c r="K884" t="str">
        <f>VLOOKUP(Tableau1346[[#This Row],[Product_Ref]],[1]Table_Correspondance!$H:$N,2,TRUE)</f>
        <v>Sweatshirt</v>
      </c>
      <c r="L884" t="str">
        <f>VLOOKUP(Tableau1346[[#This Row],[Product_Ref]],[1]Table_Correspondance!$H:$N,4,TRUE)</f>
        <v>marron</v>
      </c>
      <c r="M884" s="5">
        <f>VLOOKUP(Tableau1346[[#This Row],[Product_Ref]],[1]Table_Correspondance!$H:$N,7,TRUE)</f>
        <v>5</v>
      </c>
      <c r="N884" s="3">
        <f>Tableau1346[[#This Row],[Sales]]/Tableau1346[[#This Row],[Prix de vente ]]</f>
        <v>866.77199999999993</v>
      </c>
      <c r="O884" s="16">
        <f ca="1">(_xlfn.DAYS(TODAY(),Tableau1346[[#This Row],[Date de création produit]]))</f>
        <v>1614</v>
      </c>
    </row>
    <row r="885" spans="1:15" x14ac:dyDescent="0.25">
      <c r="A885" t="s">
        <v>6</v>
      </c>
      <c r="B885" t="str">
        <f>VLOOKUP(Tableau1346[[#This Row],[Sub_Region_Cod]],[1]Table_Correspondance!$B:$F,4,TRUE)</f>
        <v>Europe de l'Est</v>
      </c>
      <c r="C885" t="s">
        <v>22</v>
      </c>
      <c r="D885" t="str">
        <f>VLOOKUP(C885,[1]Table_Correspondance!$B:$F,2,FALSE)</f>
        <v>Ukraine</v>
      </c>
      <c r="E885" t="s">
        <v>16</v>
      </c>
      <c r="F885" s="1">
        <v>44044</v>
      </c>
      <c r="G885" t="s">
        <v>409</v>
      </c>
      <c r="H885" s="12">
        <f>VLOOKUP(Tableau1346[[#This Row],[Product_Ref]],[1]Table_Correspondance!$H:$N,5,TRUE)</f>
        <v>43040</v>
      </c>
      <c r="I885" t="s">
        <v>141</v>
      </c>
      <c r="J885" s="5">
        <v>8668.3799999999992</v>
      </c>
      <c r="K885" t="str">
        <f>VLOOKUP(Tableau1346[[#This Row],[Product_Ref]],[1]Table_Correspondance!$H:$N,2,TRUE)</f>
        <v>Pantacourt</v>
      </c>
      <c r="L885" t="str">
        <f>VLOOKUP(Tableau1346[[#This Row],[Product_Ref]],[1]Table_Correspondance!$H:$N,4,TRUE)</f>
        <v>taupe</v>
      </c>
      <c r="M885" s="5">
        <f>VLOOKUP(Tableau1346[[#This Row],[Product_Ref]],[1]Table_Correspondance!$H:$N,7,TRUE)</f>
        <v>10</v>
      </c>
      <c r="N885" s="3">
        <f>Tableau1346[[#This Row],[Sales]]/Tableau1346[[#This Row],[Prix de vente ]]</f>
        <v>866.83799999999997</v>
      </c>
      <c r="O885" s="16">
        <f ca="1">(_xlfn.DAYS(TODAY(),Tableau1346[[#This Row],[Date de création produit]]))</f>
        <v>1856</v>
      </c>
    </row>
    <row r="886" spans="1:15" x14ac:dyDescent="0.25">
      <c r="A886" t="s">
        <v>6</v>
      </c>
      <c r="B886" t="str">
        <f>VLOOKUP(Tableau1346[[#This Row],[Sub_Region_Cod]],[1]Table_Correspondance!$B:$F,4,TRUE)</f>
        <v>Europe de l'Est</v>
      </c>
      <c r="C886" t="s">
        <v>15</v>
      </c>
      <c r="D886" t="str">
        <f>VLOOKUP(C886,[1]Table_Correspondance!$B:$F,2,FALSE)</f>
        <v>République de Moldavie</v>
      </c>
      <c r="E886" t="s">
        <v>11</v>
      </c>
      <c r="F886" s="1">
        <v>43922</v>
      </c>
      <c r="G886" t="s">
        <v>405</v>
      </c>
      <c r="H886" s="12">
        <f>VLOOKUP(Tableau1346[[#This Row],[Product_Ref]],[1]Table_Correspondance!$H:$N,5,TRUE)</f>
        <v>42856</v>
      </c>
      <c r="I886" t="s">
        <v>158</v>
      </c>
      <c r="J886" s="5">
        <v>4337.4799999999996</v>
      </c>
      <c r="K886" t="str">
        <f>VLOOKUP(Tableau1346[[#This Row],[Product_Ref]],[1]Table_Correspondance!$H:$N,2,TRUE)</f>
        <v>Sweatshirt</v>
      </c>
      <c r="L886" t="str">
        <f>VLOOKUP(Tableau1346[[#This Row],[Product_Ref]],[1]Table_Correspondance!$H:$N,4,TRUE)</f>
        <v>rose</v>
      </c>
      <c r="M886" s="5">
        <f>VLOOKUP(Tableau1346[[#This Row],[Product_Ref]],[1]Table_Correspondance!$H:$N,7,TRUE)</f>
        <v>5</v>
      </c>
      <c r="N886" s="3">
        <f>Tableau1346[[#This Row],[Sales]]/Tableau1346[[#This Row],[Prix de vente ]]</f>
        <v>867.49599999999987</v>
      </c>
      <c r="O886" s="16">
        <f ca="1">(_xlfn.DAYS(TODAY(),Tableau1346[[#This Row],[Date de création produit]]))</f>
        <v>2040</v>
      </c>
    </row>
    <row r="887" spans="1:15" x14ac:dyDescent="0.25">
      <c r="A887" t="s">
        <v>6</v>
      </c>
      <c r="B887" t="str">
        <f>VLOOKUP(Tableau1346[[#This Row],[Sub_Region_Cod]],[1]Table_Correspondance!$B:$F,4,TRUE)</f>
        <v>Europe de l'Est</v>
      </c>
      <c r="C887" t="s">
        <v>13</v>
      </c>
      <c r="D887" t="str">
        <f>VLOOKUP(C887,[1]Table_Correspondance!$B:$F,2,FALSE)</f>
        <v>Roumanie</v>
      </c>
      <c r="E887" t="s">
        <v>11</v>
      </c>
      <c r="F887" s="1">
        <v>44166</v>
      </c>
      <c r="G887" t="s">
        <v>411</v>
      </c>
      <c r="H887" s="12">
        <f>VLOOKUP(Tableau1346[[#This Row],[Product_Ref]],[1]Table_Correspondance!$H:$N,5,TRUE)</f>
        <v>42767</v>
      </c>
      <c r="I887" t="s">
        <v>194</v>
      </c>
      <c r="J887" s="5">
        <v>8686.48</v>
      </c>
      <c r="K887" t="str">
        <f>VLOOKUP(Tableau1346[[#This Row],[Product_Ref]],[1]Table_Correspondance!$H:$N,2,TRUE)</f>
        <v>Débardeur</v>
      </c>
      <c r="L887" t="str">
        <f>VLOOKUP(Tableau1346[[#This Row],[Product_Ref]],[1]Table_Correspondance!$H:$N,4,TRUE)</f>
        <v>rouge</v>
      </c>
      <c r="M887" s="5">
        <f>VLOOKUP(Tableau1346[[#This Row],[Product_Ref]],[1]Table_Correspondance!$H:$N,7,TRUE)</f>
        <v>10</v>
      </c>
      <c r="N887" s="3">
        <f>Tableau1346[[#This Row],[Sales]]/Tableau1346[[#This Row],[Prix de vente ]]</f>
        <v>868.64799999999991</v>
      </c>
      <c r="O887" s="16">
        <f ca="1">(_xlfn.DAYS(TODAY(),Tableau1346[[#This Row],[Date de création produit]]))</f>
        <v>2129</v>
      </c>
    </row>
    <row r="888" spans="1:15" x14ac:dyDescent="0.25">
      <c r="A888" t="s">
        <v>6</v>
      </c>
      <c r="B888" t="str">
        <f>VLOOKUP(Tableau1346[[#This Row],[Sub_Region_Cod]],[1]Table_Correspondance!$B:$F,4,TRUE)</f>
        <v>Europe de l'Est</v>
      </c>
      <c r="C888" t="s">
        <v>10</v>
      </c>
      <c r="D888" t="str">
        <f>VLOOKUP(C888,[1]Table_Correspondance!$B:$F,2,FALSE)</f>
        <v>Bélarus</v>
      </c>
      <c r="E888" t="s">
        <v>16</v>
      </c>
      <c r="F888" s="1">
        <v>44044</v>
      </c>
      <c r="G888" t="s">
        <v>409</v>
      </c>
      <c r="H888" s="12">
        <f>VLOOKUP(Tableau1346[[#This Row],[Product_Ref]],[1]Table_Correspondance!$H:$N,5,TRUE)</f>
        <v>43344</v>
      </c>
      <c r="I888" t="s">
        <v>111</v>
      </c>
      <c r="J888" s="5">
        <v>4355.91</v>
      </c>
      <c r="K888" t="str">
        <f>VLOOKUP(Tableau1346[[#This Row],[Product_Ref]],[1]Table_Correspondance!$H:$N,2,TRUE)</f>
        <v>Jupe</v>
      </c>
      <c r="L888" t="str">
        <f>VLOOKUP(Tableau1346[[#This Row],[Product_Ref]],[1]Table_Correspondance!$H:$N,4,TRUE)</f>
        <v>marron</v>
      </c>
      <c r="M888" s="5">
        <f>VLOOKUP(Tableau1346[[#This Row],[Product_Ref]],[1]Table_Correspondance!$H:$N,7,TRUE)</f>
        <v>5</v>
      </c>
      <c r="N888" s="3">
        <f>Tableau1346[[#This Row],[Sales]]/Tableau1346[[#This Row],[Prix de vente ]]</f>
        <v>871.18200000000002</v>
      </c>
      <c r="O888" s="16">
        <f ca="1">(_xlfn.DAYS(TODAY(),Tableau1346[[#This Row],[Date de création produit]]))</f>
        <v>1552</v>
      </c>
    </row>
    <row r="889" spans="1:15" x14ac:dyDescent="0.25">
      <c r="A889" t="s">
        <v>6</v>
      </c>
      <c r="B889" t="str">
        <f>VLOOKUP(Tableau1346[[#This Row],[Sub_Region_Cod]],[1]Table_Correspondance!$B:$F,4,TRUE)</f>
        <v>Europe de l'Est</v>
      </c>
      <c r="C889" t="s">
        <v>43</v>
      </c>
      <c r="D889" t="str">
        <f>VLOOKUP(C889,[1]Table_Correspondance!$B:$F,2,FALSE)</f>
        <v>République Tchèque</v>
      </c>
      <c r="E889" t="s">
        <v>16</v>
      </c>
      <c r="F889" s="1">
        <v>44228</v>
      </c>
      <c r="G889" t="s">
        <v>404</v>
      </c>
      <c r="H889" s="12">
        <f>VLOOKUP(Tableau1346[[#This Row],[Product_Ref]],[1]Table_Correspondance!$H:$N,5,TRUE)</f>
        <v>43435</v>
      </c>
      <c r="I889" t="s">
        <v>307</v>
      </c>
      <c r="J889" s="5">
        <v>7842.23</v>
      </c>
      <c r="K889" t="str">
        <f>VLOOKUP(Tableau1346[[#This Row],[Product_Ref]],[1]Table_Correspondance!$H:$N,2,TRUE)</f>
        <v>Culotte</v>
      </c>
      <c r="L889" t="str">
        <f>VLOOKUP(Tableau1346[[#This Row],[Product_Ref]],[1]Table_Correspondance!$H:$N,4,TRUE)</f>
        <v>marron</v>
      </c>
      <c r="M889" s="5">
        <f>VLOOKUP(Tableau1346[[#This Row],[Product_Ref]],[1]Table_Correspondance!$H:$N,7,TRUE)</f>
        <v>9</v>
      </c>
      <c r="N889" s="3">
        <f>Tableau1346[[#This Row],[Sales]]/Tableau1346[[#This Row],[Prix de vente ]]</f>
        <v>871.35888888888883</v>
      </c>
      <c r="O889" s="16">
        <f ca="1">(_xlfn.DAYS(TODAY(),Tableau1346[[#This Row],[Date de création produit]]))</f>
        <v>1461</v>
      </c>
    </row>
    <row r="890" spans="1:15" x14ac:dyDescent="0.25">
      <c r="A890" t="s">
        <v>6</v>
      </c>
      <c r="B890" t="str">
        <f>VLOOKUP(Tableau1346[[#This Row],[Sub_Region_Cod]],[1]Table_Correspondance!$B:$F,4,TRUE)</f>
        <v>Europe de l'Est</v>
      </c>
      <c r="C890" t="s">
        <v>26</v>
      </c>
      <c r="D890" t="str">
        <f>VLOOKUP(C890,[1]Table_Correspondance!$B:$F,2,FALSE)</f>
        <v>Bulgarie</v>
      </c>
      <c r="E890" t="s">
        <v>11</v>
      </c>
      <c r="F890" s="1">
        <v>44228</v>
      </c>
      <c r="G890" t="s">
        <v>404</v>
      </c>
      <c r="H890" s="12">
        <f>VLOOKUP(Tableau1346[[#This Row],[Product_Ref]],[1]Table_Correspondance!$H:$N,5,TRUE)</f>
        <v>43252</v>
      </c>
      <c r="I890" t="s">
        <v>157</v>
      </c>
      <c r="J890" s="5">
        <v>8715.2199999999993</v>
      </c>
      <c r="K890" t="str">
        <f>VLOOKUP(Tableau1346[[#This Row],[Product_Ref]],[1]Table_Correspondance!$H:$N,2,TRUE)</f>
        <v>T-shirt</v>
      </c>
      <c r="L890" t="str">
        <f>VLOOKUP(Tableau1346[[#This Row],[Product_Ref]],[1]Table_Correspondance!$H:$N,4,TRUE)</f>
        <v>rose</v>
      </c>
      <c r="M890" s="5">
        <f>VLOOKUP(Tableau1346[[#This Row],[Product_Ref]],[1]Table_Correspondance!$H:$N,7,TRUE)</f>
        <v>10</v>
      </c>
      <c r="N890" s="3">
        <f>Tableau1346[[#This Row],[Sales]]/Tableau1346[[#This Row],[Prix de vente ]]</f>
        <v>871.52199999999993</v>
      </c>
      <c r="O890" s="16">
        <f ca="1">(_xlfn.DAYS(TODAY(),Tableau1346[[#This Row],[Date de création produit]]))</f>
        <v>1644</v>
      </c>
    </row>
    <row r="891" spans="1:15" x14ac:dyDescent="0.25">
      <c r="A891" t="s">
        <v>6</v>
      </c>
      <c r="B891" t="str">
        <f>VLOOKUP(Tableau1346[[#This Row],[Sub_Region_Cod]],[1]Table_Correspondance!$B:$F,4,TRUE)</f>
        <v>Europe de l'Est</v>
      </c>
      <c r="C891" t="s">
        <v>24</v>
      </c>
      <c r="D891" t="str">
        <f>VLOOKUP(C891,[1]Table_Correspondance!$B:$F,2,FALSE)</f>
        <v>Slovaquie</v>
      </c>
      <c r="E891" t="s">
        <v>11</v>
      </c>
      <c r="F891" s="1">
        <v>43770</v>
      </c>
      <c r="G891" t="s">
        <v>407</v>
      </c>
      <c r="H891" s="12">
        <f>VLOOKUP(Tableau1346[[#This Row],[Product_Ref]],[1]Table_Correspondance!$H:$N,5,TRUE)</f>
        <v>42887</v>
      </c>
      <c r="I891" t="s">
        <v>116</v>
      </c>
      <c r="J891" s="5">
        <v>8716.1200000000008</v>
      </c>
      <c r="K891" t="str">
        <f>VLOOKUP(Tableau1346[[#This Row],[Product_Ref]],[1]Table_Correspondance!$H:$N,2,TRUE)</f>
        <v>Sweatshirt</v>
      </c>
      <c r="L891" t="str">
        <f>VLOOKUP(Tableau1346[[#This Row],[Product_Ref]],[1]Table_Correspondance!$H:$N,4,TRUE)</f>
        <v>blanc</v>
      </c>
      <c r="M891" s="5">
        <f>VLOOKUP(Tableau1346[[#This Row],[Product_Ref]],[1]Table_Correspondance!$H:$N,7,TRUE)</f>
        <v>10</v>
      </c>
      <c r="N891" s="3">
        <f>Tableau1346[[#This Row],[Sales]]/Tableau1346[[#This Row],[Prix de vente ]]</f>
        <v>871.61200000000008</v>
      </c>
      <c r="O891" s="16">
        <f ca="1">(_xlfn.DAYS(TODAY(),Tableau1346[[#This Row],[Date de création produit]]))</f>
        <v>2009</v>
      </c>
    </row>
    <row r="892" spans="1:15" x14ac:dyDescent="0.25">
      <c r="A892" t="s">
        <v>6</v>
      </c>
      <c r="B892" t="str">
        <f>VLOOKUP(Tableau1346[[#This Row],[Sub_Region_Cod]],[1]Table_Correspondance!$B:$F,4,TRUE)</f>
        <v>Europe de l'Est</v>
      </c>
      <c r="C892" t="s">
        <v>34</v>
      </c>
      <c r="D892" t="str">
        <f>VLOOKUP(C892,[1]Table_Correspondance!$B:$F,2,FALSE)</f>
        <v>Pologne</v>
      </c>
      <c r="E892" t="s">
        <v>11</v>
      </c>
      <c r="F892" s="1">
        <v>44105</v>
      </c>
      <c r="G892" t="s">
        <v>409</v>
      </c>
      <c r="H892" s="12">
        <f>VLOOKUP(Tableau1346[[#This Row],[Product_Ref]],[1]Table_Correspondance!$H:$N,5,TRUE)</f>
        <v>42767</v>
      </c>
      <c r="I892" t="s">
        <v>194</v>
      </c>
      <c r="J892" s="5">
        <v>8719.35</v>
      </c>
      <c r="K892" t="str">
        <f>VLOOKUP(Tableau1346[[#This Row],[Product_Ref]],[1]Table_Correspondance!$H:$N,2,TRUE)</f>
        <v>Débardeur</v>
      </c>
      <c r="L892" t="str">
        <f>VLOOKUP(Tableau1346[[#This Row],[Product_Ref]],[1]Table_Correspondance!$H:$N,4,TRUE)</f>
        <v>rouge</v>
      </c>
      <c r="M892" s="5">
        <f>VLOOKUP(Tableau1346[[#This Row],[Product_Ref]],[1]Table_Correspondance!$H:$N,7,TRUE)</f>
        <v>10</v>
      </c>
      <c r="N892" s="3">
        <f>Tableau1346[[#This Row],[Sales]]/Tableau1346[[#This Row],[Prix de vente ]]</f>
        <v>871.93500000000006</v>
      </c>
      <c r="O892" s="16">
        <f ca="1">(_xlfn.DAYS(TODAY(),Tableau1346[[#This Row],[Date de création produit]]))</f>
        <v>2129</v>
      </c>
    </row>
    <row r="893" spans="1:15" x14ac:dyDescent="0.25">
      <c r="A893" t="s">
        <v>6</v>
      </c>
      <c r="B893" t="str">
        <f>VLOOKUP(Tableau1346[[#This Row],[Sub_Region_Cod]],[1]Table_Correspondance!$B:$F,4,TRUE)</f>
        <v>Europe de l'Est</v>
      </c>
      <c r="C893" t="s">
        <v>13</v>
      </c>
      <c r="D893" t="str">
        <f>VLOOKUP(C893,[1]Table_Correspondance!$B:$F,2,FALSE)</f>
        <v>Roumanie</v>
      </c>
      <c r="E893" t="s">
        <v>16</v>
      </c>
      <c r="F893" s="1">
        <v>44166</v>
      </c>
      <c r="G893" t="s">
        <v>411</v>
      </c>
      <c r="H893" s="12">
        <f>VLOOKUP(Tableau1346[[#This Row],[Product_Ref]],[1]Table_Correspondance!$H:$N,5,TRUE)</f>
        <v>42917</v>
      </c>
      <c r="I893" t="s">
        <v>36</v>
      </c>
      <c r="J893" s="5">
        <v>8801.89</v>
      </c>
      <c r="K893" t="str">
        <f>VLOOKUP(Tableau1346[[#This Row],[Product_Ref]],[1]Table_Correspondance!$H:$N,2,TRUE)</f>
        <v>Pantalon</v>
      </c>
      <c r="L893" t="str">
        <f>VLOOKUP(Tableau1346[[#This Row],[Product_Ref]],[1]Table_Correspondance!$H:$N,4,TRUE)</f>
        <v>rouge</v>
      </c>
      <c r="M893" s="5">
        <f>VLOOKUP(Tableau1346[[#This Row],[Product_Ref]],[1]Table_Correspondance!$H:$N,7,TRUE)</f>
        <v>10</v>
      </c>
      <c r="N893" s="3">
        <f>Tableau1346[[#This Row],[Sales]]/Tableau1346[[#This Row],[Prix de vente ]]</f>
        <v>880.18899999999996</v>
      </c>
      <c r="O893" s="16">
        <f ca="1">(_xlfn.DAYS(TODAY(),Tableau1346[[#This Row],[Date de création produit]]))</f>
        <v>1979</v>
      </c>
    </row>
    <row r="894" spans="1:15" x14ac:dyDescent="0.25">
      <c r="A894" t="s">
        <v>6</v>
      </c>
      <c r="B894" t="str">
        <f>VLOOKUP(Tableau1346[[#This Row],[Sub_Region_Cod]],[1]Table_Correspondance!$B:$F,4,TRUE)</f>
        <v>Europe de l'Est</v>
      </c>
      <c r="C894" t="s">
        <v>13</v>
      </c>
      <c r="D894" t="str">
        <f>VLOOKUP(C894,[1]Table_Correspondance!$B:$F,2,FALSE)</f>
        <v>Roumanie</v>
      </c>
      <c r="E894" t="s">
        <v>8</v>
      </c>
      <c r="F894" s="1">
        <v>44075</v>
      </c>
      <c r="G894" t="s">
        <v>409</v>
      </c>
      <c r="H894" s="12">
        <f>VLOOKUP(Tableau1346[[#This Row],[Product_Ref]],[1]Table_Correspondance!$H:$N,5,TRUE)</f>
        <v>43009</v>
      </c>
      <c r="I894" t="s">
        <v>290</v>
      </c>
      <c r="J894" s="5">
        <v>7930.45</v>
      </c>
      <c r="K894" t="str">
        <f>VLOOKUP(Tableau1346[[#This Row],[Product_Ref]],[1]Table_Correspondance!$H:$N,2,TRUE)</f>
        <v>Pyjama</v>
      </c>
      <c r="L894" t="str">
        <f>VLOOKUP(Tableau1346[[#This Row],[Product_Ref]],[1]Table_Correspondance!$H:$N,4,TRUE)</f>
        <v>rouge</v>
      </c>
      <c r="M894" s="5">
        <f>VLOOKUP(Tableau1346[[#This Row],[Product_Ref]],[1]Table_Correspondance!$H:$N,7,TRUE)</f>
        <v>9</v>
      </c>
      <c r="N894" s="3">
        <f>Tableau1346[[#This Row],[Sales]]/Tableau1346[[#This Row],[Prix de vente ]]</f>
        <v>881.16111111111104</v>
      </c>
      <c r="O894" s="16">
        <f ca="1">(_xlfn.DAYS(TODAY(),Tableau1346[[#This Row],[Date de création produit]]))</f>
        <v>1887</v>
      </c>
    </row>
    <row r="895" spans="1:15" x14ac:dyDescent="0.25">
      <c r="A895" t="s">
        <v>6</v>
      </c>
      <c r="B895" t="str">
        <f>VLOOKUP(Tableau1346[[#This Row],[Sub_Region_Cod]],[1]Table_Correspondance!$B:$F,4,TRUE)</f>
        <v>Europe de l'Est</v>
      </c>
      <c r="C895" t="s">
        <v>32</v>
      </c>
      <c r="D895" t="str">
        <f>VLOOKUP(C895,[1]Table_Correspondance!$B:$F,2,FALSE)</f>
        <v>Arménie</v>
      </c>
      <c r="E895" t="s">
        <v>16</v>
      </c>
      <c r="F895" s="1">
        <v>44228</v>
      </c>
      <c r="G895" t="s">
        <v>404</v>
      </c>
      <c r="H895" s="12">
        <f>VLOOKUP(Tableau1346[[#This Row],[Product_Ref]],[1]Table_Correspondance!$H:$N,5,TRUE)</f>
        <v>43313</v>
      </c>
      <c r="I895" t="s">
        <v>324</v>
      </c>
      <c r="J895" s="5">
        <v>8817.43</v>
      </c>
      <c r="K895" t="str">
        <f>VLOOKUP(Tableau1346[[#This Row],[Product_Ref]],[1]Table_Correspondance!$H:$N,2,TRUE)</f>
        <v>Chaussette</v>
      </c>
      <c r="L895" t="str">
        <f>VLOOKUP(Tableau1346[[#This Row],[Product_Ref]],[1]Table_Correspondance!$H:$N,4,TRUE)</f>
        <v>noir</v>
      </c>
      <c r="M895" s="5">
        <f>VLOOKUP(Tableau1346[[#This Row],[Product_Ref]],[1]Table_Correspondance!$H:$N,7,TRUE)</f>
        <v>10</v>
      </c>
      <c r="N895" s="3">
        <f>Tableau1346[[#This Row],[Sales]]/Tableau1346[[#This Row],[Prix de vente ]]</f>
        <v>881.74300000000005</v>
      </c>
      <c r="O895" s="16">
        <f ca="1">(_xlfn.DAYS(TODAY(),Tableau1346[[#This Row],[Date de création produit]]))</f>
        <v>1583</v>
      </c>
    </row>
    <row r="896" spans="1:15" x14ac:dyDescent="0.25">
      <c r="A896" t="s">
        <v>6</v>
      </c>
      <c r="B896" t="str">
        <f>VLOOKUP(Tableau1346[[#This Row],[Sub_Region_Cod]],[1]Table_Correspondance!$B:$F,4,TRUE)</f>
        <v>Europe de l'Est</v>
      </c>
      <c r="C896" t="s">
        <v>22</v>
      </c>
      <c r="D896" t="str">
        <f>VLOOKUP(C896,[1]Table_Correspondance!$B:$F,2,FALSE)</f>
        <v>Ukraine</v>
      </c>
      <c r="E896" t="s">
        <v>11</v>
      </c>
      <c r="F896" s="1">
        <v>43922</v>
      </c>
      <c r="G896" t="s">
        <v>405</v>
      </c>
      <c r="H896" s="12">
        <f>VLOOKUP(Tableau1346[[#This Row],[Product_Ref]],[1]Table_Correspondance!$H:$N,5,TRUE)</f>
        <v>43374</v>
      </c>
      <c r="I896" t="s">
        <v>82</v>
      </c>
      <c r="J896" s="5">
        <v>7945.58</v>
      </c>
      <c r="K896" t="str">
        <f>VLOOKUP(Tableau1346[[#This Row],[Product_Ref]],[1]Table_Correspondance!$H:$N,2,TRUE)</f>
        <v>Sweatshirt</v>
      </c>
      <c r="L896" t="str">
        <f>VLOOKUP(Tableau1346[[#This Row],[Product_Ref]],[1]Table_Correspondance!$H:$N,4,TRUE)</f>
        <v>marron</v>
      </c>
      <c r="M896" s="5">
        <f>VLOOKUP(Tableau1346[[#This Row],[Product_Ref]],[1]Table_Correspondance!$H:$N,7,TRUE)</f>
        <v>9</v>
      </c>
      <c r="N896" s="3">
        <f>Tableau1346[[#This Row],[Sales]]/Tableau1346[[#This Row],[Prix de vente ]]</f>
        <v>882.84222222222218</v>
      </c>
      <c r="O896" s="16">
        <f ca="1">(_xlfn.DAYS(TODAY(),Tableau1346[[#This Row],[Date de création produit]]))</f>
        <v>1522</v>
      </c>
    </row>
    <row r="897" spans="1:15" x14ac:dyDescent="0.25">
      <c r="A897" t="s">
        <v>6</v>
      </c>
      <c r="B897" t="str">
        <f>VLOOKUP(Tableau1346[[#This Row],[Sub_Region_Cod]],[1]Table_Correspondance!$B:$F,4,TRUE)</f>
        <v>Europe de l'Est</v>
      </c>
      <c r="C897" t="s">
        <v>32</v>
      </c>
      <c r="D897" t="str">
        <f>VLOOKUP(C897,[1]Table_Correspondance!$B:$F,2,FALSE)</f>
        <v>Arménie</v>
      </c>
      <c r="E897" t="s">
        <v>8</v>
      </c>
      <c r="F897" s="1">
        <v>43770</v>
      </c>
      <c r="G897" t="s">
        <v>407</v>
      </c>
      <c r="H897" s="12">
        <f>VLOOKUP(Tableau1346[[#This Row],[Product_Ref]],[1]Table_Correspondance!$H:$N,5,TRUE)</f>
        <v>43435</v>
      </c>
      <c r="I897" t="s">
        <v>205</v>
      </c>
      <c r="J897" s="5">
        <v>7959.18</v>
      </c>
      <c r="K897" t="str">
        <f>VLOOKUP(Tableau1346[[#This Row],[Product_Ref]],[1]Table_Correspondance!$H:$N,2,TRUE)</f>
        <v>Robe</v>
      </c>
      <c r="L897" t="str">
        <f>VLOOKUP(Tableau1346[[#This Row],[Product_Ref]],[1]Table_Correspondance!$H:$N,4,TRUE)</f>
        <v>noir</v>
      </c>
      <c r="M897" s="5">
        <f>VLOOKUP(Tableau1346[[#This Row],[Product_Ref]],[1]Table_Correspondance!$H:$N,7,TRUE)</f>
        <v>9</v>
      </c>
      <c r="N897" s="3">
        <f>Tableau1346[[#This Row],[Sales]]/Tableau1346[[#This Row],[Prix de vente ]]</f>
        <v>884.35333333333335</v>
      </c>
      <c r="O897" s="16">
        <f ca="1">(_xlfn.DAYS(TODAY(),Tableau1346[[#This Row],[Date de création produit]]))</f>
        <v>1461</v>
      </c>
    </row>
    <row r="898" spans="1:15" x14ac:dyDescent="0.25">
      <c r="A898" t="s">
        <v>6</v>
      </c>
      <c r="B898" t="str">
        <f>VLOOKUP(Tableau1346[[#This Row],[Sub_Region_Cod]],[1]Table_Correspondance!$B:$F,4,TRUE)</f>
        <v>Europe de l'Est</v>
      </c>
      <c r="C898" t="s">
        <v>29</v>
      </c>
      <c r="D898" t="str">
        <f>VLOOKUP(C898,[1]Table_Correspondance!$B:$F,2,FALSE)</f>
        <v>Hongrie</v>
      </c>
      <c r="E898" t="s">
        <v>11</v>
      </c>
      <c r="F898" s="1">
        <v>44105</v>
      </c>
      <c r="G898" t="s">
        <v>409</v>
      </c>
      <c r="H898" s="12">
        <f>VLOOKUP(Tableau1346[[#This Row],[Product_Ref]],[1]Table_Correspondance!$H:$N,5,TRUE)</f>
        <v>42795</v>
      </c>
      <c r="I898" t="s">
        <v>150</v>
      </c>
      <c r="J898" s="5">
        <v>9759.1299999999992</v>
      </c>
      <c r="K898" t="str">
        <f>VLOOKUP(Tableau1346[[#This Row],[Product_Ref]],[1]Table_Correspondance!$H:$N,2,TRUE)</f>
        <v>T-shirt</v>
      </c>
      <c r="L898" t="str">
        <f>VLOOKUP(Tableau1346[[#This Row],[Product_Ref]],[1]Table_Correspondance!$H:$N,4,TRUE)</f>
        <v>orange</v>
      </c>
      <c r="M898" s="5">
        <f>VLOOKUP(Tableau1346[[#This Row],[Product_Ref]],[1]Table_Correspondance!$H:$N,7,TRUE)</f>
        <v>11</v>
      </c>
      <c r="N898" s="3">
        <f>Tableau1346[[#This Row],[Sales]]/Tableau1346[[#This Row],[Prix de vente ]]</f>
        <v>887.1936363636363</v>
      </c>
      <c r="O898" s="16">
        <f ca="1">(_xlfn.DAYS(TODAY(),Tableau1346[[#This Row],[Date de création produit]]))</f>
        <v>2101</v>
      </c>
    </row>
    <row r="899" spans="1:15" x14ac:dyDescent="0.25">
      <c r="A899" t="s">
        <v>6</v>
      </c>
      <c r="B899" t="str">
        <f>VLOOKUP(Tableau1346[[#This Row],[Sub_Region_Cod]],[1]Table_Correspondance!$B:$F,4,TRUE)</f>
        <v>Europe de l'Est</v>
      </c>
      <c r="C899" t="s">
        <v>10</v>
      </c>
      <c r="D899" t="str">
        <f>VLOOKUP(C899,[1]Table_Correspondance!$B:$F,2,FALSE)</f>
        <v>Bélarus</v>
      </c>
      <c r="E899" t="s">
        <v>16</v>
      </c>
      <c r="F899" s="1">
        <v>44075</v>
      </c>
      <c r="G899" t="s">
        <v>409</v>
      </c>
      <c r="H899" s="12">
        <f>VLOOKUP(Tableau1346[[#This Row],[Product_Ref]],[1]Table_Correspondance!$H:$N,5,TRUE)</f>
        <v>43344</v>
      </c>
      <c r="I899" t="s">
        <v>288</v>
      </c>
      <c r="J899" s="5">
        <v>7107.62</v>
      </c>
      <c r="K899" t="str">
        <f>VLOOKUP(Tableau1346[[#This Row],[Product_Ref]],[1]Table_Correspondance!$H:$N,2,TRUE)</f>
        <v>Pantalon</v>
      </c>
      <c r="L899" t="str">
        <f>VLOOKUP(Tableau1346[[#This Row],[Product_Ref]],[1]Table_Correspondance!$H:$N,4,TRUE)</f>
        <v>blanc</v>
      </c>
      <c r="M899" s="5">
        <f>VLOOKUP(Tableau1346[[#This Row],[Product_Ref]],[1]Table_Correspondance!$H:$N,7,TRUE)</f>
        <v>8</v>
      </c>
      <c r="N899" s="3">
        <f>Tableau1346[[#This Row],[Sales]]/Tableau1346[[#This Row],[Prix de vente ]]</f>
        <v>888.45249999999999</v>
      </c>
      <c r="O899" s="16">
        <f ca="1">(_xlfn.DAYS(TODAY(),Tableau1346[[#This Row],[Date de création produit]]))</f>
        <v>1552</v>
      </c>
    </row>
    <row r="900" spans="1:15" x14ac:dyDescent="0.25">
      <c r="A900" t="s">
        <v>6</v>
      </c>
      <c r="B900" t="str">
        <f>VLOOKUP(Tableau1346[[#This Row],[Sub_Region_Cod]],[1]Table_Correspondance!$B:$F,4,TRUE)</f>
        <v>Europe de l'Est</v>
      </c>
      <c r="C900" t="s">
        <v>13</v>
      </c>
      <c r="D900" t="str">
        <f>VLOOKUP(C900,[1]Table_Correspondance!$B:$F,2,FALSE)</f>
        <v>Roumanie</v>
      </c>
      <c r="E900" t="s">
        <v>11</v>
      </c>
      <c r="F900" s="1">
        <v>43952</v>
      </c>
      <c r="G900" t="s">
        <v>408</v>
      </c>
      <c r="H900" s="12">
        <f>VLOOKUP(Tableau1346[[#This Row],[Product_Ref]],[1]Table_Correspondance!$H:$N,5,TRUE)</f>
        <v>43070</v>
      </c>
      <c r="I900" t="s">
        <v>279</v>
      </c>
      <c r="J900" s="5">
        <v>4486.82</v>
      </c>
      <c r="K900" t="str">
        <f>VLOOKUP(Tableau1346[[#This Row],[Product_Ref]],[1]Table_Correspondance!$H:$N,2,TRUE)</f>
        <v>Sweatshirt</v>
      </c>
      <c r="L900" t="str">
        <f>VLOOKUP(Tableau1346[[#This Row],[Product_Ref]],[1]Table_Correspondance!$H:$N,4,TRUE)</f>
        <v>noir</v>
      </c>
      <c r="M900" s="5">
        <f>VLOOKUP(Tableau1346[[#This Row],[Product_Ref]],[1]Table_Correspondance!$H:$N,7,TRUE)</f>
        <v>5</v>
      </c>
      <c r="N900" s="3">
        <f>Tableau1346[[#This Row],[Sales]]/Tableau1346[[#This Row],[Prix de vente ]]</f>
        <v>897.36399999999992</v>
      </c>
      <c r="O900" s="16">
        <f ca="1">(_xlfn.DAYS(TODAY(),Tableau1346[[#This Row],[Date de création produit]]))</f>
        <v>1826</v>
      </c>
    </row>
    <row r="901" spans="1:15" x14ac:dyDescent="0.25">
      <c r="A901" t="s">
        <v>6</v>
      </c>
      <c r="B901" t="str">
        <f>VLOOKUP(Tableau1346[[#This Row],[Sub_Region_Cod]],[1]Table_Correspondance!$B:$F,4,TRUE)</f>
        <v>Europe de l'Est</v>
      </c>
      <c r="C901" t="s">
        <v>24</v>
      </c>
      <c r="D901" t="str">
        <f>VLOOKUP(C901,[1]Table_Correspondance!$B:$F,2,FALSE)</f>
        <v>Slovaquie</v>
      </c>
      <c r="E901" t="s">
        <v>11</v>
      </c>
      <c r="F901" s="1">
        <v>44136</v>
      </c>
      <c r="G901" t="s">
        <v>411</v>
      </c>
      <c r="H901" s="12">
        <f>VLOOKUP(Tableau1346[[#This Row],[Product_Ref]],[1]Table_Correspondance!$H:$N,5,TRUE)</f>
        <v>43405</v>
      </c>
      <c r="I901" t="s">
        <v>83</v>
      </c>
      <c r="J901" s="5">
        <v>8974.92</v>
      </c>
      <c r="K901" t="str">
        <f>VLOOKUP(Tableau1346[[#This Row],[Product_Ref]],[1]Table_Correspondance!$H:$N,2,TRUE)</f>
        <v>T-shirt</v>
      </c>
      <c r="L901" t="str">
        <f>VLOOKUP(Tableau1346[[#This Row],[Product_Ref]],[1]Table_Correspondance!$H:$N,4,TRUE)</f>
        <v>taupe</v>
      </c>
      <c r="M901" s="5">
        <f>VLOOKUP(Tableau1346[[#This Row],[Product_Ref]],[1]Table_Correspondance!$H:$N,7,TRUE)</f>
        <v>10</v>
      </c>
      <c r="N901" s="3">
        <f>Tableau1346[[#This Row],[Sales]]/Tableau1346[[#This Row],[Prix de vente ]]</f>
        <v>897.49199999999996</v>
      </c>
      <c r="O901" s="16">
        <f ca="1">(_xlfn.DAYS(TODAY(),Tableau1346[[#This Row],[Date de création produit]]))</f>
        <v>1491</v>
      </c>
    </row>
    <row r="902" spans="1:15" x14ac:dyDescent="0.25">
      <c r="A902" t="s">
        <v>6</v>
      </c>
      <c r="B902" t="str">
        <f>VLOOKUP(Tableau1346[[#This Row],[Sub_Region_Cod]],[1]Table_Correspondance!$B:$F,4,TRUE)</f>
        <v>Europe de l'Est</v>
      </c>
      <c r="C902" t="s">
        <v>22</v>
      </c>
      <c r="D902" t="str">
        <f>VLOOKUP(C902,[1]Table_Correspondance!$B:$F,2,FALSE)</f>
        <v>Ukraine</v>
      </c>
      <c r="E902" t="s">
        <v>11</v>
      </c>
      <c r="F902" s="1">
        <v>43617</v>
      </c>
      <c r="G902" t="s">
        <v>410</v>
      </c>
      <c r="H902" s="12">
        <f>VLOOKUP(Tableau1346[[#This Row],[Product_Ref]],[1]Table_Correspondance!$H:$N,5,TRUE)</f>
        <v>43313</v>
      </c>
      <c r="I902" t="s">
        <v>268</v>
      </c>
      <c r="J902" s="5">
        <v>9910.59</v>
      </c>
      <c r="K902" t="str">
        <f>VLOOKUP(Tableau1346[[#This Row],[Product_Ref]],[1]Table_Correspondance!$H:$N,2,TRUE)</f>
        <v>Chemise</v>
      </c>
      <c r="L902" t="str">
        <f>VLOOKUP(Tableau1346[[#This Row],[Product_Ref]],[1]Table_Correspondance!$H:$N,4,TRUE)</f>
        <v>vert</v>
      </c>
      <c r="M902" s="5">
        <f>VLOOKUP(Tableau1346[[#This Row],[Product_Ref]],[1]Table_Correspondance!$H:$N,7,TRUE)</f>
        <v>11</v>
      </c>
      <c r="N902" s="3">
        <f>Tableau1346[[#This Row],[Sales]]/Tableau1346[[#This Row],[Prix de vente ]]</f>
        <v>900.96272727272731</v>
      </c>
      <c r="O902" s="16">
        <f ca="1">(_xlfn.DAYS(TODAY(),Tableau1346[[#This Row],[Date de création produit]]))</f>
        <v>1583</v>
      </c>
    </row>
    <row r="903" spans="1:15" x14ac:dyDescent="0.25">
      <c r="A903" t="s">
        <v>6</v>
      </c>
      <c r="B903" t="str">
        <f>VLOOKUP(Tableau1346[[#This Row],[Sub_Region_Cod]],[1]Table_Correspondance!$B:$F,4,TRUE)</f>
        <v>Europe de l'Est</v>
      </c>
      <c r="C903" t="s">
        <v>22</v>
      </c>
      <c r="D903" t="str">
        <f>VLOOKUP(C903,[1]Table_Correspondance!$B:$F,2,FALSE)</f>
        <v>Ukraine</v>
      </c>
      <c r="E903" t="s">
        <v>8</v>
      </c>
      <c r="F903" s="1">
        <v>43831</v>
      </c>
      <c r="G903" t="s">
        <v>413</v>
      </c>
      <c r="H903" s="12">
        <f>VLOOKUP(Tableau1346[[#This Row],[Product_Ref]],[1]Table_Correspondance!$H:$N,5,TRUE)</f>
        <v>43009</v>
      </c>
      <c r="I903" t="s">
        <v>187</v>
      </c>
      <c r="J903" s="5">
        <v>7207.98</v>
      </c>
      <c r="K903" t="str">
        <f>VLOOKUP(Tableau1346[[#This Row],[Product_Ref]],[1]Table_Correspondance!$H:$N,2,TRUE)</f>
        <v>Robe</v>
      </c>
      <c r="L903" t="str">
        <f>VLOOKUP(Tableau1346[[#This Row],[Product_Ref]],[1]Table_Correspondance!$H:$N,4,TRUE)</f>
        <v>rose</v>
      </c>
      <c r="M903" s="5">
        <f>VLOOKUP(Tableau1346[[#This Row],[Product_Ref]],[1]Table_Correspondance!$H:$N,7,TRUE)</f>
        <v>8</v>
      </c>
      <c r="N903" s="3">
        <f>Tableau1346[[#This Row],[Sales]]/Tableau1346[[#This Row],[Prix de vente ]]</f>
        <v>900.99749999999995</v>
      </c>
      <c r="O903" s="16">
        <f ca="1">(_xlfn.DAYS(TODAY(),Tableau1346[[#This Row],[Date de création produit]]))</f>
        <v>1887</v>
      </c>
    </row>
    <row r="904" spans="1:15" x14ac:dyDescent="0.25">
      <c r="A904" t="s">
        <v>6</v>
      </c>
      <c r="B904" t="str">
        <f>VLOOKUP(Tableau1346[[#This Row],[Sub_Region_Cod]],[1]Table_Correspondance!$B:$F,4,TRUE)</f>
        <v>Europe de l'Est</v>
      </c>
      <c r="C904" t="s">
        <v>22</v>
      </c>
      <c r="D904" t="str">
        <f>VLOOKUP(C904,[1]Table_Correspondance!$B:$F,2,FALSE)</f>
        <v>Ukraine</v>
      </c>
      <c r="E904" t="s">
        <v>16</v>
      </c>
      <c r="F904" s="1">
        <v>43862</v>
      </c>
      <c r="G904" t="s">
        <v>405</v>
      </c>
      <c r="H904" s="12">
        <f>VLOOKUP(Tableau1346[[#This Row],[Product_Ref]],[1]Table_Correspondance!$H:$N,5,TRUE)</f>
        <v>43313</v>
      </c>
      <c r="I904" t="s">
        <v>252</v>
      </c>
      <c r="J904" s="5">
        <v>6308.14</v>
      </c>
      <c r="K904" t="str">
        <f>VLOOKUP(Tableau1346[[#This Row],[Product_Ref]],[1]Table_Correspondance!$H:$N,2,TRUE)</f>
        <v>Collant</v>
      </c>
      <c r="L904" t="str">
        <f>VLOOKUP(Tableau1346[[#This Row],[Product_Ref]],[1]Table_Correspondance!$H:$N,4,TRUE)</f>
        <v>marron</v>
      </c>
      <c r="M904" s="5">
        <f>VLOOKUP(Tableau1346[[#This Row],[Product_Ref]],[1]Table_Correspondance!$H:$N,7,TRUE)</f>
        <v>7</v>
      </c>
      <c r="N904" s="3">
        <f>Tableau1346[[#This Row],[Sales]]/Tableau1346[[#This Row],[Prix de vente ]]</f>
        <v>901.16285714285721</v>
      </c>
      <c r="O904" s="16">
        <f ca="1">(_xlfn.DAYS(TODAY(),Tableau1346[[#This Row],[Date de création produit]]))</f>
        <v>1583</v>
      </c>
    </row>
    <row r="905" spans="1:15" x14ac:dyDescent="0.25">
      <c r="A905" t="s">
        <v>6</v>
      </c>
      <c r="B905" t="str">
        <f>VLOOKUP(Tableau1346[[#This Row],[Sub_Region_Cod]],[1]Table_Correspondance!$B:$F,4,TRUE)</f>
        <v>Europe de l'Est</v>
      </c>
      <c r="C905" t="s">
        <v>34</v>
      </c>
      <c r="D905" t="str">
        <f>VLOOKUP(C905,[1]Table_Correspondance!$B:$F,2,FALSE)</f>
        <v>Pologne</v>
      </c>
      <c r="E905" t="s">
        <v>16</v>
      </c>
      <c r="F905" s="1">
        <v>43862</v>
      </c>
      <c r="G905" t="s">
        <v>405</v>
      </c>
      <c r="H905" s="12">
        <f>VLOOKUP(Tableau1346[[#This Row],[Product_Ref]],[1]Table_Correspondance!$H:$N,5,TRUE)</f>
        <v>43221</v>
      </c>
      <c r="I905" t="s">
        <v>72</v>
      </c>
      <c r="J905" s="5">
        <v>7215.99</v>
      </c>
      <c r="K905" t="str">
        <f>VLOOKUP(Tableau1346[[#This Row],[Product_Ref]],[1]Table_Correspondance!$H:$N,2,TRUE)</f>
        <v>Culotte</v>
      </c>
      <c r="L905" t="str">
        <f>VLOOKUP(Tableau1346[[#This Row],[Product_Ref]],[1]Table_Correspondance!$H:$N,4,TRUE)</f>
        <v>taupe</v>
      </c>
      <c r="M905" s="5">
        <f>VLOOKUP(Tableau1346[[#This Row],[Product_Ref]],[1]Table_Correspondance!$H:$N,7,TRUE)</f>
        <v>8</v>
      </c>
      <c r="N905" s="3">
        <f>Tableau1346[[#This Row],[Sales]]/Tableau1346[[#This Row],[Prix de vente ]]</f>
        <v>901.99874999999997</v>
      </c>
      <c r="O905" s="16">
        <f ca="1">(_xlfn.DAYS(TODAY(),Tableau1346[[#This Row],[Date de création produit]]))</f>
        <v>1675</v>
      </c>
    </row>
    <row r="906" spans="1:15" x14ac:dyDescent="0.25">
      <c r="A906" t="s">
        <v>6</v>
      </c>
      <c r="B906" t="str">
        <f>VLOOKUP(Tableau1346[[#This Row],[Sub_Region_Cod]],[1]Table_Correspondance!$B:$F,4,TRUE)</f>
        <v>Europe de l'Est</v>
      </c>
      <c r="C906" t="s">
        <v>29</v>
      </c>
      <c r="D906" t="str">
        <f>VLOOKUP(C906,[1]Table_Correspondance!$B:$F,2,FALSE)</f>
        <v>Hongrie</v>
      </c>
      <c r="E906" t="s">
        <v>11</v>
      </c>
      <c r="F906" s="1">
        <v>43647</v>
      </c>
      <c r="G906" t="s">
        <v>410</v>
      </c>
      <c r="H906" s="12">
        <f>VLOOKUP(Tableau1346[[#This Row],[Product_Ref]],[1]Table_Correspondance!$H:$N,5,TRUE)</f>
        <v>42736</v>
      </c>
      <c r="I906" t="s">
        <v>131</v>
      </c>
      <c r="J906" s="5">
        <v>8134.58</v>
      </c>
      <c r="K906" t="str">
        <f>VLOOKUP(Tableau1346[[#This Row],[Product_Ref]],[1]Table_Correspondance!$H:$N,2,TRUE)</f>
        <v>Chemise</v>
      </c>
      <c r="L906" t="str">
        <f>VLOOKUP(Tableau1346[[#This Row],[Product_Ref]],[1]Table_Correspondance!$H:$N,4,TRUE)</f>
        <v>orange</v>
      </c>
      <c r="M906" s="5">
        <f>VLOOKUP(Tableau1346[[#This Row],[Product_Ref]],[1]Table_Correspondance!$H:$N,7,TRUE)</f>
        <v>9</v>
      </c>
      <c r="N906" s="3">
        <f>Tableau1346[[#This Row],[Sales]]/Tableau1346[[#This Row],[Prix de vente ]]</f>
        <v>903.84222222222218</v>
      </c>
      <c r="O906" s="16">
        <f ca="1">(_xlfn.DAYS(TODAY(),Tableau1346[[#This Row],[Date de création produit]]))</f>
        <v>2160</v>
      </c>
    </row>
    <row r="907" spans="1:15" x14ac:dyDescent="0.25">
      <c r="A907" t="s">
        <v>6</v>
      </c>
      <c r="B907" t="str">
        <f>VLOOKUP(Tableau1346[[#This Row],[Sub_Region_Cod]],[1]Table_Correspondance!$B:$F,4,TRUE)</f>
        <v>Europe de l'Est</v>
      </c>
      <c r="C907" t="s">
        <v>7</v>
      </c>
      <c r="D907" t="str">
        <f>VLOOKUP(C907,[1]Table_Correspondance!$B:$F,2,FALSE)</f>
        <v>Fédération de Russie</v>
      </c>
      <c r="E907" t="s">
        <v>8</v>
      </c>
      <c r="F907" s="1">
        <v>43586</v>
      </c>
      <c r="G907" t="s">
        <v>410</v>
      </c>
      <c r="H907" s="12">
        <f>VLOOKUP(Tableau1346[[#This Row],[Product_Ref]],[1]Table_Correspondance!$H:$N,5,TRUE)</f>
        <v>43405</v>
      </c>
      <c r="I907" t="s">
        <v>254</v>
      </c>
      <c r="J907" s="5">
        <v>9061.4699999999993</v>
      </c>
      <c r="K907" t="str">
        <f>VLOOKUP(Tableau1346[[#This Row],[Product_Ref]],[1]Table_Correspondance!$H:$N,2,TRUE)</f>
        <v>Pyjama</v>
      </c>
      <c r="L907" t="str">
        <f>VLOOKUP(Tableau1346[[#This Row],[Product_Ref]],[1]Table_Correspondance!$H:$N,4,TRUE)</f>
        <v>orange</v>
      </c>
      <c r="M907" s="5">
        <f>VLOOKUP(Tableau1346[[#This Row],[Product_Ref]],[1]Table_Correspondance!$H:$N,7,TRUE)</f>
        <v>10</v>
      </c>
      <c r="N907" s="3">
        <f>Tableau1346[[#This Row],[Sales]]/Tableau1346[[#This Row],[Prix de vente ]]</f>
        <v>906.14699999999993</v>
      </c>
      <c r="O907" s="16">
        <f ca="1">(_xlfn.DAYS(TODAY(),Tableau1346[[#This Row],[Date de création produit]]))</f>
        <v>1491</v>
      </c>
    </row>
    <row r="908" spans="1:15" x14ac:dyDescent="0.25">
      <c r="A908" t="s">
        <v>6</v>
      </c>
      <c r="B908" t="str">
        <f>VLOOKUP(Tableau1346[[#This Row],[Sub_Region_Cod]],[1]Table_Correspondance!$B:$F,4,TRUE)</f>
        <v>Europe de l'Est</v>
      </c>
      <c r="C908" t="s">
        <v>10</v>
      </c>
      <c r="D908" t="str">
        <f>VLOOKUP(C908,[1]Table_Correspondance!$B:$F,2,FALSE)</f>
        <v>Bélarus</v>
      </c>
      <c r="E908" t="s">
        <v>16</v>
      </c>
      <c r="F908" s="1">
        <v>43800</v>
      </c>
      <c r="G908" t="s">
        <v>407</v>
      </c>
      <c r="H908" s="12">
        <f>VLOOKUP(Tableau1346[[#This Row],[Product_Ref]],[1]Table_Correspondance!$H:$N,5,TRUE)</f>
        <v>43070</v>
      </c>
      <c r="I908" t="s">
        <v>253</v>
      </c>
      <c r="J908" s="5">
        <v>9973.9599999999991</v>
      </c>
      <c r="K908" t="str">
        <f>VLOOKUP(Tableau1346[[#This Row],[Product_Ref]],[1]Table_Correspondance!$H:$N,2,TRUE)</f>
        <v>Pantacourt</v>
      </c>
      <c r="L908" t="str">
        <f>VLOOKUP(Tableau1346[[#This Row],[Product_Ref]],[1]Table_Correspondance!$H:$N,4,TRUE)</f>
        <v>blanc</v>
      </c>
      <c r="M908" s="5">
        <f>VLOOKUP(Tableau1346[[#This Row],[Product_Ref]],[1]Table_Correspondance!$H:$N,7,TRUE)</f>
        <v>11</v>
      </c>
      <c r="N908" s="3">
        <f>Tableau1346[[#This Row],[Sales]]/Tableau1346[[#This Row],[Prix de vente ]]</f>
        <v>906.72363636363627</v>
      </c>
      <c r="O908" s="16">
        <f ca="1">(_xlfn.DAYS(TODAY(),Tableau1346[[#This Row],[Date de création produit]]))</f>
        <v>1826</v>
      </c>
    </row>
    <row r="909" spans="1:15" x14ac:dyDescent="0.25">
      <c r="A909" t="s">
        <v>6</v>
      </c>
      <c r="B909" t="str">
        <f>VLOOKUP(Tableau1346[[#This Row],[Sub_Region_Cod]],[1]Table_Correspondance!$B:$F,4,TRUE)</f>
        <v>Europe de l'Est</v>
      </c>
      <c r="C909" t="s">
        <v>13</v>
      </c>
      <c r="D909" t="str">
        <f>VLOOKUP(C909,[1]Table_Correspondance!$B:$F,2,FALSE)</f>
        <v>Roumanie</v>
      </c>
      <c r="E909" t="s">
        <v>11</v>
      </c>
      <c r="F909" s="1">
        <v>43800</v>
      </c>
      <c r="G909" t="s">
        <v>407</v>
      </c>
      <c r="H909" s="12">
        <f>VLOOKUP(Tableau1346[[#This Row],[Product_Ref]],[1]Table_Correspondance!$H:$N,5,TRUE)</f>
        <v>42795</v>
      </c>
      <c r="I909" t="s">
        <v>39</v>
      </c>
      <c r="J909" s="5">
        <v>6348.65</v>
      </c>
      <c r="K909" t="str">
        <f>VLOOKUP(Tableau1346[[#This Row],[Product_Ref]],[1]Table_Correspondance!$H:$N,2,TRUE)</f>
        <v>Sweatshirt</v>
      </c>
      <c r="L909" t="str">
        <f>VLOOKUP(Tableau1346[[#This Row],[Product_Ref]],[1]Table_Correspondance!$H:$N,4,TRUE)</f>
        <v>marron</v>
      </c>
      <c r="M909" s="5">
        <f>VLOOKUP(Tableau1346[[#This Row],[Product_Ref]],[1]Table_Correspondance!$H:$N,7,TRUE)</f>
        <v>7</v>
      </c>
      <c r="N909" s="3">
        <f>Tableau1346[[#This Row],[Sales]]/Tableau1346[[#This Row],[Prix de vente ]]</f>
        <v>906.94999999999993</v>
      </c>
      <c r="O909" s="16">
        <f ca="1">(_xlfn.DAYS(TODAY(),Tableau1346[[#This Row],[Date de création produit]]))</f>
        <v>2101</v>
      </c>
    </row>
    <row r="910" spans="1:15" x14ac:dyDescent="0.25">
      <c r="A910" t="s">
        <v>6</v>
      </c>
      <c r="B910" t="str">
        <f>VLOOKUP(Tableau1346[[#This Row],[Sub_Region_Cod]],[1]Table_Correspondance!$B:$F,4,TRUE)</f>
        <v>Europe de l'Est</v>
      </c>
      <c r="C910" t="s">
        <v>13</v>
      </c>
      <c r="D910" t="str">
        <f>VLOOKUP(C910,[1]Table_Correspondance!$B:$F,2,FALSE)</f>
        <v>Roumanie</v>
      </c>
      <c r="E910" t="s">
        <v>8</v>
      </c>
      <c r="F910" s="1">
        <v>43891</v>
      </c>
      <c r="G910" t="s">
        <v>405</v>
      </c>
      <c r="H910" s="12">
        <f>VLOOKUP(Tableau1346[[#This Row],[Product_Ref]],[1]Table_Correspondance!$H:$N,5,TRUE)</f>
        <v>43009</v>
      </c>
      <c r="I910" t="s">
        <v>290</v>
      </c>
      <c r="J910" s="5">
        <v>8184.43</v>
      </c>
      <c r="K910" t="str">
        <f>VLOOKUP(Tableau1346[[#This Row],[Product_Ref]],[1]Table_Correspondance!$H:$N,2,TRUE)</f>
        <v>Pyjama</v>
      </c>
      <c r="L910" t="str">
        <f>VLOOKUP(Tableau1346[[#This Row],[Product_Ref]],[1]Table_Correspondance!$H:$N,4,TRUE)</f>
        <v>rouge</v>
      </c>
      <c r="M910" s="5">
        <f>VLOOKUP(Tableau1346[[#This Row],[Product_Ref]],[1]Table_Correspondance!$H:$N,7,TRUE)</f>
        <v>9</v>
      </c>
      <c r="N910" s="3">
        <f>Tableau1346[[#This Row],[Sales]]/Tableau1346[[#This Row],[Prix de vente ]]</f>
        <v>909.38111111111118</v>
      </c>
      <c r="O910" s="16">
        <f ca="1">(_xlfn.DAYS(TODAY(),Tableau1346[[#This Row],[Date de création produit]]))</f>
        <v>1887</v>
      </c>
    </row>
    <row r="911" spans="1:15" x14ac:dyDescent="0.25">
      <c r="A911" t="s">
        <v>6</v>
      </c>
      <c r="B911" t="str">
        <f>VLOOKUP(Tableau1346[[#This Row],[Sub_Region_Cod]],[1]Table_Correspondance!$B:$F,4,TRUE)</f>
        <v>Europe de l'Est</v>
      </c>
      <c r="C911" t="s">
        <v>43</v>
      </c>
      <c r="D911" t="str">
        <f>VLOOKUP(C911,[1]Table_Correspondance!$B:$F,2,FALSE)</f>
        <v>République Tchèque</v>
      </c>
      <c r="E911" t="s">
        <v>16</v>
      </c>
      <c r="F911" s="1">
        <v>43739</v>
      </c>
      <c r="G911" t="s">
        <v>406</v>
      </c>
      <c r="H911" s="12">
        <f>VLOOKUP(Tableau1346[[#This Row],[Product_Ref]],[1]Table_Correspondance!$H:$N,5,TRUE)</f>
        <v>42979</v>
      </c>
      <c r="I911" t="s">
        <v>160</v>
      </c>
      <c r="J911" s="5">
        <v>7295.35</v>
      </c>
      <c r="K911" t="str">
        <f>VLOOKUP(Tableau1346[[#This Row],[Product_Ref]],[1]Table_Correspondance!$H:$N,2,TRUE)</f>
        <v>Pantalon</v>
      </c>
      <c r="L911" t="str">
        <f>VLOOKUP(Tableau1346[[#This Row],[Product_Ref]],[1]Table_Correspondance!$H:$N,4,TRUE)</f>
        <v>bleu</v>
      </c>
      <c r="M911" s="5">
        <f>VLOOKUP(Tableau1346[[#This Row],[Product_Ref]],[1]Table_Correspondance!$H:$N,7,TRUE)</f>
        <v>8</v>
      </c>
      <c r="N911" s="3">
        <f>Tableau1346[[#This Row],[Sales]]/Tableau1346[[#This Row],[Prix de vente ]]</f>
        <v>911.91875000000005</v>
      </c>
      <c r="O911" s="16">
        <f ca="1">(_xlfn.DAYS(TODAY(),Tableau1346[[#This Row],[Date de création produit]]))</f>
        <v>1917</v>
      </c>
    </row>
    <row r="912" spans="1:15" x14ac:dyDescent="0.25">
      <c r="A912" t="s">
        <v>6</v>
      </c>
      <c r="B912" t="str">
        <f>VLOOKUP(Tableau1346[[#This Row],[Sub_Region_Cod]],[1]Table_Correspondance!$B:$F,4,TRUE)</f>
        <v>Europe de l'Est</v>
      </c>
      <c r="C912" t="s">
        <v>13</v>
      </c>
      <c r="D912" t="str">
        <f>VLOOKUP(C912,[1]Table_Correspondance!$B:$F,2,FALSE)</f>
        <v>Roumanie</v>
      </c>
      <c r="E912" t="s">
        <v>16</v>
      </c>
      <c r="F912" s="1">
        <v>43770</v>
      </c>
      <c r="G912" t="s">
        <v>407</v>
      </c>
      <c r="H912" s="12">
        <f>VLOOKUP(Tableau1346[[#This Row],[Product_Ref]],[1]Table_Correspondance!$H:$N,5,TRUE)</f>
        <v>43040</v>
      </c>
      <c r="I912" t="s">
        <v>141</v>
      </c>
      <c r="J912" s="5">
        <v>9149.7000000000007</v>
      </c>
      <c r="K912" t="str">
        <f>VLOOKUP(Tableau1346[[#This Row],[Product_Ref]],[1]Table_Correspondance!$H:$N,2,TRUE)</f>
        <v>Pantacourt</v>
      </c>
      <c r="L912" t="str">
        <f>VLOOKUP(Tableau1346[[#This Row],[Product_Ref]],[1]Table_Correspondance!$H:$N,4,TRUE)</f>
        <v>taupe</v>
      </c>
      <c r="M912" s="5">
        <f>VLOOKUP(Tableau1346[[#This Row],[Product_Ref]],[1]Table_Correspondance!$H:$N,7,TRUE)</f>
        <v>10</v>
      </c>
      <c r="N912" s="3">
        <f>Tableau1346[[#This Row],[Sales]]/Tableau1346[[#This Row],[Prix de vente ]]</f>
        <v>914.97</v>
      </c>
      <c r="O912" s="16">
        <f ca="1">(_xlfn.DAYS(TODAY(),Tableau1346[[#This Row],[Date de création produit]]))</f>
        <v>1856</v>
      </c>
    </row>
    <row r="913" spans="1:15" x14ac:dyDescent="0.25">
      <c r="A913" t="s">
        <v>6</v>
      </c>
      <c r="B913" t="str">
        <f>VLOOKUP(Tableau1346[[#This Row],[Sub_Region_Cod]],[1]Table_Correspondance!$B:$F,4,TRUE)</f>
        <v>Europe de l'Est</v>
      </c>
      <c r="C913" t="s">
        <v>29</v>
      </c>
      <c r="D913" t="str">
        <f>VLOOKUP(C913,[1]Table_Correspondance!$B:$F,2,FALSE)</f>
        <v>Hongrie</v>
      </c>
      <c r="E913" t="s">
        <v>11</v>
      </c>
      <c r="F913" s="1">
        <v>44044</v>
      </c>
      <c r="G913" t="s">
        <v>409</v>
      </c>
      <c r="H913" s="12">
        <f>VLOOKUP(Tableau1346[[#This Row],[Product_Ref]],[1]Table_Correspondance!$H:$N,5,TRUE)</f>
        <v>42917</v>
      </c>
      <c r="I913" t="s">
        <v>108</v>
      </c>
      <c r="J913" s="5">
        <v>5505.74</v>
      </c>
      <c r="K913" t="str">
        <f>VLOOKUP(Tableau1346[[#This Row],[Product_Ref]],[1]Table_Correspondance!$H:$N,2,TRUE)</f>
        <v>Sweatshirt</v>
      </c>
      <c r="L913" t="str">
        <f>VLOOKUP(Tableau1346[[#This Row],[Product_Ref]],[1]Table_Correspondance!$H:$N,4,TRUE)</f>
        <v>rose</v>
      </c>
      <c r="M913" s="5">
        <f>VLOOKUP(Tableau1346[[#This Row],[Product_Ref]],[1]Table_Correspondance!$H:$N,7,TRUE)</f>
        <v>6</v>
      </c>
      <c r="N913" s="3">
        <f>Tableau1346[[#This Row],[Sales]]/Tableau1346[[#This Row],[Prix de vente ]]</f>
        <v>917.62333333333333</v>
      </c>
      <c r="O913" s="16">
        <f ca="1">(_xlfn.DAYS(TODAY(),Tableau1346[[#This Row],[Date de création produit]]))</f>
        <v>1979</v>
      </c>
    </row>
    <row r="914" spans="1:15" x14ac:dyDescent="0.25">
      <c r="A914" t="s">
        <v>6</v>
      </c>
      <c r="B914" t="str">
        <f>VLOOKUP(Tableau1346[[#This Row],[Sub_Region_Cod]],[1]Table_Correspondance!$B:$F,4,TRUE)</f>
        <v>Europe de l'Est</v>
      </c>
      <c r="C914" t="s">
        <v>26</v>
      </c>
      <c r="D914" t="str">
        <f>VLOOKUP(C914,[1]Table_Correspondance!$B:$F,2,FALSE)</f>
        <v>Bulgarie</v>
      </c>
      <c r="E914" t="s">
        <v>11</v>
      </c>
      <c r="F914" s="1">
        <v>43739</v>
      </c>
      <c r="G914" t="s">
        <v>406</v>
      </c>
      <c r="H914" s="12">
        <f>VLOOKUP(Tableau1346[[#This Row],[Product_Ref]],[1]Table_Correspondance!$H:$N,5,TRUE)</f>
        <v>43405</v>
      </c>
      <c r="I914" t="s">
        <v>83</v>
      </c>
      <c r="J914" s="5">
        <v>9177.7999999999993</v>
      </c>
      <c r="K914" t="str">
        <f>VLOOKUP(Tableau1346[[#This Row],[Product_Ref]],[1]Table_Correspondance!$H:$N,2,TRUE)</f>
        <v>T-shirt</v>
      </c>
      <c r="L914" t="str">
        <f>VLOOKUP(Tableau1346[[#This Row],[Product_Ref]],[1]Table_Correspondance!$H:$N,4,TRUE)</f>
        <v>taupe</v>
      </c>
      <c r="M914" s="5">
        <f>VLOOKUP(Tableau1346[[#This Row],[Product_Ref]],[1]Table_Correspondance!$H:$N,7,TRUE)</f>
        <v>10</v>
      </c>
      <c r="N914" s="3">
        <f>Tableau1346[[#This Row],[Sales]]/Tableau1346[[#This Row],[Prix de vente ]]</f>
        <v>917.78</v>
      </c>
      <c r="O914" s="16">
        <f ca="1">(_xlfn.DAYS(TODAY(),Tableau1346[[#This Row],[Date de création produit]]))</f>
        <v>1491</v>
      </c>
    </row>
    <row r="915" spans="1:15" x14ac:dyDescent="0.25">
      <c r="A915" t="s">
        <v>6</v>
      </c>
      <c r="B915" t="str">
        <f>VLOOKUP(Tableau1346[[#This Row],[Sub_Region_Cod]],[1]Table_Correspondance!$B:$F,4,TRUE)</f>
        <v>Europe de l'Est</v>
      </c>
      <c r="C915" t="s">
        <v>43</v>
      </c>
      <c r="D915" t="str">
        <f>VLOOKUP(C915,[1]Table_Correspondance!$B:$F,2,FALSE)</f>
        <v>République Tchèque</v>
      </c>
      <c r="E915" t="s">
        <v>11</v>
      </c>
      <c r="F915" s="1">
        <v>44105</v>
      </c>
      <c r="G915" t="s">
        <v>409</v>
      </c>
      <c r="H915" s="12">
        <f>VLOOKUP(Tableau1346[[#This Row],[Product_Ref]],[1]Table_Correspondance!$H:$N,5,TRUE)</f>
        <v>43344</v>
      </c>
      <c r="I915" t="s">
        <v>102</v>
      </c>
      <c r="J915" s="5">
        <v>9199.8799999999992</v>
      </c>
      <c r="K915" t="str">
        <f>VLOOKUP(Tableau1346[[#This Row],[Product_Ref]],[1]Table_Correspondance!$H:$N,2,TRUE)</f>
        <v>Chemisier</v>
      </c>
      <c r="L915" t="str">
        <f>VLOOKUP(Tableau1346[[#This Row],[Product_Ref]],[1]Table_Correspondance!$H:$N,4,TRUE)</f>
        <v>rose</v>
      </c>
      <c r="M915" s="5">
        <f>VLOOKUP(Tableau1346[[#This Row],[Product_Ref]],[1]Table_Correspondance!$H:$N,7,TRUE)</f>
        <v>10</v>
      </c>
      <c r="N915" s="3">
        <f>Tableau1346[[#This Row],[Sales]]/Tableau1346[[#This Row],[Prix de vente ]]</f>
        <v>919.98799999999994</v>
      </c>
      <c r="O915" s="16">
        <f ca="1">(_xlfn.DAYS(TODAY(),Tableau1346[[#This Row],[Date de création produit]]))</f>
        <v>1552</v>
      </c>
    </row>
    <row r="916" spans="1:15" x14ac:dyDescent="0.25">
      <c r="A916" t="s">
        <v>6</v>
      </c>
      <c r="B916" t="str">
        <f>VLOOKUP(Tableau1346[[#This Row],[Sub_Region_Cod]],[1]Table_Correspondance!$B:$F,4,TRUE)</f>
        <v>Europe de l'Est</v>
      </c>
      <c r="C916" t="s">
        <v>32</v>
      </c>
      <c r="D916" t="str">
        <f>VLOOKUP(C916,[1]Table_Correspondance!$B:$F,2,FALSE)</f>
        <v>Arménie</v>
      </c>
      <c r="E916" t="s">
        <v>16</v>
      </c>
      <c r="F916" s="1">
        <v>43739</v>
      </c>
      <c r="G916" t="s">
        <v>406</v>
      </c>
      <c r="H916" s="12">
        <f>VLOOKUP(Tableau1346[[#This Row],[Product_Ref]],[1]Table_Correspondance!$H:$N,5,TRUE)</f>
        <v>43160</v>
      </c>
      <c r="I916" t="s">
        <v>30</v>
      </c>
      <c r="J916" s="5">
        <v>9235.26</v>
      </c>
      <c r="K916" t="str">
        <f>VLOOKUP(Tableau1346[[#This Row],[Product_Ref]],[1]Table_Correspondance!$H:$N,2,TRUE)</f>
        <v>Culotte</v>
      </c>
      <c r="L916" t="str">
        <f>VLOOKUP(Tableau1346[[#This Row],[Product_Ref]],[1]Table_Correspondance!$H:$N,4,TRUE)</f>
        <v>vert</v>
      </c>
      <c r="M916" s="5">
        <f>VLOOKUP(Tableau1346[[#This Row],[Product_Ref]],[1]Table_Correspondance!$H:$N,7,TRUE)</f>
        <v>10</v>
      </c>
      <c r="N916" s="3">
        <f>Tableau1346[[#This Row],[Sales]]/Tableau1346[[#This Row],[Prix de vente ]]</f>
        <v>923.52600000000007</v>
      </c>
      <c r="O916" s="16">
        <f ca="1">(_xlfn.DAYS(TODAY(),Tableau1346[[#This Row],[Date de création produit]]))</f>
        <v>1736</v>
      </c>
    </row>
    <row r="917" spans="1:15" x14ac:dyDescent="0.25">
      <c r="A917" t="s">
        <v>6</v>
      </c>
      <c r="B917" t="str">
        <f>VLOOKUP(Tableau1346[[#This Row],[Sub_Region_Cod]],[1]Table_Correspondance!$B:$F,4,TRUE)</f>
        <v>Europe de l'Est</v>
      </c>
      <c r="C917" t="s">
        <v>13</v>
      </c>
      <c r="D917" t="str">
        <f>VLOOKUP(C917,[1]Table_Correspondance!$B:$F,2,FALSE)</f>
        <v>Roumanie</v>
      </c>
      <c r="E917" t="s">
        <v>8</v>
      </c>
      <c r="F917" s="1">
        <v>43891</v>
      </c>
      <c r="G917" t="s">
        <v>405</v>
      </c>
      <c r="H917" s="12">
        <f>VLOOKUP(Tableau1346[[#This Row],[Product_Ref]],[1]Table_Correspondance!$H:$N,5,TRUE)</f>
        <v>43040</v>
      </c>
      <c r="I917" t="s">
        <v>255</v>
      </c>
      <c r="J917" s="5">
        <v>4617.7299999999996</v>
      </c>
      <c r="K917" t="str">
        <f>VLOOKUP(Tableau1346[[#This Row],[Product_Ref]],[1]Table_Correspondance!$H:$N,2,TRUE)</f>
        <v>Pyjama</v>
      </c>
      <c r="L917" t="str">
        <f>VLOOKUP(Tableau1346[[#This Row],[Product_Ref]],[1]Table_Correspondance!$H:$N,4,TRUE)</f>
        <v>vert</v>
      </c>
      <c r="M917" s="5">
        <f>VLOOKUP(Tableau1346[[#This Row],[Product_Ref]],[1]Table_Correspondance!$H:$N,7,TRUE)</f>
        <v>5</v>
      </c>
      <c r="N917" s="3">
        <f>Tableau1346[[#This Row],[Sales]]/Tableau1346[[#This Row],[Prix de vente ]]</f>
        <v>923.54599999999994</v>
      </c>
      <c r="O917" s="16">
        <f ca="1">(_xlfn.DAYS(TODAY(),Tableau1346[[#This Row],[Date de création produit]]))</f>
        <v>1856</v>
      </c>
    </row>
    <row r="918" spans="1:15" x14ac:dyDescent="0.25">
      <c r="A918" t="s">
        <v>6</v>
      </c>
      <c r="B918" t="str">
        <f>VLOOKUP(Tableau1346[[#This Row],[Sub_Region_Cod]],[1]Table_Correspondance!$B:$F,4,TRUE)</f>
        <v>Europe de l'Est</v>
      </c>
      <c r="C918" t="s">
        <v>10</v>
      </c>
      <c r="D918" t="str">
        <f>VLOOKUP(C918,[1]Table_Correspondance!$B:$F,2,FALSE)</f>
        <v>Bélarus</v>
      </c>
      <c r="E918" t="s">
        <v>16</v>
      </c>
      <c r="F918" s="1">
        <v>43952</v>
      </c>
      <c r="G918" t="s">
        <v>408</v>
      </c>
      <c r="H918" s="12">
        <f>VLOOKUP(Tableau1346[[#This Row],[Product_Ref]],[1]Table_Correspondance!$H:$N,5,TRUE)</f>
        <v>43435</v>
      </c>
      <c r="I918" t="s">
        <v>307</v>
      </c>
      <c r="J918" s="5">
        <v>8324.65</v>
      </c>
      <c r="K918" t="str">
        <f>VLOOKUP(Tableau1346[[#This Row],[Product_Ref]],[1]Table_Correspondance!$H:$N,2,TRUE)</f>
        <v>Culotte</v>
      </c>
      <c r="L918" t="str">
        <f>VLOOKUP(Tableau1346[[#This Row],[Product_Ref]],[1]Table_Correspondance!$H:$N,4,TRUE)</f>
        <v>marron</v>
      </c>
      <c r="M918" s="5">
        <f>VLOOKUP(Tableau1346[[#This Row],[Product_Ref]],[1]Table_Correspondance!$H:$N,7,TRUE)</f>
        <v>9</v>
      </c>
      <c r="N918" s="3">
        <f>Tableau1346[[#This Row],[Sales]]/Tableau1346[[#This Row],[Prix de vente ]]</f>
        <v>924.96111111111111</v>
      </c>
      <c r="O918" s="16">
        <f ca="1">(_xlfn.DAYS(TODAY(),Tableau1346[[#This Row],[Date de création produit]]))</f>
        <v>1461</v>
      </c>
    </row>
    <row r="919" spans="1:15" x14ac:dyDescent="0.25">
      <c r="A919" t="s">
        <v>6</v>
      </c>
      <c r="B919" t="str">
        <f>VLOOKUP(Tableau1346[[#This Row],[Sub_Region_Cod]],[1]Table_Correspondance!$B:$F,4,TRUE)</f>
        <v>Europe de l'Est</v>
      </c>
      <c r="C919" t="s">
        <v>24</v>
      </c>
      <c r="D919" t="str">
        <f>VLOOKUP(C919,[1]Table_Correspondance!$B:$F,2,FALSE)</f>
        <v>Slovaquie</v>
      </c>
      <c r="E919" t="s">
        <v>16</v>
      </c>
      <c r="F919" s="1">
        <v>43647</v>
      </c>
      <c r="G919" t="s">
        <v>410</v>
      </c>
      <c r="H919" s="12">
        <f>VLOOKUP(Tableau1346[[#This Row],[Product_Ref]],[1]Table_Correspondance!$H:$N,5,TRUE)</f>
        <v>43221</v>
      </c>
      <c r="I919" t="s">
        <v>72</v>
      </c>
      <c r="J919" s="5">
        <v>7407.85</v>
      </c>
      <c r="K919" t="str">
        <f>VLOOKUP(Tableau1346[[#This Row],[Product_Ref]],[1]Table_Correspondance!$H:$N,2,TRUE)</f>
        <v>Culotte</v>
      </c>
      <c r="L919" t="str">
        <f>VLOOKUP(Tableau1346[[#This Row],[Product_Ref]],[1]Table_Correspondance!$H:$N,4,TRUE)</f>
        <v>taupe</v>
      </c>
      <c r="M919" s="5">
        <f>VLOOKUP(Tableau1346[[#This Row],[Product_Ref]],[1]Table_Correspondance!$H:$N,7,TRUE)</f>
        <v>8</v>
      </c>
      <c r="N919" s="3">
        <f>Tableau1346[[#This Row],[Sales]]/Tableau1346[[#This Row],[Prix de vente ]]</f>
        <v>925.98125000000005</v>
      </c>
      <c r="O919" s="16">
        <f ca="1">(_xlfn.DAYS(TODAY(),Tableau1346[[#This Row],[Date de création produit]]))</f>
        <v>1675</v>
      </c>
    </row>
    <row r="920" spans="1:15" x14ac:dyDescent="0.25">
      <c r="A920" t="s">
        <v>6</v>
      </c>
      <c r="B920" t="str">
        <f>VLOOKUP(Tableau1346[[#This Row],[Sub_Region_Cod]],[1]Table_Correspondance!$B:$F,4,TRUE)</f>
        <v>Europe de l'Est</v>
      </c>
      <c r="C920" t="s">
        <v>10</v>
      </c>
      <c r="D920" t="str">
        <f>VLOOKUP(C920,[1]Table_Correspondance!$B:$F,2,FALSE)</f>
        <v>Bélarus</v>
      </c>
      <c r="E920" t="s">
        <v>8</v>
      </c>
      <c r="F920" s="1">
        <v>43739</v>
      </c>
      <c r="G920" t="s">
        <v>406</v>
      </c>
      <c r="H920" s="12">
        <f>VLOOKUP(Tableau1346[[#This Row],[Product_Ref]],[1]Table_Correspondance!$H:$N,5,TRUE)</f>
        <v>43009</v>
      </c>
      <c r="I920" t="s">
        <v>199</v>
      </c>
      <c r="J920" s="5">
        <v>6535.34</v>
      </c>
      <c r="K920" t="str">
        <f>VLOOKUP(Tableau1346[[#This Row],[Product_Ref]],[1]Table_Correspondance!$H:$N,2,TRUE)</f>
        <v>Robe</v>
      </c>
      <c r="L920" t="str">
        <f>VLOOKUP(Tableau1346[[#This Row],[Product_Ref]],[1]Table_Correspondance!$H:$N,4,TRUE)</f>
        <v>bleu</v>
      </c>
      <c r="M920" s="5">
        <f>VLOOKUP(Tableau1346[[#This Row],[Product_Ref]],[1]Table_Correspondance!$H:$N,7,TRUE)</f>
        <v>7</v>
      </c>
      <c r="N920" s="3">
        <f>Tableau1346[[#This Row],[Sales]]/Tableau1346[[#This Row],[Prix de vente ]]</f>
        <v>933.62</v>
      </c>
      <c r="O920" s="16">
        <f ca="1">(_xlfn.DAYS(TODAY(),Tableau1346[[#This Row],[Date de création produit]]))</f>
        <v>1887</v>
      </c>
    </row>
    <row r="921" spans="1:15" x14ac:dyDescent="0.25">
      <c r="A921" t="s">
        <v>6</v>
      </c>
      <c r="B921" t="str">
        <f>VLOOKUP(Tableau1346[[#This Row],[Sub_Region_Cod]],[1]Table_Correspondance!$B:$F,4,TRUE)</f>
        <v>Europe de l'Est</v>
      </c>
      <c r="C921" t="s">
        <v>24</v>
      </c>
      <c r="D921" t="str">
        <f>VLOOKUP(C921,[1]Table_Correspondance!$B:$F,2,FALSE)</f>
        <v>Slovaquie</v>
      </c>
      <c r="E921" t="s">
        <v>8</v>
      </c>
      <c r="F921" s="1">
        <v>43983</v>
      </c>
      <c r="G921" t="s">
        <v>408</v>
      </c>
      <c r="H921" s="12">
        <f>VLOOKUP(Tableau1346[[#This Row],[Product_Ref]],[1]Table_Correspondance!$H:$N,5,TRUE)</f>
        <v>42767</v>
      </c>
      <c r="I921" t="s">
        <v>71</v>
      </c>
      <c r="J921" s="5">
        <v>8432.43</v>
      </c>
      <c r="K921" t="str">
        <f>VLOOKUP(Tableau1346[[#This Row],[Product_Ref]],[1]Table_Correspondance!$H:$N,2,TRUE)</f>
        <v>Robe</v>
      </c>
      <c r="L921" t="str">
        <f>VLOOKUP(Tableau1346[[#This Row],[Product_Ref]],[1]Table_Correspondance!$H:$N,4,TRUE)</f>
        <v>blanc</v>
      </c>
      <c r="M921" s="5">
        <f>VLOOKUP(Tableau1346[[#This Row],[Product_Ref]],[1]Table_Correspondance!$H:$N,7,TRUE)</f>
        <v>9</v>
      </c>
      <c r="N921" s="3">
        <f>Tableau1346[[#This Row],[Sales]]/Tableau1346[[#This Row],[Prix de vente ]]</f>
        <v>936.93666666666672</v>
      </c>
      <c r="O921" s="16">
        <f ca="1">(_xlfn.DAYS(TODAY(),Tableau1346[[#This Row],[Date de création produit]]))</f>
        <v>2129</v>
      </c>
    </row>
    <row r="922" spans="1:15" x14ac:dyDescent="0.25">
      <c r="A922" t="s">
        <v>6</v>
      </c>
      <c r="B922" t="str">
        <f>VLOOKUP(Tableau1346[[#This Row],[Sub_Region_Cod]],[1]Table_Correspondance!$B:$F,4,TRUE)</f>
        <v>Europe de l'Est</v>
      </c>
      <c r="C922" t="s">
        <v>24</v>
      </c>
      <c r="D922" t="str">
        <f>VLOOKUP(C922,[1]Table_Correspondance!$B:$F,2,FALSE)</f>
        <v>Slovaquie</v>
      </c>
      <c r="E922" t="s">
        <v>11</v>
      </c>
      <c r="F922" s="1">
        <v>43922</v>
      </c>
      <c r="G922" t="s">
        <v>405</v>
      </c>
      <c r="H922" s="12">
        <f>VLOOKUP(Tableau1346[[#This Row],[Product_Ref]],[1]Table_Correspondance!$H:$N,5,TRUE)</f>
        <v>43009</v>
      </c>
      <c r="I922" t="s">
        <v>45</v>
      </c>
      <c r="J922" s="5">
        <v>9377.32</v>
      </c>
      <c r="K922" t="str">
        <f>VLOOKUP(Tableau1346[[#This Row],[Product_Ref]],[1]Table_Correspondance!$H:$N,2,TRUE)</f>
        <v>Sweatshirt</v>
      </c>
      <c r="L922" t="str">
        <f>VLOOKUP(Tableau1346[[#This Row],[Product_Ref]],[1]Table_Correspondance!$H:$N,4,TRUE)</f>
        <v>rose</v>
      </c>
      <c r="M922" s="5">
        <f>VLOOKUP(Tableau1346[[#This Row],[Product_Ref]],[1]Table_Correspondance!$H:$N,7,TRUE)</f>
        <v>10</v>
      </c>
      <c r="N922" s="3">
        <f>Tableau1346[[#This Row],[Sales]]/Tableau1346[[#This Row],[Prix de vente ]]</f>
        <v>937.73199999999997</v>
      </c>
      <c r="O922" s="16">
        <f ca="1">(_xlfn.DAYS(TODAY(),Tableau1346[[#This Row],[Date de création produit]]))</f>
        <v>1887</v>
      </c>
    </row>
    <row r="923" spans="1:15" x14ac:dyDescent="0.25">
      <c r="A923" t="s">
        <v>6</v>
      </c>
      <c r="B923" t="str">
        <f>VLOOKUP(Tableau1346[[#This Row],[Sub_Region_Cod]],[1]Table_Correspondance!$B:$F,4,TRUE)</f>
        <v>Europe de l'Est</v>
      </c>
      <c r="C923" t="s">
        <v>24</v>
      </c>
      <c r="D923" t="str">
        <f>VLOOKUP(C923,[1]Table_Correspondance!$B:$F,2,FALSE)</f>
        <v>Slovaquie</v>
      </c>
      <c r="E923" t="s">
        <v>11</v>
      </c>
      <c r="F923" s="1">
        <v>43739</v>
      </c>
      <c r="G923" t="s">
        <v>406</v>
      </c>
      <c r="H923" s="12">
        <f>VLOOKUP(Tableau1346[[#This Row],[Product_Ref]],[1]Table_Correspondance!$H:$N,5,TRUE)</f>
        <v>42736</v>
      </c>
      <c r="I923" t="s">
        <v>262</v>
      </c>
      <c r="J923" s="5">
        <v>6564.76</v>
      </c>
      <c r="K923" t="str">
        <f>VLOOKUP(Tableau1346[[#This Row],[Product_Ref]],[1]Table_Correspondance!$H:$N,2,TRUE)</f>
        <v>Chemise</v>
      </c>
      <c r="L923" t="str">
        <f>VLOOKUP(Tableau1346[[#This Row],[Product_Ref]],[1]Table_Correspondance!$H:$N,4,TRUE)</f>
        <v>taupe</v>
      </c>
      <c r="M923" s="5">
        <f>VLOOKUP(Tableau1346[[#This Row],[Product_Ref]],[1]Table_Correspondance!$H:$N,7,TRUE)</f>
        <v>7</v>
      </c>
      <c r="N923" s="3">
        <f>Tableau1346[[#This Row],[Sales]]/Tableau1346[[#This Row],[Prix de vente ]]</f>
        <v>937.82285714285717</v>
      </c>
      <c r="O923" s="16">
        <f ca="1">(_xlfn.DAYS(TODAY(),Tableau1346[[#This Row],[Date de création produit]]))</f>
        <v>2160</v>
      </c>
    </row>
    <row r="924" spans="1:15" x14ac:dyDescent="0.25">
      <c r="A924" t="s">
        <v>6</v>
      </c>
      <c r="B924" t="str">
        <f>VLOOKUP(Tableau1346[[#This Row],[Sub_Region_Cod]],[1]Table_Correspondance!$B:$F,4,TRUE)</f>
        <v>Europe de l'Est</v>
      </c>
      <c r="C924" t="s">
        <v>34</v>
      </c>
      <c r="D924" t="str">
        <f>VLOOKUP(C924,[1]Table_Correspondance!$B:$F,2,FALSE)</f>
        <v>Pologne</v>
      </c>
      <c r="E924" t="s">
        <v>8</v>
      </c>
      <c r="F924" s="1">
        <v>43739</v>
      </c>
      <c r="G924" t="s">
        <v>406</v>
      </c>
      <c r="H924" s="12">
        <f>VLOOKUP(Tableau1346[[#This Row],[Product_Ref]],[1]Table_Correspondance!$H:$N,5,TRUE)</f>
        <v>43040</v>
      </c>
      <c r="I924" t="s">
        <v>210</v>
      </c>
      <c r="J924" s="5">
        <v>8470.2000000000007</v>
      </c>
      <c r="K924" t="str">
        <f>VLOOKUP(Tableau1346[[#This Row],[Product_Ref]],[1]Table_Correspondance!$H:$N,2,TRUE)</f>
        <v>Robe</v>
      </c>
      <c r="L924" t="str">
        <f>VLOOKUP(Tableau1346[[#This Row],[Product_Ref]],[1]Table_Correspondance!$H:$N,4,TRUE)</f>
        <v>bleu</v>
      </c>
      <c r="M924" s="5">
        <f>VLOOKUP(Tableau1346[[#This Row],[Product_Ref]],[1]Table_Correspondance!$H:$N,7,TRUE)</f>
        <v>9</v>
      </c>
      <c r="N924" s="3">
        <f>Tableau1346[[#This Row],[Sales]]/Tableau1346[[#This Row],[Prix de vente ]]</f>
        <v>941.13333333333344</v>
      </c>
      <c r="O924" s="16">
        <f ca="1">(_xlfn.DAYS(TODAY(),Tableau1346[[#This Row],[Date de création produit]]))</f>
        <v>1856</v>
      </c>
    </row>
    <row r="925" spans="1:15" x14ac:dyDescent="0.25">
      <c r="A925" t="s">
        <v>6</v>
      </c>
      <c r="B925" t="str">
        <f>VLOOKUP(Tableau1346[[#This Row],[Sub_Region_Cod]],[1]Table_Correspondance!$B:$F,4,TRUE)</f>
        <v>Europe de l'Est</v>
      </c>
      <c r="C925" t="s">
        <v>15</v>
      </c>
      <c r="D925" t="str">
        <f>VLOOKUP(C925,[1]Table_Correspondance!$B:$F,2,FALSE)</f>
        <v>République de Moldavie</v>
      </c>
      <c r="E925" t="s">
        <v>16</v>
      </c>
      <c r="F925" s="1">
        <v>44136</v>
      </c>
      <c r="G925" t="s">
        <v>411</v>
      </c>
      <c r="H925" s="12">
        <f>VLOOKUP(Tableau1346[[#This Row],[Product_Ref]],[1]Table_Correspondance!$H:$N,5,TRUE)</f>
        <v>43191</v>
      </c>
      <c r="I925" t="s">
        <v>55</v>
      </c>
      <c r="J925" s="5">
        <v>7539.7</v>
      </c>
      <c r="K925" t="str">
        <f>VLOOKUP(Tableau1346[[#This Row],[Product_Ref]],[1]Table_Correspondance!$H:$N,2,TRUE)</f>
        <v>Jupe</v>
      </c>
      <c r="L925" t="str">
        <f>VLOOKUP(Tableau1346[[#This Row],[Product_Ref]],[1]Table_Correspondance!$H:$N,4,TRUE)</f>
        <v>blanc</v>
      </c>
      <c r="M925" s="5">
        <f>VLOOKUP(Tableau1346[[#This Row],[Product_Ref]],[1]Table_Correspondance!$H:$N,7,TRUE)</f>
        <v>8</v>
      </c>
      <c r="N925" s="3">
        <f>Tableau1346[[#This Row],[Sales]]/Tableau1346[[#This Row],[Prix de vente ]]</f>
        <v>942.46249999999998</v>
      </c>
      <c r="O925" s="16">
        <f ca="1">(_xlfn.DAYS(TODAY(),Tableau1346[[#This Row],[Date de création produit]]))</f>
        <v>1705</v>
      </c>
    </row>
    <row r="926" spans="1:15" x14ac:dyDescent="0.25">
      <c r="A926" t="s">
        <v>6</v>
      </c>
      <c r="B926" t="str">
        <f>VLOOKUP(Tableau1346[[#This Row],[Sub_Region_Cod]],[1]Table_Correspondance!$B:$F,4,TRUE)</f>
        <v>Europe de l'Est</v>
      </c>
      <c r="C926" t="s">
        <v>26</v>
      </c>
      <c r="D926" t="str">
        <f>VLOOKUP(C926,[1]Table_Correspondance!$B:$F,2,FALSE)</f>
        <v>Bulgarie</v>
      </c>
      <c r="E926" t="s">
        <v>11</v>
      </c>
      <c r="F926" s="1">
        <v>43952</v>
      </c>
      <c r="G926" t="s">
        <v>408</v>
      </c>
      <c r="H926" s="12">
        <f>VLOOKUP(Tableau1346[[#This Row],[Product_Ref]],[1]Table_Correspondance!$H:$N,5,TRUE)</f>
        <v>42856</v>
      </c>
      <c r="I926" t="s">
        <v>54</v>
      </c>
      <c r="J926" s="5">
        <v>8484.2199999999993</v>
      </c>
      <c r="K926" t="str">
        <f>VLOOKUP(Tableau1346[[#This Row],[Product_Ref]],[1]Table_Correspondance!$H:$N,2,TRUE)</f>
        <v>Débardeur</v>
      </c>
      <c r="L926" t="str">
        <f>VLOOKUP(Tableau1346[[#This Row],[Product_Ref]],[1]Table_Correspondance!$H:$N,4,TRUE)</f>
        <v>blanc</v>
      </c>
      <c r="M926" s="5">
        <f>VLOOKUP(Tableau1346[[#This Row],[Product_Ref]],[1]Table_Correspondance!$H:$N,7,TRUE)</f>
        <v>9</v>
      </c>
      <c r="N926" s="3">
        <f>Tableau1346[[#This Row],[Sales]]/Tableau1346[[#This Row],[Prix de vente ]]</f>
        <v>942.69111111111101</v>
      </c>
      <c r="O926" s="16">
        <f ca="1">(_xlfn.DAYS(TODAY(),Tableau1346[[#This Row],[Date de création produit]]))</f>
        <v>2040</v>
      </c>
    </row>
    <row r="927" spans="1:15" x14ac:dyDescent="0.25">
      <c r="A927" t="s">
        <v>6</v>
      </c>
      <c r="B927" t="str">
        <f>VLOOKUP(Tableau1346[[#This Row],[Sub_Region_Cod]],[1]Table_Correspondance!$B:$F,4,TRUE)</f>
        <v>Europe de l'Est</v>
      </c>
      <c r="C927" t="s">
        <v>43</v>
      </c>
      <c r="D927" t="str">
        <f>VLOOKUP(C927,[1]Table_Correspondance!$B:$F,2,FALSE)</f>
        <v>République Tchèque</v>
      </c>
      <c r="E927" t="s">
        <v>11</v>
      </c>
      <c r="F927" s="1">
        <v>44044</v>
      </c>
      <c r="G927" t="s">
        <v>409</v>
      </c>
      <c r="H927" s="12">
        <f>VLOOKUP(Tableau1346[[#This Row],[Product_Ref]],[1]Table_Correspondance!$H:$N,5,TRUE)</f>
        <v>43252</v>
      </c>
      <c r="I927" t="s">
        <v>61</v>
      </c>
      <c r="J927" s="5">
        <v>5696.23</v>
      </c>
      <c r="K927" t="str">
        <f>VLOOKUP(Tableau1346[[#This Row],[Product_Ref]],[1]Table_Correspondance!$H:$N,2,TRUE)</f>
        <v>Pull</v>
      </c>
      <c r="L927" t="str">
        <f>VLOOKUP(Tableau1346[[#This Row],[Product_Ref]],[1]Table_Correspondance!$H:$N,4,TRUE)</f>
        <v>marron</v>
      </c>
      <c r="M927" s="5">
        <f>VLOOKUP(Tableau1346[[#This Row],[Product_Ref]],[1]Table_Correspondance!$H:$N,7,TRUE)</f>
        <v>6</v>
      </c>
      <c r="N927" s="3">
        <f>Tableau1346[[#This Row],[Sales]]/Tableau1346[[#This Row],[Prix de vente ]]</f>
        <v>949.37166666666656</v>
      </c>
      <c r="O927" s="16">
        <f ca="1">(_xlfn.DAYS(TODAY(),Tableau1346[[#This Row],[Date de création produit]]))</f>
        <v>1644</v>
      </c>
    </row>
    <row r="928" spans="1:15" x14ac:dyDescent="0.25">
      <c r="A928" t="s">
        <v>6</v>
      </c>
      <c r="B928" t="str">
        <f>VLOOKUP(Tableau1346[[#This Row],[Sub_Region_Cod]],[1]Table_Correspondance!$B:$F,4,TRUE)</f>
        <v>Europe de l'Est</v>
      </c>
      <c r="C928" t="s">
        <v>10</v>
      </c>
      <c r="D928" t="str">
        <f>VLOOKUP(C928,[1]Table_Correspondance!$B:$F,2,FALSE)</f>
        <v>Bélarus</v>
      </c>
      <c r="E928" t="s">
        <v>16</v>
      </c>
      <c r="F928" s="1">
        <v>43586</v>
      </c>
      <c r="G928" t="s">
        <v>410</v>
      </c>
      <c r="H928" s="12">
        <f>VLOOKUP(Tableau1346[[#This Row],[Product_Ref]],[1]Table_Correspondance!$H:$N,5,TRUE)</f>
        <v>43160</v>
      </c>
      <c r="I928" t="s">
        <v>18</v>
      </c>
      <c r="J928" s="5">
        <v>7595.49</v>
      </c>
      <c r="K928" t="str">
        <f>VLOOKUP(Tableau1346[[#This Row],[Product_Ref]],[1]Table_Correspondance!$H:$N,2,TRUE)</f>
        <v>Pantacourt</v>
      </c>
      <c r="L928" t="str">
        <f>VLOOKUP(Tableau1346[[#This Row],[Product_Ref]],[1]Table_Correspondance!$H:$N,4,TRUE)</f>
        <v>bleu</v>
      </c>
      <c r="M928" s="5">
        <f>VLOOKUP(Tableau1346[[#This Row],[Product_Ref]],[1]Table_Correspondance!$H:$N,7,TRUE)</f>
        <v>8</v>
      </c>
      <c r="N928" s="3">
        <f>Tableau1346[[#This Row],[Sales]]/Tableau1346[[#This Row],[Prix de vente ]]</f>
        <v>949.43624999999997</v>
      </c>
      <c r="O928" s="16">
        <f ca="1">(_xlfn.DAYS(TODAY(),Tableau1346[[#This Row],[Date de création produit]]))</f>
        <v>1736</v>
      </c>
    </row>
    <row r="929" spans="1:15" x14ac:dyDescent="0.25">
      <c r="A929" t="s">
        <v>6</v>
      </c>
      <c r="B929" t="str">
        <f>VLOOKUP(Tableau1346[[#This Row],[Sub_Region_Cod]],[1]Table_Correspondance!$B:$F,4,TRUE)</f>
        <v>Europe de l'Est</v>
      </c>
      <c r="C929" t="s">
        <v>24</v>
      </c>
      <c r="D929" t="str">
        <f>VLOOKUP(C929,[1]Table_Correspondance!$B:$F,2,FALSE)</f>
        <v>Slovaquie</v>
      </c>
      <c r="E929" t="s">
        <v>16</v>
      </c>
      <c r="F929" s="1">
        <v>44166</v>
      </c>
      <c r="G929" t="s">
        <v>411</v>
      </c>
      <c r="H929" s="12">
        <f>VLOOKUP(Tableau1346[[#This Row],[Product_Ref]],[1]Table_Correspondance!$H:$N,5,TRUE)</f>
        <v>43344</v>
      </c>
      <c r="I929" t="s">
        <v>213</v>
      </c>
      <c r="J929" s="5">
        <v>9496.52</v>
      </c>
      <c r="K929" t="str">
        <f>VLOOKUP(Tableau1346[[#This Row],[Product_Ref]],[1]Table_Correspondance!$H:$N,2,TRUE)</f>
        <v>Culotte</v>
      </c>
      <c r="L929" t="str">
        <f>VLOOKUP(Tableau1346[[#This Row],[Product_Ref]],[1]Table_Correspondance!$H:$N,4,TRUE)</f>
        <v>taupe</v>
      </c>
      <c r="M929" s="5">
        <f>VLOOKUP(Tableau1346[[#This Row],[Product_Ref]],[1]Table_Correspondance!$H:$N,7,TRUE)</f>
        <v>10</v>
      </c>
      <c r="N929" s="3">
        <f>Tableau1346[[#This Row],[Sales]]/Tableau1346[[#This Row],[Prix de vente ]]</f>
        <v>949.65200000000004</v>
      </c>
      <c r="O929" s="16">
        <f ca="1">(_xlfn.DAYS(TODAY(),Tableau1346[[#This Row],[Date de création produit]]))</f>
        <v>1552</v>
      </c>
    </row>
    <row r="930" spans="1:15" x14ac:dyDescent="0.25">
      <c r="A930" t="s">
        <v>6</v>
      </c>
      <c r="B930" t="str">
        <f>VLOOKUP(Tableau1346[[#This Row],[Sub_Region_Cod]],[1]Table_Correspondance!$B:$F,4,TRUE)</f>
        <v>Europe de l'Est</v>
      </c>
      <c r="C930" t="s">
        <v>32</v>
      </c>
      <c r="D930" t="str">
        <f>VLOOKUP(C930,[1]Table_Correspondance!$B:$F,2,FALSE)</f>
        <v>Arménie</v>
      </c>
      <c r="E930" t="s">
        <v>16</v>
      </c>
      <c r="F930" s="1">
        <v>44105</v>
      </c>
      <c r="G930" t="s">
        <v>409</v>
      </c>
      <c r="H930" s="12">
        <f>VLOOKUP(Tableau1346[[#This Row],[Product_Ref]],[1]Table_Correspondance!$H:$N,5,TRUE)</f>
        <v>43252</v>
      </c>
      <c r="I930" t="s">
        <v>182</v>
      </c>
      <c r="J930" s="5">
        <v>9498.39</v>
      </c>
      <c r="K930" t="str">
        <f>VLOOKUP(Tableau1346[[#This Row],[Product_Ref]],[1]Table_Correspondance!$H:$N,2,TRUE)</f>
        <v>Pantacourt</v>
      </c>
      <c r="L930" t="str">
        <f>VLOOKUP(Tableau1346[[#This Row],[Product_Ref]],[1]Table_Correspondance!$H:$N,4,TRUE)</f>
        <v>rose</v>
      </c>
      <c r="M930" s="5">
        <f>VLOOKUP(Tableau1346[[#This Row],[Product_Ref]],[1]Table_Correspondance!$H:$N,7,TRUE)</f>
        <v>10</v>
      </c>
      <c r="N930" s="3">
        <f>Tableau1346[[#This Row],[Sales]]/Tableau1346[[#This Row],[Prix de vente ]]</f>
        <v>949.83899999999994</v>
      </c>
      <c r="O930" s="16">
        <f ca="1">(_xlfn.DAYS(TODAY(),Tableau1346[[#This Row],[Date de création produit]]))</f>
        <v>1644</v>
      </c>
    </row>
    <row r="931" spans="1:15" x14ac:dyDescent="0.25">
      <c r="A931" t="s">
        <v>6</v>
      </c>
      <c r="B931" t="str">
        <f>VLOOKUP(Tableau1346[[#This Row],[Sub_Region_Cod]],[1]Table_Correspondance!$B:$F,4,TRUE)</f>
        <v>Europe de l'Est</v>
      </c>
      <c r="C931" t="s">
        <v>29</v>
      </c>
      <c r="D931" t="str">
        <f>VLOOKUP(C931,[1]Table_Correspondance!$B:$F,2,FALSE)</f>
        <v>Hongrie</v>
      </c>
      <c r="E931" t="s">
        <v>8</v>
      </c>
      <c r="F931" s="1">
        <v>43800</v>
      </c>
      <c r="G931" t="s">
        <v>407</v>
      </c>
      <c r="H931" s="12">
        <f>VLOOKUP(Tableau1346[[#This Row],[Product_Ref]],[1]Table_Correspondance!$H:$N,5,TRUE)</f>
        <v>43313</v>
      </c>
      <c r="I931" t="s">
        <v>293</v>
      </c>
      <c r="J931" s="5">
        <v>5719.67</v>
      </c>
      <c r="K931" t="str">
        <f>VLOOKUP(Tableau1346[[#This Row],[Product_Ref]],[1]Table_Correspondance!$H:$N,2,TRUE)</f>
        <v>Robe</v>
      </c>
      <c r="L931" t="str">
        <f>VLOOKUP(Tableau1346[[#This Row],[Product_Ref]],[1]Table_Correspondance!$H:$N,4,TRUE)</f>
        <v>taupe</v>
      </c>
      <c r="M931" s="5">
        <f>VLOOKUP(Tableau1346[[#This Row],[Product_Ref]],[1]Table_Correspondance!$H:$N,7,TRUE)</f>
        <v>6</v>
      </c>
      <c r="N931" s="3">
        <f>Tableau1346[[#This Row],[Sales]]/Tableau1346[[#This Row],[Prix de vente ]]</f>
        <v>953.27833333333331</v>
      </c>
      <c r="O931" s="16">
        <f ca="1">(_xlfn.DAYS(TODAY(),Tableau1346[[#This Row],[Date de création produit]]))</f>
        <v>1583</v>
      </c>
    </row>
    <row r="932" spans="1:15" x14ac:dyDescent="0.25">
      <c r="A932" t="s">
        <v>6</v>
      </c>
      <c r="B932" t="str">
        <f>VLOOKUP(Tableau1346[[#This Row],[Sub_Region_Cod]],[1]Table_Correspondance!$B:$F,4,TRUE)</f>
        <v>Europe de l'Est</v>
      </c>
      <c r="C932" t="s">
        <v>22</v>
      </c>
      <c r="D932" t="str">
        <f>VLOOKUP(C932,[1]Table_Correspondance!$B:$F,2,FALSE)</f>
        <v>Ukraine</v>
      </c>
      <c r="E932" t="s">
        <v>16</v>
      </c>
      <c r="F932" s="1">
        <v>44075</v>
      </c>
      <c r="G932" t="s">
        <v>409</v>
      </c>
      <c r="H932" s="12">
        <f>VLOOKUP(Tableau1346[[#This Row],[Product_Ref]],[1]Table_Correspondance!$H:$N,5,TRUE)</f>
        <v>43101</v>
      </c>
      <c r="I932" t="s">
        <v>130</v>
      </c>
      <c r="J932" s="5">
        <v>7630.65</v>
      </c>
      <c r="K932" t="str">
        <f>VLOOKUP(Tableau1346[[#This Row],[Product_Ref]],[1]Table_Correspondance!$H:$N,2,TRUE)</f>
        <v>Jupe</v>
      </c>
      <c r="L932" t="str">
        <f>VLOOKUP(Tableau1346[[#This Row],[Product_Ref]],[1]Table_Correspondance!$H:$N,4,TRUE)</f>
        <v>marron</v>
      </c>
      <c r="M932" s="5">
        <f>VLOOKUP(Tableau1346[[#This Row],[Product_Ref]],[1]Table_Correspondance!$H:$N,7,TRUE)</f>
        <v>8</v>
      </c>
      <c r="N932" s="3">
        <f>Tableau1346[[#This Row],[Sales]]/Tableau1346[[#This Row],[Prix de vente ]]</f>
        <v>953.83124999999995</v>
      </c>
      <c r="O932" s="16">
        <f ca="1">(_xlfn.DAYS(TODAY(),Tableau1346[[#This Row],[Date de création produit]]))</f>
        <v>1795</v>
      </c>
    </row>
    <row r="933" spans="1:15" x14ac:dyDescent="0.25">
      <c r="A933" t="s">
        <v>6</v>
      </c>
      <c r="B933" t="str">
        <f>VLOOKUP(Tableau1346[[#This Row],[Sub_Region_Cod]],[1]Table_Correspondance!$B:$F,4,TRUE)</f>
        <v>Europe de l'Est</v>
      </c>
      <c r="C933" t="s">
        <v>43</v>
      </c>
      <c r="D933" t="str">
        <f>VLOOKUP(C933,[1]Table_Correspondance!$B:$F,2,FALSE)</f>
        <v>République Tchèque</v>
      </c>
      <c r="E933" t="s">
        <v>11</v>
      </c>
      <c r="F933" s="1">
        <v>43586</v>
      </c>
      <c r="G933" t="s">
        <v>410</v>
      </c>
      <c r="H933" s="12">
        <f>VLOOKUP(Tableau1346[[#This Row],[Product_Ref]],[1]Table_Correspondance!$H:$N,5,TRUE)</f>
        <v>42736</v>
      </c>
      <c r="I933" t="s">
        <v>222</v>
      </c>
      <c r="J933" s="5">
        <v>7635.63</v>
      </c>
      <c r="K933" t="str">
        <f>VLOOKUP(Tableau1346[[#This Row],[Product_Ref]],[1]Table_Correspondance!$H:$N,2,TRUE)</f>
        <v>Soutien gorge</v>
      </c>
      <c r="L933" t="str">
        <f>VLOOKUP(Tableau1346[[#This Row],[Product_Ref]],[1]Table_Correspondance!$H:$N,4,TRUE)</f>
        <v>orange</v>
      </c>
      <c r="M933" s="5">
        <f>VLOOKUP(Tableau1346[[#This Row],[Product_Ref]],[1]Table_Correspondance!$H:$N,7,TRUE)</f>
        <v>8</v>
      </c>
      <c r="N933" s="3">
        <f>Tableau1346[[#This Row],[Sales]]/Tableau1346[[#This Row],[Prix de vente ]]</f>
        <v>954.45375000000001</v>
      </c>
      <c r="O933" s="16">
        <f ca="1">(_xlfn.DAYS(TODAY(),Tableau1346[[#This Row],[Date de création produit]]))</f>
        <v>2160</v>
      </c>
    </row>
    <row r="934" spans="1:15" x14ac:dyDescent="0.25">
      <c r="A934" t="s">
        <v>6</v>
      </c>
      <c r="B934" t="str">
        <f>VLOOKUP(Tableau1346[[#This Row],[Sub_Region_Cod]],[1]Table_Correspondance!$B:$F,4,TRUE)</f>
        <v>Europe de l'Est</v>
      </c>
      <c r="C934" t="s">
        <v>43</v>
      </c>
      <c r="D934" t="str">
        <f>VLOOKUP(C934,[1]Table_Correspondance!$B:$F,2,FALSE)</f>
        <v>République Tchèque</v>
      </c>
      <c r="E934" t="s">
        <v>16</v>
      </c>
      <c r="F934" s="1">
        <v>43922</v>
      </c>
      <c r="G934" t="s">
        <v>405</v>
      </c>
      <c r="H934" s="12">
        <f>VLOOKUP(Tableau1346[[#This Row],[Product_Ref]],[1]Table_Correspondance!$H:$N,5,TRUE)</f>
        <v>43221</v>
      </c>
      <c r="I934" t="s">
        <v>397</v>
      </c>
      <c r="J934" s="5">
        <v>6690.3</v>
      </c>
      <c r="K934" t="str">
        <f>VLOOKUP(Tableau1346[[#This Row],[Product_Ref]],[1]Table_Correspondance!$H:$N,2,TRUE)</f>
        <v>Jupe</v>
      </c>
      <c r="L934" t="str">
        <f>VLOOKUP(Tableau1346[[#This Row],[Product_Ref]],[1]Table_Correspondance!$H:$N,4,TRUE)</f>
        <v>noir</v>
      </c>
      <c r="M934" s="5">
        <f>VLOOKUP(Tableau1346[[#This Row],[Product_Ref]],[1]Table_Correspondance!$H:$N,7,TRUE)</f>
        <v>7</v>
      </c>
      <c r="N934" s="3">
        <f>Tableau1346[[#This Row],[Sales]]/Tableau1346[[#This Row],[Prix de vente ]]</f>
        <v>955.75714285714287</v>
      </c>
      <c r="O934" s="16">
        <f ca="1">(_xlfn.DAYS(TODAY(),Tableau1346[[#This Row],[Date de création produit]]))</f>
        <v>1675</v>
      </c>
    </row>
    <row r="935" spans="1:15" x14ac:dyDescent="0.25">
      <c r="A935" t="s">
        <v>6</v>
      </c>
      <c r="B935" t="str">
        <f>VLOOKUP(Tableau1346[[#This Row],[Sub_Region_Cod]],[1]Table_Correspondance!$B:$F,4,TRUE)</f>
        <v>Europe de l'Est</v>
      </c>
      <c r="C935" t="s">
        <v>32</v>
      </c>
      <c r="D935" t="str">
        <f>VLOOKUP(C935,[1]Table_Correspondance!$B:$F,2,FALSE)</f>
        <v>Arménie</v>
      </c>
      <c r="E935" t="s">
        <v>8</v>
      </c>
      <c r="F935" s="1">
        <v>43891</v>
      </c>
      <c r="G935" t="s">
        <v>405</v>
      </c>
      <c r="H935" s="12">
        <f>VLOOKUP(Tableau1346[[#This Row],[Product_Ref]],[1]Table_Correspondance!$H:$N,5,TRUE)</f>
        <v>43435</v>
      </c>
      <c r="I935" t="s">
        <v>205</v>
      </c>
      <c r="J935" s="5">
        <v>8613.51</v>
      </c>
      <c r="K935" t="str">
        <f>VLOOKUP(Tableau1346[[#This Row],[Product_Ref]],[1]Table_Correspondance!$H:$N,2,TRUE)</f>
        <v>Robe</v>
      </c>
      <c r="L935" t="str">
        <f>VLOOKUP(Tableau1346[[#This Row],[Product_Ref]],[1]Table_Correspondance!$H:$N,4,TRUE)</f>
        <v>noir</v>
      </c>
      <c r="M935" s="5">
        <f>VLOOKUP(Tableau1346[[#This Row],[Product_Ref]],[1]Table_Correspondance!$H:$N,7,TRUE)</f>
        <v>9</v>
      </c>
      <c r="N935" s="3">
        <f>Tableau1346[[#This Row],[Sales]]/Tableau1346[[#This Row],[Prix de vente ]]</f>
        <v>957.05666666666673</v>
      </c>
      <c r="O935" s="16">
        <f ca="1">(_xlfn.DAYS(TODAY(),Tableau1346[[#This Row],[Date de création produit]]))</f>
        <v>1461</v>
      </c>
    </row>
    <row r="936" spans="1:15" x14ac:dyDescent="0.25">
      <c r="A936" t="s">
        <v>6</v>
      </c>
      <c r="B936" t="str">
        <f>VLOOKUP(Tableau1346[[#This Row],[Sub_Region_Cod]],[1]Table_Correspondance!$B:$F,4,TRUE)</f>
        <v>Europe de l'Est</v>
      </c>
      <c r="C936" t="s">
        <v>32</v>
      </c>
      <c r="D936" t="str">
        <f>VLOOKUP(C936,[1]Table_Correspondance!$B:$F,2,FALSE)</f>
        <v>Arménie</v>
      </c>
      <c r="E936" t="s">
        <v>11</v>
      </c>
      <c r="F936" s="1">
        <v>43831</v>
      </c>
      <c r="G936" t="s">
        <v>413</v>
      </c>
      <c r="H936" s="12">
        <f>VLOOKUP(Tableau1346[[#This Row],[Product_Ref]],[1]Table_Correspondance!$H:$N,5,TRUE)</f>
        <v>42979</v>
      </c>
      <c r="I936" t="s">
        <v>312</v>
      </c>
      <c r="J936" s="5">
        <v>5749.37</v>
      </c>
      <c r="K936" t="str">
        <f>VLOOKUP(Tableau1346[[#This Row],[Product_Ref]],[1]Table_Correspondance!$H:$N,2,TRUE)</f>
        <v>Chemisier</v>
      </c>
      <c r="L936" t="str">
        <f>VLOOKUP(Tableau1346[[#This Row],[Product_Ref]],[1]Table_Correspondance!$H:$N,4,TRUE)</f>
        <v>vert</v>
      </c>
      <c r="M936" s="5">
        <f>VLOOKUP(Tableau1346[[#This Row],[Product_Ref]],[1]Table_Correspondance!$H:$N,7,TRUE)</f>
        <v>6</v>
      </c>
      <c r="N936" s="3">
        <f>Tableau1346[[#This Row],[Sales]]/Tableau1346[[#This Row],[Prix de vente ]]</f>
        <v>958.22833333333335</v>
      </c>
      <c r="O936" s="16">
        <f ca="1">(_xlfn.DAYS(TODAY(),Tableau1346[[#This Row],[Date de création produit]]))</f>
        <v>1917</v>
      </c>
    </row>
    <row r="937" spans="1:15" x14ac:dyDescent="0.25">
      <c r="A937" t="s">
        <v>6</v>
      </c>
      <c r="B937" t="str">
        <f>VLOOKUP(Tableau1346[[#This Row],[Sub_Region_Cod]],[1]Table_Correspondance!$B:$F,4,TRUE)</f>
        <v>Europe de l'Est</v>
      </c>
      <c r="C937" t="s">
        <v>32</v>
      </c>
      <c r="D937" t="str">
        <f>VLOOKUP(C937,[1]Table_Correspondance!$B:$F,2,FALSE)</f>
        <v>Arménie</v>
      </c>
      <c r="E937" t="s">
        <v>16</v>
      </c>
      <c r="F937" s="1">
        <v>43800</v>
      </c>
      <c r="G937" t="s">
        <v>407</v>
      </c>
      <c r="H937" s="12">
        <f>VLOOKUP(Tableau1346[[#This Row],[Product_Ref]],[1]Table_Correspondance!$H:$N,5,TRUE)</f>
        <v>43313</v>
      </c>
      <c r="I937" t="s">
        <v>245</v>
      </c>
      <c r="J937" s="5">
        <v>9588.5499999999993</v>
      </c>
      <c r="K937" t="str">
        <f>VLOOKUP(Tableau1346[[#This Row],[Product_Ref]],[1]Table_Correspondance!$H:$N,2,TRUE)</f>
        <v>Collant</v>
      </c>
      <c r="L937" t="str">
        <f>VLOOKUP(Tableau1346[[#This Row],[Product_Ref]],[1]Table_Correspondance!$H:$N,4,TRUE)</f>
        <v>blanc</v>
      </c>
      <c r="M937" s="5">
        <f>VLOOKUP(Tableau1346[[#This Row],[Product_Ref]],[1]Table_Correspondance!$H:$N,7,TRUE)</f>
        <v>10</v>
      </c>
      <c r="N937" s="3">
        <f>Tableau1346[[#This Row],[Sales]]/Tableau1346[[#This Row],[Prix de vente ]]</f>
        <v>958.8549999999999</v>
      </c>
      <c r="O937" s="16">
        <f ca="1">(_xlfn.DAYS(TODAY(),Tableau1346[[#This Row],[Date de création produit]]))</f>
        <v>1583</v>
      </c>
    </row>
    <row r="938" spans="1:15" x14ac:dyDescent="0.25">
      <c r="A938" t="s">
        <v>6</v>
      </c>
      <c r="B938" t="str">
        <f>VLOOKUP(Tableau1346[[#This Row],[Sub_Region_Cod]],[1]Table_Correspondance!$B:$F,4,TRUE)</f>
        <v>Europe de l'Est</v>
      </c>
      <c r="C938" t="s">
        <v>29</v>
      </c>
      <c r="D938" t="str">
        <f>VLOOKUP(C938,[1]Table_Correspondance!$B:$F,2,FALSE)</f>
        <v>Hongrie</v>
      </c>
      <c r="E938" t="s">
        <v>16</v>
      </c>
      <c r="F938" s="1">
        <v>43678</v>
      </c>
      <c r="G938" t="s">
        <v>406</v>
      </c>
      <c r="H938" s="12">
        <f>VLOOKUP(Tableau1346[[#This Row],[Product_Ref]],[1]Table_Correspondance!$H:$N,5,TRUE)</f>
        <v>43282</v>
      </c>
      <c r="I938" t="s">
        <v>258</v>
      </c>
      <c r="J938" s="5">
        <v>6739.17</v>
      </c>
      <c r="K938" t="str">
        <f>VLOOKUP(Tableau1346[[#This Row],[Product_Ref]],[1]Table_Correspondance!$H:$N,2,TRUE)</f>
        <v>Culotte</v>
      </c>
      <c r="L938" t="str">
        <f>VLOOKUP(Tableau1346[[#This Row],[Product_Ref]],[1]Table_Correspondance!$H:$N,4,TRUE)</f>
        <v>rose</v>
      </c>
      <c r="M938" s="5">
        <f>VLOOKUP(Tableau1346[[#This Row],[Product_Ref]],[1]Table_Correspondance!$H:$N,7,TRUE)</f>
        <v>7</v>
      </c>
      <c r="N938" s="3">
        <f>Tableau1346[[#This Row],[Sales]]/Tableau1346[[#This Row],[Prix de vente ]]</f>
        <v>962.73857142857139</v>
      </c>
      <c r="O938" s="16">
        <f ca="1">(_xlfn.DAYS(TODAY(),Tableau1346[[#This Row],[Date de création produit]]))</f>
        <v>1614</v>
      </c>
    </row>
    <row r="939" spans="1:15" x14ac:dyDescent="0.25">
      <c r="A939" t="s">
        <v>6</v>
      </c>
      <c r="B939" t="str">
        <f>VLOOKUP(Tableau1346[[#This Row],[Sub_Region_Cod]],[1]Table_Correspondance!$B:$F,4,TRUE)</f>
        <v>Europe de l'Est</v>
      </c>
      <c r="C939" t="s">
        <v>24</v>
      </c>
      <c r="D939" t="str">
        <f>VLOOKUP(C939,[1]Table_Correspondance!$B:$F,2,FALSE)</f>
        <v>Slovaquie</v>
      </c>
      <c r="E939" t="s">
        <v>11</v>
      </c>
      <c r="F939" s="1">
        <v>44256</v>
      </c>
      <c r="G939" t="s">
        <v>404</v>
      </c>
      <c r="H939" s="12">
        <f>VLOOKUP(Tableau1346[[#This Row],[Product_Ref]],[1]Table_Correspondance!$H:$N,5,TRUE)</f>
        <v>42917</v>
      </c>
      <c r="I939" t="s">
        <v>384</v>
      </c>
      <c r="J939" s="5">
        <v>4818.3900000000003</v>
      </c>
      <c r="K939" t="str">
        <f>VLOOKUP(Tableau1346[[#This Row],[Product_Ref]],[1]Table_Correspondance!$H:$N,2,TRUE)</f>
        <v>Sweatshirt</v>
      </c>
      <c r="L939" t="str">
        <f>VLOOKUP(Tableau1346[[#This Row],[Product_Ref]],[1]Table_Correspondance!$H:$N,4,TRUE)</f>
        <v>orange</v>
      </c>
      <c r="M939" s="5">
        <f>VLOOKUP(Tableau1346[[#This Row],[Product_Ref]],[1]Table_Correspondance!$H:$N,7,TRUE)</f>
        <v>5</v>
      </c>
      <c r="N939" s="3">
        <f>Tableau1346[[#This Row],[Sales]]/Tableau1346[[#This Row],[Prix de vente ]]</f>
        <v>963.67800000000011</v>
      </c>
      <c r="O939" s="16">
        <f ca="1">(_xlfn.DAYS(TODAY(),Tableau1346[[#This Row],[Date de création produit]]))</f>
        <v>1979</v>
      </c>
    </row>
    <row r="940" spans="1:15" x14ac:dyDescent="0.25">
      <c r="A940" t="s">
        <v>6</v>
      </c>
      <c r="B940" t="str">
        <f>VLOOKUP(Tableau1346[[#This Row],[Sub_Region_Cod]],[1]Table_Correspondance!$B:$F,4,TRUE)</f>
        <v>Europe de l'Est</v>
      </c>
      <c r="C940" t="s">
        <v>15</v>
      </c>
      <c r="D940" t="str">
        <f>VLOOKUP(C940,[1]Table_Correspondance!$B:$F,2,FALSE)</f>
        <v>République de Moldavie</v>
      </c>
      <c r="E940" t="s">
        <v>16</v>
      </c>
      <c r="F940" s="1">
        <v>43891</v>
      </c>
      <c r="G940" t="s">
        <v>405</v>
      </c>
      <c r="H940" s="12">
        <f>VLOOKUP(Tableau1346[[#This Row],[Product_Ref]],[1]Table_Correspondance!$H:$N,5,TRUE)</f>
        <v>43344</v>
      </c>
      <c r="I940" t="s">
        <v>288</v>
      </c>
      <c r="J940" s="5">
        <v>7747.5</v>
      </c>
      <c r="K940" t="str">
        <f>VLOOKUP(Tableau1346[[#This Row],[Product_Ref]],[1]Table_Correspondance!$H:$N,2,TRUE)</f>
        <v>Pantalon</v>
      </c>
      <c r="L940" t="str">
        <f>VLOOKUP(Tableau1346[[#This Row],[Product_Ref]],[1]Table_Correspondance!$H:$N,4,TRUE)</f>
        <v>blanc</v>
      </c>
      <c r="M940" s="5">
        <f>VLOOKUP(Tableau1346[[#This Row],[Product_Ref]],[1]Table_Correspondance!$H:$N,7,TRUE)</f>
        <v>8</v>
      </c>
      <c r="N940" s="3">
        <f>Tableau1346[[#This Row],[Sales]]/Tableau1346[[#This Row],[Prix de vente ]]</f>
        <v>968.4375</v>
      </c>
      <c r="O940" s="16">
        <f ca="1">(_xlfn.DAYS(TODAY(),Tableau1346[[#This Row],[Date de création produit]]))</f>
        <v>1552</v>
      </c>
    </row>
    <row r="941" spans="1:15" x14ac:dyDescent="0.25">
      <c r="A941" t="s">
        <v>6</v>
      </c>
      <c r="B941" t="str">
        <f>VLOOKUP(Tableau1346[[#This Row],[Sub_Region_Cod]],[1]Table_Correspondance!$B:$F,4,TRUE)</f>
        <v>Europe de l'Est</v>
      </c>
      <c r="C941" t="s">
        <v>34</v>
      </c>
      <c r="D941" t="str">
        <f>VLOOKUP(C941,[1]Table_Correspondance!$B:$F,2,FALSE)</f>
        <v>Pologne</v>
      </c>
      <c r="E941" t="s">
        <v>8</v>
      </c>
      <c r="F941" s="1">
        <v>44075</v>
      </c>
      <c r="G941" t="s">
        <v>409</v>
      </c>
      <c r="H941" s="12">
        <f>VLOOKUP(Tableau1346[[#This Row],[Product_Ref]],[1]Table_Correspondance!$H:$N,5,TRUE)</f>
        <v>43009</v>
      </c>
      <c r="I941" t="s">
        <v>187</v>
      </c>
      <c r="J941" s="5">
        <v>7754.42</v>
      </c>
      <c r="K941" t="str">
        <f>VLOOKUP(Tableau1346[[#This Row],[Product_Ref]],[1]Table_Correspondance!$H:$N,2,TRUE)</f>
        <v>Robe</v>
      </c>
      <c r="L941" t="str">
        <f>VLOOKUP(Tableau1346[[#This Row],[Product_Ref]],[1]Table_Correspondance!$H:$N,4,TRUE)</f>
        <v>rose</v>
      </c>
      <c r="M941" s="5">
        <f>VLOOKUP(Tableau1346[[#This Row],[Product_Ref]],[1]Table_Correspondance!$H:$N,7,TRUE)</f>
        <v>8</v>
      </c>
      <c r="N941" s="3">
        <f>Tableau1346[[#This Row],[Sales]]/Tableau1346[[#This Row],[Prix de vente ]]</f>
        <v>969.30250000000001</v>
      </c>
      <c r="O941" s="16">
        <f ca="1">(_xlfn.DAYS(TODAY(),Tableau1346[[#This Row],[Date de création produit]]))</f>
        <v>1887</v>
      </c>
    </row>
    <row r="942" spans="1:15" x14ac:dyDescent="0.25">
      <c r="A942" t="s">
        <v>6</v>
      </c>
      <c r="B942" t="str">
        <f>VLOOKUP(Tableau1346[[#This Row],[Sub_Region_Cod]],[1]Table_Correspondance!$B:$F,4,TRUE)</f>
        <v>Europe de l'Est</v>
      </c>
      <c r="C942" t="s">
        <v>24</v>
      </c>
      <c r="D942" t="str">
        <f>VLOOKUP(C942,[1]Table_Correspondance!$B:$F,2,FALSE)</f>
        <v>Slovaquie</v>
      </c>
      <c r="E942" t="s">
        <v>8</v>
      </c>
      <c r="F942" s="1">
        <v>43586</v>
      </c>
      <c r="G942" t="s">
        <v>410</v>
      </c>
      <c r="H942" s="12">
        <f>VLOOKUP(Tableau1346[[#This Row],[Product_Ref]],[1]Table_Correspondance!$H:$N,5,TRUE)</f>
        <v>42887</v>
      </c>
      <c r="I942" t="s">
        <v>381</v>
      </c>
      <c r="J942" s="5">
        <v>6785.13</v>
      </c>
      <c r="K942" t="str">
        <f>VLOOKUP(Tableau1346[[#This Row],[Product_Ref]],[1]Table_Correspondance!$H:$N,2,TRUE)</f>
        <v>Pyjama</v>
      </c>
      <c r="L942" t="str">
        <f>VLOOKUP(Tableau1346[[#This Row],[Product_Ref]],[1]Table_Correspondance!$H:$N,4,TRUE)</f>
        <v>vert</v>
      </c>
      <c r="M942" s="5">
        <f>VLOOKUP(Tableau1346[[#This Row],[Product_Ref]],[1]Table_Correspondance!$H:$N,7,TRUE)</f>
        <v>7</v>
      </c>
      <c r="N942" s="3">
        <f>Tableau1346[[#This Row],[Sales]]/Tableau1346[[#This Row],[Prix de vente ]]</f>
        <v>969.3042857142857</v>
      </c>
      <c r="O942" s="16">
        <f ca="1">(_xlfn.DAYS(TODAY(),Tableau1346[[#This Row],[Date de création produit]]))</f>
        <v>2009</v>
      </c>
    </row>
    <row r="943" spans="1:15" x14ac:dyDescent="0.25">
      <c r="A943" t="s">
        <v>6</v>
      </c>
      <c r="B943" t="str">
        <f>VLOOKUP(Tableau1346[[#This Row],[Sub_Region_Cod]],[1]Table_Correspondance!$B:$F,4,TRUE)</f>
        <v>Europe de l'Est</v>
      </c>
      <c r="C943" t="s">
        <v>34</v>
      </c>
      <c r="D943" t="str">
        <f>VLOOKUP(C943,[1]Table_Correspondance!$B:$F,2,FALSE)</f>
        <v>Pologne</v>
      </c>
      <c r="E943" t="s">
        <v>11</v>
      </c>
      <c r="F943" s="1">
        <v>44197</v>
      </c>
      <c r="G943" t="s">
        <v>412</v>
      </c>
      <c r="H943" s="12">
        <f>VLOOKUP(Tableau1346[[#This Row],[Product_Ref]],[1]Table_Correspondance!$H:$N,5,TRUE)</f>
        <v>42736</v>
      </c>
      <c r="I943" t="s">
        <v>297</v>
      </c>
      <c r="J943" s="5">
        <v>9708.92</v>
      </c>
      <c r="K943" t="str">
        <f>VLOOKUP(Tableau1346[[#This Row],[Product_Ref]],[1]Table_Correspondance!$H:$N,2,TRUE)</f>
        <v>Sweatshirt</v>
      </c>
      <c r="L943" t="str">
        <f>VLOOKUP(Tableau1346[[#This Row],[Product_Ref]],[1]Table_Correspondance!$H:$N,4,TRUE)</f>
        <v>noir</v>
      </c>
      <c r="M943" s="5">
        <f>VLOOKUP(Tableau1346[[#This Row],[Product_Ref]],[1]Table_Correspondance!$H:$N,7,TRUE)</f>
        <v>10</v>
      </c>
      <c r="N943" s="3">
        <f>Tableau1346[[#This Row],[Sales]]/Tableau1346[[#This Row],[Prix de vente ]]</f>
        <v>970.89200000000005</v>
      </c>
      <c r="O943" s="16">
        <f ca="1">(_xlfn.DAYS(TODAY(),Tableau1346[[#This Row],[Date de création produit]]))</f>
        <v>2160</v>
      </c>
    </row>
    <row r="944" spans="1:15" x14ac:dyDescent="0.25">
      <c r="A944" t="s">
        <v>6</v>
      </c>
      <c r="B944" t="str">
        <f>VLOOKUP(Tableau1346[[#This Row],[Sub_Region_Cod]],[1]Table_Correspondance!$B:$F,4,TRUE)</f>
        <v>Europe de l'Est</v>
      </c>
      <c r="C944" t="s">
        <v>22</v>
      </c>
      <c r="D944" t="str">
        <f>VLOOKUP(C944,[1]Table_Correspondance!$B:$F,2,FALSE)</f>
        <v>Ukraine</v>
      </c>
      <c r="E944" t="s">
        <v>11</v>
      </c>
      <c r="F944" s="1">
        <v>43922</v>
      </c>
      <c r="G944" t="s">
        <v>405</v>
      </c>
      <c r="H944" s="12">
        <f>VLOOKUP(Tableau1346[[#This Row],[Product_Ref]],[1]Table_Correspondance!$H:$N,5,TRUE)</f>
        <v>42767</v>
      </c>
      <c r="I944" t="s">
        <v>211</v>
      </c>
      <c r="J944" s="5">
        <v>7790.23</v>
      </c>
      <c r="K944" t="str">
        <f>VLOOKUP(Tableau1346[[#This Row],[Product_Ref]],[1]Table_Correspondance!$H:$N,2,TRUE)</f>
        <v>Pull</v>
      </c>
      <c r="L944" t="str">
        <f>VLOOKUP(Tableau1346[[#This Row],[Product_Ref]],[1]Table_Correspondance!$H:$N,4,TRUE)</f>
        <v>marron</v>
      </c>
      <c r="M944" s="5">
        <f>VLOOKUP(Tableau1346[[#This Row],[Product_Ref]],[1]Table_Correspondance!$H:$N,7,TRUE)</f>
        <v>8</v>
      </c>
      <c r="N944" s="3">
        <f>Tableau1346[[#This Row],[Sales]]/Tableau1346[[#This Row],[Prix de vente ]]</f>
        <v>973.77874999999995</v>
      </c>
      <c r="O944" s="16">
        <f ca="1">(_xlfn.DAYS(TODAY(),Tableau1346[[#This Row],[Date de création produit]]))</f>
        <v>2129</v>
      </c>
    </row>
    <row r="945" spans="1:15" x14ac:dyDescent="0.25">
      <c r="A945" t="s">
        <v>6</v>
      </c>
      <c r="B945" t="str">
        <f>VLOOKUP(Tableau1346[[#This Row],[Sub_Region_Cod]],[1]Table_Correspondance!$B:$F,4,TRUE)</f>
        <v>Europe de l'Est</v>
      </c>
      <c r="C945" t="s">
        <v>29</v>
      </c>
      <c r="D945" t="str">
        <f>VLOOKUP(C945,[1]Table_Correspondance!$B:$F,2,FALSE)</f>
        <v>Hongrie</v>
      </c>
      <c r="E945" t="s">
        <v>16</v>
      </c>
      <c r="F945" s="1">
        <v>44256</v>
      </c>
      <c r="G945" t="s">
        <v>404</v>
      </c>
      <c r="H945" s="12">
        <f>VLOOKUP(Tableau1346[[#This Row],[Product_Ref]],[1]Table_Correspondance!$H:$N,5,TRUE)</f>
        <v>42736</v>
      </c>
      <c r="I945" t="s">
        <v>331</v>
      </c>
      <c r="J945" s="5">
        <v>8769.24</v>
      </c>
      <c r="K945" t="str">
        <f>VLOOKUP(Tableau1346[[#This Row],[Product_Ref]],[1]Table_Correspondance!$H:$N,2,TRUE)</f>
        <v>Pantalon</v>
      </c>
      <c r="L945" t="str">
        <f>VLOOKUP(Tableau1346[[#This Row],[Product_Ref]],[1]Table_Correspondance!$H:$N,4,TRUE)</f>
        <v>bleu</v>
      </c>
      <c r="M945" s="5">
        <f>VLOOKUP(Tableau1346[[#This Row],[Product_Ref]],[1]Table_Correspondance!$H:$N,7,TRUE)</f>
        <v>9</v>
      </c>
      <c r="N945" s="3">
        <f>Tableau1346[[#This Row],[Sales]]/Tableau1346[[#This Row],[Prix de vente ]]</f>
        <v>974.36</v>
      </c>
      <c r="O945" s="16">
        <f ca="1">(_xlfn.DAYS(TODAY(),Tableau1346[[#This Row],[Date de création produit]]))</f>
        <v>2160</v>
      </c>
    </row>
    <row r="946" spans="1:15" x14ac:dyDescent="0.25">
      <c r="A946" t="s">
        <v>6</v>
      </c>
      <c r="B946" t="str">
        <f>VLOOKUP(Tableau1346[[#This Row],[Sub_Region_Cod]],[1]Table_Correspondance!$B:$F,4,TRUE)</f>
        <v>Europe de l'Est</v>
      </c>
      <c r="C946" t="s">
        <v>32</v>
      </c>
      <c r="D946" t="str">
        <f>VLOOKUP(C946,[1]Table_Correspondance!$B:$F,2,FALSE)</f>
        <v>Arménie</v>
      </c>
      <c r="E946" t="s">
        <v>8</v>
      </c>
      <c r="F946" s="1">
        <v>44075</v>
      </c>
      <c r="G946" t="s">
        <v>409</v>
      </c>
      <c r="H946" s="12">
        <f>VLOOKUP(Tableau1346[[#This Row],[Product_Ref]],[1]Table_Correspondance!$H:$N,5,TRUE)</f>
        <v>43070</v>
      </c>
      <c r="I946" t="s">
        <v>361</v>
      </c>
      <c r="J946" s="5">
        <v>9759.9599999999991</v>
      </c>
      <c r="K946" t="str">
        <f>VLOOKUP(Tableau1346[[#This Row],[Product_Ref]],[1]Table_Correspondance!$H:$N,2,TRUE)</f>
        <v>Robe</v>
      </c>
      <c r="L946" t="str">
        <f>VLOOKUP(Tableau1346[[#This Row],[Product_Ref]],[1]Table_Correspondance!$H:$N,4,TRUE)</f>
        <v>noir</v>
      </c>
      <c r="M946" s="5">
        <f>VLOOKUP(Tableau1346[[#This Row],[Product_Ref]],[1]Table_Correspondance!$H:$N,7,TRUE)</f>
        <v>10</v>
      </c>
      <c r="N946" s="3">
        <f>Tableau1346[[#This Row],[Sales]]/Tableau1346[[#This Row],[Prix de vente ]]</f>
        <v>975.99599999999987</v>
      </c>
      <c r="O946" s="16">
        <f ca="1">(_xlfn.DAYS(TODAY(),Tableau1346[[#This Row],[Date de création produit]]))</f>
        <v>1826</v>
      </c>
    </row>
    <row r="947" spans="1:15" x14ac:dyDescent="0.25">
      <c r="A947" t="s">
        <v>6</v>
      </c>
      <c r="B947" t="str">
        <f>VLOOKUP(Tableau1346[[#This Row],[Sub_Region_Cod]],[1]Table_Correspondance!$B:$F,4,TRUE)</f>
        <v>Europe de l'Est</v>
      </c>
      <c r="C947" t="s">
        <v>7</v>
      </c>
      <c r="D947" t="str">
        <f>VLOOKUP(C947,[1]Table_Correspondance!$B:$F,2,FALSE)</f>
        <v>Fédération de Russie</v>
      </c>
      <c r="E947" t="s">
        <v>16</v>
      </c>
      <c r="F947" s="1">
        <v>43891</v>
      </c>
      <c r="G947" t="s">
        <v>405</v>
      </c>
      <c r="H947" s="12">
        <f>VLOOKUP(Tableau1346[[#This Row],[Product_Ref]],[1]Table_Correspondance!$H:$N,5,TRUE)</f>
        <v>42826</v>
      </c>
      <c r="I947" t="s">
        <v>97</v>
      </c>
      <c r="J947" s="5">
        <v>5887.24</v>
      </c>
      <c r="K947" t="str">
        <f>VLOOKUP(Tableau1346[[#This Row],[Product_Ref]],[1]Table_Correspondance!$H:$N,2,TRUE)</f>
        <v>Culotte</v>
      </c>
      <c r="L947" t="str">
        <f>VLOOKUP(Tableau1346[[#This Row],[Product_Ref]],[1]Table_Correspondance!$H:$N,4,TRUE)</f>
        <v>rouge</v>
      </c>
      <c r="M947" s="5">
        <f>VLOOKUP(Tableau1346[[#This Row],[Product_Ref]],[1]Table_Correspondance!$H:$N,7,TRUE)</f>
        <v>6</v>
      </c>
      <c r="N947" s="3">
        <f>Tableau1346[[#This Row],[Sales]]/Tableau1346[[#This Row],[Prix de vente ]]</f>
        <v>981.20666666666659</v>
      </c>
      <c r="O947" s="16">
        <f ca="1">(_xlfn.DAYS(TODAY(),Tableau1346[[#This Row],[Date de création produit]]))</f>
        <v>2070</v>
      </c>
    </row>
    <row r="948" spans="1:15" x14ac:dyDescent="0.25">
      <c r="A948" t="s">
        <v>6</v>
      </c>
      <c r="B948" t="str">
        <f>VLOOKUP(Tableau1346[[#This Row],[Sub_Region_Cod]],[1]Table_Correspondance!$B:$F,4,TRUE)</f>
        <v>Europe de l'Est</v>
      </c>
      <c r="C948" t="s">
        <v>7</v>
      </c>
      <c r="D948" t="str">
        <f>VLOOKUP(C948,[1]Table_Correspondance!$B:$F,2,FALSE)</f>
        <v>Fédération de Russie</v>
      </c>
      <c r="E948" t="s">
        <v>16</v>
      </c>
      <c r="F948" s="1">
        <v>43739</v>
      </c>
      <c r="G948" t="s">
        <v>406</v>
      </c>
      <c r="H948" s="12">
        <f>VLOOKUP(Tableau1346[[#This Row],[Product_Ref]],[1]Table_Correspondance!$H:$N,5,TRUE)</f>
        <v>43344</v>
      </c>
      <c r="I948" t="s">
        <v>86</v>
      </c>
      <c r="J948" s="5">
        <v>5907.14</v>
      </c>
      <c r="K948" t="str">
        <f>VLOOKUP(Tableau1346[[#This Row],[Product_Ref]],[1]Table_Correspondance!$H:$N,2,TRUE)</f>
        <v>Pantacourt</v>
      </c>
      <c r="L948" t="str">
        <f>VLOOKUP(Tableau1346[[#This Row],[Product_Ref]],[1]Table_Correspondance!$H:$N,4,TRUE)</f>
        <v>blanc</v>
      </c>
      <c r="M948" s="5">
        <f>VLOOKUP(Tableau1346[[#This Row],[Product_Ref]],[1]Table_Correspondance!$H:$N,7,TRUE)</f>
        <v>6</v>
      </c>
      <c r="N948" s="3">
        <f>Tableau1346[[#This Row],[Sales]]/Tableau1346[[#This Row],[Prix de vente ]]</f>
        <v>984.52333333333343</v>
      </c>
      <c r="O948" s="16">
        <f ca="1">(_xlfn.DAYS(TODAY(),Tableau1346[[#This Row],[Date de création produit]]))</f>
        <v>1552</v>
      </c>
    </row>
    <row r="949" spans="1:15" x14ac:dyDescent="0.25">
      <c r="A949" t="s">
        <v>6</v>
      </c>
      <c r="B949" t="str">
        <f>VLOOKUP(Tableau1346[[#This Row],[Sub_Region_Cod]],[1]Table_Correspondance!$B:$F,4,TRUE)</f>
        <v>Europe de l'Est</v>
      </c>
      <c r="C949" t="s">
        <v>43</v>
      </c>
      <c r="D949" t="str">
        <f>VLOOKUP(C949,[1]Table_Correspondance!$B:$F,2,FALSE)</f>
        <v>République Tchèque</v>
      </c>
      <c r="E949" t="s">
        <v>16</v>
      </c>
      <c r="F949" s="1">
        <v>44287</v>
      </c>
      <c r="G949" t="s">
        <v>404</v>
      </c>
      <c r="H949" s="12">
        <f>VLOOKUP(Tableau1346[[#This Row],[Product_Ref]],[1]Table_Correspondance!$H:$N,5,TRUE)</f>
        <v>43344</v>
      </c>
      <c r="I949" t="s">
        <v>213</v>
      </c>
      <c r="J949" s="5">
        <v>9856.9</v>
      </c>
      <c r="K949" t="str">
        <f>VLOOKUP(Tableau1346[[#This Row],[Product_Ref]],[1]Table_Correspondance!$H:$N,2,TRUE)</f>
        <v>Culotte</v>
      </c>
      <c r="L949" t="str">
        <f>VLOOKUP(Tableau1346[[#This Row],[Product_Ref]],[1]Table_Correspondance!$H:$N,4,TRUE)</f>
        <v>taupe</v>
      </c>
      <c r="M949" s="5">
        <f>VLOOKUP(Tableau1346[[#This Row],[Product_Ref]],[1]Table_Correspondance!$H:$N,7,TRUE)</f>
        <v>10</v>
      </c>
      <c r="N949" s="3">
        <f>Tableau1346[[#This Row],[Sales]]/Tableau1346[[#This Row],[Prix de vente ]]</f>
        <v>985.68999999999994</v>
      </c>
      <c r="O949" s="16">
        <f ca="1">(_xlfn.DAYS(TODAY(),Tableau1346[[#This Row],[Date de création produit]]))</f>
        <v>1552</v>
      </c>
    </row>
    <row r="950" spans="1:15" x14ac:dyDescent="0.25">
      <c r="A950" t="s">
        <v>6</v>
      </c>
      <c r="B950" t="str">
        <f>VLOOKUP(Tableau1346[[#This Row],[Sub_Region_Cod]],[1]Table_Correspondance!$B:$F,4,TRUE)</f>
        <v>Europe de l'Est</v>
      </c>
      <c r="C950" t="s">
        <v>7</v>
      </c>
      <c r="D950" t="str">
        <f>VLOOKUP(C950,[1]Table_Correspondance!$B:$F,2,FALSE)</f>
        <v>Fédération de Russie</v>
      </c>
      <c r="E950" t="s">
        <v>11</v>
      </c>
      <c r="F950" s="1">
        <v>44228</v>
      </c>
      <c r="G950" t="s">
        <v>404</v>
      </c>
      <c r="H950" s="12">
        <f>VLOOKUP(Tableau1346[[#This Row],[Product_Ref]],[1]Table_Correspondance!$H:$N,5,TRUE)</f>
        <v>43405</v>
      </c>
      <c r="I950" t="s">
        <v>129</v>
      </c>
      <c r="J950" s="5">
        <v>9860.19</v>
      </c>
      <c r="K950" t="str">
        <f>VLOOKUP(Tableau1346[[#This Row],[Product_Ref]],[1]Table_Correspondance!$H:$N,2,TRUE)</f>
        <v>Chemisier</v>
      </c>
      <c r="L950" t="str">
        <f>VLOOKUP(Tableau1346[[#This Row],[Product_Ref]],[1]Table_Correspondance!$H:$N,4,TRUE)</f>
        <v>taupe</v>
      </c>
      <c r="M950" s="5">
        <f>VLOOKUP(Tableau1346[[#This Row],[Product_Ref]],[1]Table_Correspondance!$H:$N,7,TRUE)</f>
        <v>10</v>
      </c>
      <c r="N950" s="3">
        <f>Tableau1346[[#This Row],[Sales]]/Tableau1346[[#This Row],[Prix de vente ]]</f>
        <v>986.01900000000001</v>
      </c>
      <c r="O950" s="16">
        <f ca="1">(_xlfn.DAYS(TODAY(),Tableau1346[[#This Row],[Date de création produit]]))</f>
        <v>1491</v>
      </c>
    </row>
    <row r="951" spans="1:15" x14ac:dyDescent="0.25">
      <c r="A951" t="s">
        <v>6</v>
      </c>
      <c r="B951" t="str">
        <f>VLOOKUP(Tableau1346[[#This Row],[Sub_Region_Cod]],[1]Table_Correspondance!$B:$F,4,TRUE)</f>
        <v>Europe de l'Est</v>
      </c>
      <c r="C951" t="s">
        <v>15</v>
      </c>
      <c r="D951" t="str">
        <f>VLOOKUP(C951,[1]Table_Correspondance!$B:$F,2,FALSE)</f>
        <v>République de Moldavie</v>
      </c>
      <c r="E951" t="s">
        <v>8</v>
      </c>
      <c r="F951" s="1">
        <v>43709</v>
      </c>
      <c r="G951" t="s">
        <v>406</v>
      </c>
      <c r="H951" s="12">
        <f>VLOOKUP(Tableau1346[[#This Row],[Product_Ref]],[1]Table_Correspondance!$H:$N,5,TRUE)</f>
        <v>43070</v>
      </c>
      <c r="I951" t="s">
        <v>390</v>
      </c>
      <c r="J951" s="5">
        <v>8916.92</v>
      </c>
      <c r="K951" t="str">
        <f>VLOOKUP(Tableau1346[[#This Row],[Product_Ref]],[1]Table_Correspondance!$H:$N,2,TRUE)</f>
        <v>Robe</v>
      </c>
      <c r="L951" t="str">
        <f>VLOOKUP(Tableau1346[[#This Row],[Product_Ref]],[1]Table_Correspondance!$H:$N,4,TRUE)</f>
        <v>bleu</v>
      </c>
      <c r="M951" s="5">
        <f>VLOOKUP(Tableau1346[[#This Row],[Product_Ref]],[1]Table_Correspondance!$H:$N,7,TRUE)</f>
        <v>9</v>
      </c>
      <c r="N951" s="3">
        <f>Tableau1346[[#This Row],[Sales]]/Tableau1346[[#This Row],[Prix de vente ]]</f>
        <v>990.76888888888891</v>
      </c>
      <c r="O951" s="16">
        <f ca="1">(_xlfn.DAYS(TODAY(),Tableau1346[[#This Row],[Date de création produit]]))</f>
        <v>1826</v>
      </c>
    </row>
    <row r="952" spans="1:15" x14ac:dyDescent="0.25">
      <c r="A952" t="s">
        <v>6</v>
      </c>
      <c r="B952" t="str">
        <f>VLOOKUP(Tableau1346[[#This Row],[Sub_Region_Cod]],[1]Table_Correspondance!$B:$F,4,TRUE)</f>
        <v>Europe de l'Est</v>
      </c>
      <c r="C952" t="s">
        <v>29</v>
      </c>
      <c r="D952" t="str">
        <f>VLOOKUP(C952,[1]Table_Correspondance!$B:$F,2,FALSE)</f>
        <v>Hongrie</v>
      </c>
      <c r="E952" t="s">
        <v>11</v>
      </c>
      <c r="F952" s="1">
        <v>44013</v>
      </c>
      <c r="G952" t="s">
        <v>408</v>
      </c>
      <c r="H952" s="12">
        <f>VLOOKUP(Tableau1346[[#This Row],[Product_Ref]],[1]Table_Correspondance!$H:$N,5,TRUE)</f>
        <v>43374</v>
      </c>
      <c r="I952" t="s">
        <v>37</v>
      </c>
      <c r="J952" s="5">
        <v>5948.78</v>
      </c>
      <c r="K952" t="str">
        <f>VLOOKUP(Tableau1346[[#This Row],[Product_Ref]],[1]Table_Correspondance!$H:$N,2,TRUE)</f>
        <v>Sweatshirt</v>
      </c>
      <c r="L952" t="str">
        <f>VLOOKUP(Tableau1346[[#This Row],[Product_Ref]],[1]Table_Correspondance!$H:$N,4,TRUE)</f>
        <v>noir</v>
      </c>
      <c r="M952" s="5">
        <f>VLOOKUP(Tableau1346[[#This Row],[Product_Ref]],[1]Table_Correspondance!$H:$N,7,TRUE)</f>
        <v>6</v>
      </c>
      <c r="N952" s="3">
        <f>Tableau1346[[#This Row],[Sales]]/Tableau1346[[#This Row],[Prix de vente ]]</f>
        <v>991.46333333333325</v>
      </c>
      <c r="O952" s="16">
        <f ca="1">(_xlfn.DAYS(TODAY(),Tableau1346[[#This Row],[Date de création produit]]))</f>
        <v>1522</v>
      </c>
    </row>
    <row r="953" spans="1:15" x14ac:dyDescent="0.25">
      <c r="A953" t="s">
        <v>6</v>
      </c>
      <c r="B953" t="str">
        <f>VLOOKUP(Tableau1346[[#This Row],[Sub_Region_Cod]],[1]Table_Correspondance!$B:$F,4,TRUE)</f>
        <v>Europe de l'Est</v>
      </c>
      <c r="C953" t="s">
        <v>24</v>
      </c>
      <c r="D953" t="str">
        <f>VLOOKUP(C953,[1]Table_Correspondance!$B:$F,2,FALSE)</f>
        <v>Slovaquie</v>
      </c>
      <c r="E953" t="s">
        <v>11</v>
      </c>
      <c r="F953" s="1">
        <v>44256</v>
      </c>
      <c r="G953" t="s">
        <v>404</v>
      </c>
      <c r="H953" s="12">
        <f>VLOOKUP(Tableau1346[[#This Row],[Product_Ref]],[1]Table_Correspondance!$H:$N,5,TRUE)</f>
        <v>43132</v>
      </c>
      <c r="I953" t="s">
        <v>144</v>
      </c>
      <c r="J953" s="5">
        <v>9942.7199999999993</v>
      </c>
      <c r="K953" t="str">
        <f>VLOOKUP(Tableau1346[[#This Row],[Product_Ref]],[1]Table_Correspondance!$H:$N,2,TRUE)</f>
        <v>T-shirt</v>
      </c>
      <c r="L953" t="str">
        <f>VLOOKUP(Tableau1346[[#This Row],[Product_Ref]],[1]Table_Correspondance!$H:$N,4,TRUE)</f>
        <v>rouge</v>
      </c>
      <c r="M953" s="5">
        <f>VLOOKUP(Tableau1346[[#This Row],[Product_Ref]],[1]Table_Correspondance!$H:$N,7,TRUE)</f>
        <v>10</v>
      </c>
      <c r="N953" s="3">
        <f>Tableau1346[[#This Row],[Sales]]/Tableau1346[[#This Row],[Prix de vente ]]</f>
        <v>994.27199999999993</v>
      </c>
      <c r="O953" s="16">
        <f ca="1">(_xlfn.DAYS(TODAY(),Tableau1346[[#This Row],[Date de création produit]]))</f>
        <v>1764</v>
      </c>
    </row>
    <row r="954" spans="1:15" x14ac:dyDescent="0.25">
      <c r="A954" t="s">
        <v>6</v>
      </c>
      <c r="B954" t="str">
        <f>VLOOKUP(Tableau1346[[#This Row],[Sub_Region_Cod]],[1]Table_Correspondance!$B:$F,4,TRUE)</f>
        <v>Europe de l'Est</v>
      </c>
      <c r="C954" t="s">
        <v>24</v>
      </c>
      <c r="D954" t="str">
        <f>VLOOKUP(C954,[1]Table_Correspondance!$B:$F,2,FALSE)</f>
        <v>Slovaquie</v>
      </c>
      <c r="E954" t="s">
        <v>11</v>
      </c>
      <c r="F954" s="1">
        <v>43647</v>
      </c>
      <c r="G954" t="s">
        <v>410</v>
      </c>
      <c r="H954" s="12">
        <f>VLOOKUP(Tableau1346[[#This Row],[Product_Ref]],[1]Table_Correspondance!$H:$N,5,TRUE)</f>
        <v>43252</v>
      </c>
      <c r="I954" t="s">
        <v>92</v>
      </c>
      <c r="J954" s="5">
        <v>7967.33</v>
      </c>
      <c r="K954" t="str">
        <f>VLOOKUP(Tableau1346[[#This Row],[Product_Ref]],[1]Table_Correspondance!$H:$N,2,TRUE)</f>
        <v>Soutien gorge</v>
      </c>
      <c r="L954" t="str">
        <f>VLOOKUP(Tableau1346[[#This Row],[Product_Ref]],[1]Table_Correspondance!$H:$N,4,TRUE)</f>
        <v>bleu</v>
      </c>
      <c r="M954" s="5">
        <f>VLOOKUP(Tableau1346[[#This Row],[Product_Ref]],[1]Table_Correspondance!$H:$N,7,TRUE)</f>
        <v>8</v>
      </c>
      <c r="N954" s="3">
        <f>Tableau1346[[#This Row],[Sales]]/Tableau1346[[#This Row],[Prix de vente ]]</f>
        <v>995.91624999999999</v>
      </c>
      <c r="O954" s="16">
        <f ca="1">(_xlfn.DAYS(TODAY(),Tableau1346[[#This Row],[Date de création produit]]))</f>
        <v>1644</v>
      </c>
    </row>
    <row r="955" spans="1:15" x14ac:dyDescent="0.25">
      <c r="A955" t="s">
        <v>6</v>
      </c>
      <c r="B955" t="str">
        <f>VLOOKUP(Tableau1346[[#This Row],[Sub_Region_Cod]],[1]Table_Correspondance!$B:$F,4,TRUE)</f>
        <v>Europe de l'Est</v>
      </c>
      <c r="C955" t="s">
        <v>26</v>
      </c>
      <c r="D955" t="str">
        <f>VLOOKUP(C955,[1]Table_Correspondance!$B:$F,2,FALSE)</f>
        <v>Bulgarie</v>
      </c>
      <c r="E955" t="s">
        <v>11</v>
      </c>
      <c r="F955" s="1">
        <v>43770</v>
      </c>
      <c r="G955" t="s">
        <v>407</v>
      </c>
      <c r="H955" s="12">
        <f>VLOOKUP(Tableau1346[[#This Row],[Product_Ref]],[1]Table_Correspondance!$H:$N,5,TRUE)</f>
        <v>43070</v>
      </c>
      <c r="I955" t="s">
        <v>313</v>
      </c>
      <c r="J955" s="5">
        <v>5986.65</v>
      </c>
      <c r="K955" t="str">
        <f>VLOOKUP(Tableau1346[[#This Row],[Product_Ref]],[1]Table_Correspondance!$H:$N,2,TRUE)</f>
        <v>Chemise</v>
      </c>
      <c r="L955" t="str">
        <f>VLOOKUP(Tableau1346[[#This Row],[Product_Ref]],[1]Table_Correspondance!$H:$N,4,TRUE)</f>
        <v>taupe</v>
      </c>
      <c r="M955" s="5">
        <f>VLOOKUP(Tableau1346[[#This Row],[Product_Ref]],[1]Table_Correspondance!$H:$N,7,TRUE)</f>
        <v>6</v>
      </c>
      <c r="N955" s="3">
        <f>Tableau1346[[#This Row],[Sales]]/Tableau1346[[#This Row],[Prix de vente ]]</f>
        <v>997.77499999999998</v>
      </c>
      <c r="O955" s="16">
        <f ca="1">(_xlfn.DAYS(TODAY(),Tableau1346[[#This Row],[Date de création produit]]))</f>
        <v>1826</v>
      </c>
    </row>
    <row r="956" spans="1:15" x14ac:dyDescent="0.25">
      <c r="A956" t="s">
        <v>6</v>
      </c>
      <c r="B956" t="str">
        <f>VLOOKUP(Tableau1346[[#This Row],[Sub_Region_Cod]],[1]Table_Correspondance!$B:$F,4,TRUE)</f>
        <v>Europe de l'Est</v>
      </c>
      <c r="C956" t="s">
        <v>43</v>
      </c>
      <c r="D956" t="str">
        <f>VLOOKUP(C956,[1]Table_Correspondance!$B:$F,2,FALSE)</f>
        <v>République Tchèque</v>
      </c>
      <c r="E956" t="s">
        <v>16</v>
      </c>
      <c r="F956" s="1">
        <v>43709</v>
      </c>
      <c r="G956" t="s">
        <v>406</v>
      </c>
      <c r="H956" s="12">
        <f>VLOOKUP(Tableau1346[[#This Row],[Product_Ref]],[1]Table_Correspondance!$H:$N,5,TRUE)</f>
        <v>42826</v>
      </c>
      <c r="I956" t="s">
        <v>225</v>
      </c>
      <c r="J956" s="5">
        <v>5001.3999999999996</v>
      </c>
      <c r="K956" t="str">
        <f>VLOOKUP(Tableau1346[[#This Row],[Product_Ref]],[1]Table_Correspondance!$H:$N,2,TRUE)</f>
        <v>Collant</v>
      </c>
      <c r="L956" t="str">
        <f>VLOOKUP(Tableau1346[[#This Row],[Product_Ref]],[1]Table_Correspondance!$H:$N,4,TRUE)</f>
        <v>taupe</v>
      </c>
      <c r="M956" s="5">
        <f>VLOOKUP(Tableau1346[[#This Row],[Product_Ref]],[1]Table_Correspondance!$H:$N,7,TRUE)</f>
        <v>5</v>
      </c>
      <c r="N956" s="3">
        <f>Tableau1346[[#This Row],[Sales]]/Tableau1346[[#This Row],[Prix de vente ]]</f>
        <v>1000.28</v>
      </c>
      <c r="O956" s="16">
        <f ca="1">(_xlfn.DAYS(TODAY(),Tableau1346[[#This Row],[Date de création produit]]))</f>
        <v>2070</v>
      </c>
    </row>
    <row r="957" spans="1:15" x14ac:dyDescent="0.25">
      <c r="A957" t="s">
        <v>6</v>
      </c>
      <c r="B957" t="str">
        <f>VLOOKUP(Tableau1346[[#This Row],[Sub_Region_Cod]],[1]Table_Correspondance!$B:$F,4,TRUE)</f>
        <v>Europe de l'Est</v>
      </c>
      <c r="C957" t="s">
        <v>32</v>
      </c>
      <c r="D957" t="str">
        <f>VLOOKUP(C957,[1]Table_Correspondance!$B:$F,2,FALSE)</f>
        <v>Arménie</v>
      </c>
      <c r="E957" t="s">
        <v>11</v>
      </c>
      <c r="F957" s="1">
        <v>44228</v>
      </c>
      <c r="G957" t="s">
        <v>404</v>
      </c>
      <c r="H957" s="12">
        <f>VLOOKUP(Tableau1346[[#This Row],[Product_Ref]],[1]Table_Correspondance!$H:$N,5,TRUE)</f>
        <v>43191</v>
      </c>
      <c r="I957" t="s">
        <v>311</v>
      </c>
      <c r="J957" s="5">
        <v>9007.34</v>
      </c>
      <c r="K957" t="str">
        <f>VLOOKUP(Tableau1346[[#This Row],[Product_Ref]],[1]Table_Correspondance!$H:$N,2,TRUE)</f>
        <v>Chemise</v>
      </c>
      <c r="L957" t="str">
        <f>VLOOKUP(Tableau1346[[#This Row],[Product_Ref]],[1]Table_Correspondance!$H:$N,4,TRUE)</f>
        <v>taupe</v>
      </c>
      <c r="M957" s="5">
        <f>VLOOKUP(Tableau1346[[#This Row],[Product_Ref]],[1]Table_Correspondance!$H:$N,7,TRUE)</f>
        <v>9</v>
      </c>
      <c r="N957" s="3">
        <f>Tableau1346[[#This Row],[Sales]]/Tableau1346[[#This Row],[Prix de vente ]]</f>
        <v>1000.8155555555555</v>
      </c>
      <c r="O957" s="16">
        <f ca="1">(_xlfn.DAYS(TODAY(),Tableau1346[[#This Row],[Date de création produit]]))</f>
        <v>1705</v>
      </c>
    </row>
    <row r="958" spans="1:15" x14ac:dyDescent="0.25">
      <c r="A958" t="s">
        <v>6</v>
      </c>
      <c r="B958" t="str">
        <f>VLOOKUP(Tableau1346[[#This Row],[Sub_Region_Cod]],[1]Table_Correspondance!$B:$F,4,TRUE)</f>
        <v>Europe de l'Est</v>
      </c>
      <c r="C958" t="s">
        <v>29</v>
      </c>
      <c r="D958" t="str">
        <f>VLOOKUP(C958,[1]Table_Correspondance!$B:$F,2,FALSE)</f>
        <v>Hongrie</v>
      </c>
      <c r="E958" t="s">
        <v>16</v>
      </c>
      <c r="F958" s="1">
        <v>44044</v>
      </c>
      <c r="G958" t="s">
        <v>409</v>
      </c>
      <c r="H958" s="12">
        <f>VLOOKUP(Tableau1346[[#This Row],[Product_Ref]],[1]Table_Correspondance!$H:$N,5,TRUE)</f>
        <v>43313</v>
      </c>
      <c r="I958" t="s">
        <v>243</v>
      </c>
      <c r="J958" s="5">
        <v>8023.44</v>
      </c>
      <c r="K958" t="str">
        <f>VLOOKUP(Tableau1346[[#This Row],[Product_Ref]],[1]Table_Correspondance!$H:$N,2,TRUE)</f>
        <v>Chaussette</v>
      </c>
      <c r="L958" t="str">
        <f>VLOOKUP(Tableau1346[[#This Row],[Product_Ref]],[1]Table_Correspondance!$H:$N,4,TRUE)</f>
        <v>noir</v>
      </c>
      <c r="M958" s="5">
        <f>VLOOKUP(Tableau1346[[#This Row],[Product_Ref]],[1]Table_Correspondance!$H:$N,7,TRUE)</f>
        <v>8</v>
      </c>
      <c r="N958" s="3">
        <f>Tableau1346[[#This Row],[Sales]]/Tableau1346[[#This Row],[Prix de vente ]]</f>
        <v>1002.93</v>
      </c>
      <c r="O958" s="16">
        <f ca="1">(_xlfn.DAYS(TODAY(),Tableau1346[[#This Row],[Date de création produit]]))</f>
        <v>1583</v>
      </c>
    </row>
    <row r="959" spans="1:15" x14ac:dyDescent="0.25">
      <c r="A959" t="s">
        <v>6</v>
      </c>
      <c r="B959" t="str">
        <f>VLOOKUP(Tableau1346[[#This Row],[Sub_Region_Cod]],[1]Table_Correspondance!$B:$F,4,TRUE)</f>
        <v>Europe de l'Est</v>
      </c>
      <c r="C959" t="s">
        <v>26</v>
      </c>
      <c r="D959" t="str">
        <f>VLOOKUP(C959,[1]Table_Correspondance!$B:$F,2,FALSE)</f>
        <v>Bulgarie</v>
      </c>
      <c r="E959" t="s">
        <v>16</v>
      </c>
      <c r="F959" s="1">
        <v>43891</v>
      </c>
      <c r="G959" t="s">
        <v>405</v>
      </c>
      <c r="H959" s="12">
        <f>VLOOKUP(Tableau1346[[#This Row],[Product_Ref]],[1]Table_Correspondance!$H:$N,5,TRUE)</f>
        <v>43282</v>
      </c>
      <c r="I959" t="s">
        <v>258</v>
      </c>
      <c r="J959" s="5">
        <v>7025.77</v>
      </c>
      <c r="K959" t="str">
        <f>VLOOKUP(Tableau1346[[#This Row],[Product_Ref]],[1]Table_Correspondance!$H:$N,2,TRUE)</f>
        <v>Culotte</v>
      </c>
      <c r="L959" t="str">
        <f>VLOOKUP(Tableau1346[[#This Row],[Product_Ref]],[1]Table_Correspondance!$H:$N,4,TRUE)</f>
        <v>rose</v>
      </c>
      <c r="M959" s="5">
        <f>VLOOKUP(Tableau1346[[#This Row],[Product_Ref]],[1]Table_Correspondance!$H:$N,7,TRUE)</f>
        <v>7</v>
      </c>
      <c r="N959" s="3">
        <f>Tableau1346[[#This Row],[Sales]]/Tableau1346[[#This Row],[Prix de vente ]]</f>
        <v>1003.6814285714287</v>
      </c>
      <c r="O959" s="16">
        <f ca="1">(_xlfn.DAYS(TODAY(),Tableau1346[[#This Row],[Date de création produit]]))</f>
        <v>1614</v>
      </c>
    </row>
    <row r="960" spans="1:15" x14ac:dyDescent="0.25">
      <c r="A960" t="s">
        <v>6</v>
      </c>
      <c r="B960" t="str">
        <f>VLOOKUP(Tableau1346[[#This Row],[Sub_Region_Cod]],[1]Table_Correspondance!$B:$F,4,TRUE)</f>
        <v>Europe de l'Est</v>
      </c>
      <c r="C960" t="s">
        <v>29</v>
      </c>
      <c r="D960" t="str">
        <f>VLOOKUP(C960,[1]Table_Correspondance!$B:$F,2,FALSE)</f>
        <v>Hongrie</v>
      </c>
      <c r="E960" t="s">
        <v>16</v>
      </c>
      <c r="F960" s="1">
        <v>43800</v>
      </c>
      <c r="G960" t="s">
        <v>407</v>
      </c>
      <c r="H960" s="12">
        <f>VLOOKUP(Tableau1346[[#This Row],[Product_Ref]],[1]Table_Correspondance!$H:$N,5,TRUE)</f>
        <v>43313</v>
      </c>
      <c r="I960" t="s">
        <v>252</v>
      </c>
      <c r="J960" s="5">
        <v>7052.87</v>
      </c>
      <c r="K960" t="str">
        <f>VLOOKUP(Tableau1346[[#This Row],[Product_Ref]],[1]Table_Correspondance!$H:$N,2,TRUE)</f>
        <v>Collant</v>
      </c>
      <c r="L960" t="str">
        <f>VLOOKUP(Tableau1346[[#This Row],[Product_Ref]],[1]Table_Correspondance!$H:$N,4,TRUE)</f>
        <v>marron</v>
      </c>
      <c r="M960" s="5">
        <f>VLOOKUP(Tableau1346[[#This Row],[Product_Ref]],[1]Table_Correspondance!$H:$N,7,TRUE)</f>
        <v>7</v>
      </c>
      <c r="N960" s="3">
        <f>Tableau1346[[#This Row],[Sales]]/Tableau1346[[#This Row],[Prix de vente ]]</f>
        <v>1007.5528571428571</v>
      </c>
      <c r="O960" s="16">
        <f ca="1">(_xlfn.DAYS(TODAY(),Tableau1346[[#This Row],[Date de création produit]]))</f>
        <v>1583</v>
      </c>
    </row>
    <row r="961" spans="1:15" x14ac:dyDescent="0.25">
      <c r="A961" t="s">
        <v>6</v>
      </c>
      <c r="B961" t="str">
        <f>VLOOKUP(Tableau1346[[#This Row],[Sub_Region_Cod]],[1]Table_Correspondance!$B:$F,4,TRUE)</f>
        <v>Europe de l'Est</v>
      </c>
      <c r="C961" t="s">
        <v>43</v>
      </c>
      <c r="D961" t="str">
        <f>VLOOKUP(C961,[1]Table_Correspondance!$B:$F,2,FALSE)</f>
        <v>République Tchèque</v>
      </c>
      <c r="E961" t="s">
        <v>16</v>
      </c>
      <c r="F961" s="1">
        <v>43831</v>
      </c>
      <c r="G961" t="s">
        <v>413</v>
      </c>
      <c r="H961" s="12">
        <f>VLOOKUP(Tableau1346[[#This Row],[Product_Ref]],[1]Table_Correspondance!$H:$N,5,TRUE)</f>
        <v>43282</v>
      </c>
      <c r="I961" t="s">
        <v>258</v>
      </c>
      <c r="J961" s="5">
        <v>7085.78</v>
      </c>
      <c r="K961" t="str">
        <f>VLOOKUP(Tableau1346[[#This Row],[Product_Ref]],[1]Table_Correspondance!$H:$N,2,TRUE)</f>
        <v>Culotte</v>
      </c>
      <c r="L961" t="str">
        <f>VLOOKUP(Tableau1346[[#This Row],[Product_Ref]],[1]Table_Correspondance!$H:$N,4,TRUE)</f>
        <v>rose</v>
      </c>
      <c r="M961" s="5">
        <f>VLOOKUP(Tableau1346[[#This Row],[Product_Ref]],[1]Table_Correspondance!$H:$N,7,TRUE)</f>
        <v>7</v>
      </c>
      <c r="N961" s="3">
        <f>Tableau1346[[#This Row],[Sales]]/Tableau1346[[#This Row],[Prix de vente ]]</f>
        <v>1012.2542857142856</v>
      </c>
      <c r="O961" s="16">
        <f ca="1">(_xlfn.DAYS(TODAY(),Tableau1346[[#This Row],[Date de création produit]]))</f>
        <v>1614</v>
      </c>
    </row>
    <row r="962" spans="1:15" x14ac:dyDescent="0.25">
      <c r="A962" t="s">
        <v>6</v>
      </c>
      <c r="B962" t="str">
        <f>VLOOKUP(Tableau1346[[#This Row],[Sub_Region_Cod]],[1]Table_Correspondance!$B:$F,4,TRUE)</f>
        <v>Europe de l'Est</v>
      </c>
      <c r="C962" t="s">
        <v>26</v>
      </c>
      <c r="D962" t="str">
        <f>VLOOKUP(C962,[1]Table_Correspondance!$B:$F,2,FALSE)</f>
        <v>Bulgarie</v>
      </c>
      <c r="E962" t="s">
        <v>8</v>
      </c>
      <c r="F962" s="1">
        <v>43617</v>
      </c>
      <c r="G962" t="s">
        <v>410</v>
      </c>
      <c r="H962" s="12">
        <f>VLOOKUP(Tableau1346[[#This Row],[Product_Ref]],[1]Table_Correspondance!$H:$N,5,TRUE)</f>
        <v>43040</v>
      </c>
      <c r="I962" t="s">
        <v>255</v>
      </c>
      <c r="J962" s="5">
        <v>5068.3</v>
      </c>
      <c r="K962" t="str">
        <f>VLOOKUP(Tableau1346[[#This Row],[Product_Ref]],[1]Table_Correspondance!$H:$N,2,TRUE)</f>
        <v>Pyjama</v>
      </c>
      <c r="L962" t="str">
        <f>VLOOKUP(Tableau1346[[#This Row],[Product_Ref]],[1]Table_Correspondance!$H:$N,4,TRUE)</f>
        <v>vert</v>
      </c>
      <c r="M962" s="5">
        <f>VLOOKUP(Tableau1346[[#This Row],[Product_Ref]],[1]Table_Correspondance!$H:$N,7,TRUE)</f>
        <v>5</v>
      </c>
      <c r="N962" s="3">
        <f>Tableau1346[[#This Row],[Sales]]/Tableau1346[[#This Row],[Prix de vente ]]</f>
        <v>1013.6600000000001</v>
      </c>
      <c r="O962" s="16">
        <f ca="1">(_xlfn.DAYS(TODAY(),Tableau1346[[#This Row],[Date de création produit]]))</f>
        <v>1856</v>
      </c>
    </row>
    <row r="963" spans="1:15" x14ac:dyDescent="0.25">
      <c r="A963" t="s">
        <v>6</v>
      </c>
      <c r="B963" t="str">
        <f>VLOOKUP(Tableau1346[[#This Row],[Sub_Region_Cod]],[1]Table_Correspondance!$B:$F,4,TRUE)</f>
        <v>Europe de l'Est</v>
      </c>
      <c r="C963" t="s">
        <v>34</v>
      </c>
      <c r="D963" t="str">
        <f>VLOOKUP(C963,[1]Table_Correspondance!$B:$F,2,FALSE)</f>
        <v>Pologne</v>
      </c>
      <c r="E963" t="s">
        <v>16</v>
      </c>
      <c r="F963" s="1">
        <v>44136</v>
      </c>
      <c r="G963" t="s">
        <v>411</v>
      </c>
      <c r="H963" s="12">
        <f>VLOOKUP(Tableau1346[[#This Row],[Product_Ref]],[1]Table_Correspondance!$H:$N,5,TRUE)</f>
        <v>43221</v>
      </c>
      <c r="I963" t="s">
        <v>49</v>
      </c>
      <c r="J963" s="5">
        <v>6085.73</v>
      </c>
      <c r="K963" t="str">
        <f>VLOOKUP(Tableau1346[[#This Row],[Product_Ref]],[1]Table_Correspondance!$H:$N,2,TRUE)</f>
        <v>Jupe</v>
      </c>
      <c r="L963" t="str">
        <f>VLOOKUP(Tableau1346[[#This Row],[Product_Ref]],[1]Table_Correspondance!$H:$N,4,TRUE)</f>
        <v>rose</v>
      </c>
      <c r="M963" s="5">
        <f>VLOOKUP(Tableau1346[[#This Row],[Product_Ref]],[1]Table_Correspondance!$H:$N,7,TRUE)</f>
        <v>6</v>
      </c>
      <c r="N963" s="3">
        <f>Tableau1346[[#This Row],[Sales]]/Tableau1346[[#This Row],[Prix de vente ]]</f>
        <v>1014.2883333333333</v>
      </c>
      <c r="O963" s="16">
        <f ca="1">(_xlfn.DAYS(TODAY(),Tableau1346[[#This Row],[Date de création produit]]))</f>
        <v>1675</v>
      </c>
    </row>
    <row r="964" spans="1:15" x14ac:dyDescent="0.25">
      <c r="A964" t="s">
        <v>6</v>
      </c>
      <c r="B964" t="str">
        <f>VLOOKUP(Tableau1346[[#This Row],[Sub_Region_Cod]],[1]Table_Correspondance!$B:$F,4,TRUE)</f>
        <v>Europe de l'Est</v>
      </c>
      <c r="C964" t="s">
        <v>7</v>
      </c>
      <c r="D964" t="str">
        <f>VLOOKUP(C964,[1]Table_Correspondance!$B:$F,2,FALSE)</f>
        <v>Fédération de Russie</v>
      </c>
      <c r="E964" t="s">
        <v>16</v>
      </c>
      <c r="F964" s="1">
        <v>43891</v>
      </c>
      <c r="G964" t="s">
        <v>405</v>
      </c>
      <c r="H964" s="12">
        <f>VLOOKUP(Tableau1346[[#This Row],[Product_Ref]],[1]Table_Correspondance!$H:$N,5,TRUE)</f>
        <v>42826</v>
      </c>
      <c r="I964" t="s">
        <v>97</v>
      </c>
      <c r="J964" s="5">
        <v>6086.71</v>
      </c>
      <c r="K964" t="str">
        <f>VLOOKUP(Tableau1346[[#This Row],[Product_Ref]],[1]Table_Correspondance!$H:$N,2,TRUE)</f>
        <v>Culotte</v>
      </c>
      <c r="L964" t="str">
        <f>VLOOKUP(Tableau1346[[#This Row],[Product_Ref]],[1]Table_Correspondance!$H:$N,4,TRUE)</f>
        <v>rouge</v>
      </c>
      <c r="M964" s="5">
        <f>VLOOKUP(Tableau1346[[#This Row],[Product_Ref]],[1]Table_Correspondance!$H:$N,7,TRUE)</f>
        <v>6</v>
      </c>
      <c r="N964" s="3">
        <f>Tableau1346[[#This Row],[Sales]]/Tableau1346[[#This Row],[Prix de vente ]]</f>
        <v>1014.4516666666667</v>
      </c>
      <c r="O964" s="16">
        <f ca="1">(_xlfn.DAYS(TODAY(),Tableau1346[[#This Row],[Date de création produit]]))</f>
        <v>2070</v>
      </c>
    </row>
    <row r="965" spans="1:15" x14ac:dyDescent="0.25">
      <c r="A965" t="s">
        <v>6</v>
      </c>
      <c r="B965" t="str">
        <f>VLOOKUP(Tableau1346[[#This Row],[Sub_Region_Cod]],[1]Table_Correspondance!$B:$F,4,TRUE)</f>
        <v>Europe de l'Est</v>
      </c>
      <c r="C965" t="s">
        <v>10</v>
      </c>
      <c r="D965" t="str">
        <f>VLOOKUP(C965,[1]Table_Correspondance!$B:$F,2,FALSE)</f>
        <v>Bélarus</v>
      </c>
      <c r="E965" t="s">
        <v>11</v>
      </c>
      <c r="F965" s="1">
        <v>44166</v>
      </c>
      <c r="G965" t="s">
        <v>411</v>
      </c>
      <c r="H965" s="12">
        <f>VLOOKUP(Tableau1346[[#This Row],[Product_Ref]],[1]Table_Correspondance!$H:$N,5,TRUE)</f>
        <v>43040</v>
      </c>
      <c r="I965" t="s">
        <v>84</v>
      </c>
      <c r="J965" s="5">
        <v>9139.33</v>
      </c>
      <c r="K965" t="str">
        <f>VLOOKUP(Tableau1346[[#This Row],[Product_Ref]],[1]Table_Correspondance!$H:$N,2,TRUE)</f>
        <v>Débardeur</v>
      </c>
      <c r="L965" t="str">
        <f>VLOOKUP(Tableau1346[[#This Row],[Product_Ref]],[1]Table_Correspondance!$H:$N,4,TRUE)</f>
        <v>taupe</v>
      </c>
      <c r="M965" s="5">
        <f>VLOOKUP(Tableau1346[[#This Row],[Product_Ref]],[1]Table_Correspondance!$H:$N,7,TRUE)</f>
        <v>9</v>
      </c>
      <c r="N965" s="3">
        <f>Tableau1346[[#This Row],[Sales]]/Tableau1346[[#This Row],[Prix de vente ]]</f>
        <v>1015.4811111111111</v>
      </c>
      <c r="O965" s="16">
        <f ca="1">(_xlfn.DAYS(TODAY(),Tableau1346[[#This Row],[Date de création produit]]))</f>
        <v>1856</v>
      </c>
    </row>
    <row r="966" spans="1:15" x14ac:dyDescent="0.25">
      <c r="A966" t="s">
        <v>6</v>
      </c>
      <c r="B966" t="str">
        <f>VLOOKUP(Tableau1346[[#This Row],[Sub_Region_Cod]],[1]Table_Correspondance!$B:$F,4,TRUE)</f>
        <v>Europe de l'Est</v>
      </c>
      <c r="C966" t="s">
        <v>43</v>
      </c>
      <c r="D966" t="str">
        <f>VLOOKUP(C966,[1]Table_Correspondance!$B:$F,2,FALSE)</f>
        <v>République Tchèque</v>
      </c>
      <c r="E966" t="s">
        <v>11</v>
      </c>
      <c r="F966" s="1">
        <v>43983</v>
      </c>
      <c r="G966" t="s">
        <v>408</v>
      </c>
      <c r="H966" s="12">
        <f>VLOOKUP(Tableau1346[[#This Row],[Product_Ref]],[1]Table_Correspondance!$H:$N,5,TRUE)</f>
        <v>42826</v>
      </c>
      <c r="I966" t="s">
        <v>281</v>
      </c>
      <c r="J966" s="5">
        <v>7122.48</v>
      </c>
      <c r="K966" t="str">
        <f>VLOOKUP(Tableau1346[[#This Row],[Product_Ref]],[1]Table_Correspondance!$H:$N,2,TRUE)</f>
        <v>Soutien gorge</v>
      </c>
      <c r="L966" t="str">
        <f>VLOOKUP(Tableau1346[[#This Row],[Product_Ref]],[1]Table_Correspondance!$H:$N,4,TRUE)</f>
        <v>marron</v>
      </c>
      <c r="M966" s="5">
        <f>VLOOKUP(Tableau1346[[#This Row],[Product_Ref]],[1]Table_Correspondance!$H:$N,7,TRUE)</f>
        <v>7</v>
      </c>
      <c r="N966" s="3">
        <f>Tableau1346[[#This Row],[Sales]]/Tableau1346[[#This Row],[Prix de vente ]]</f>
        <v>1017.4971428571428</v>
      </c>
      <c r="O966" s="16">
        <f ca="1">(_xlfn.DAYS(TODAY(),Tableau1346[[#This Row],[Date de création produit]]))</f>
        <v>2070</v>
      </c>
    </row>
    <row r="967" spans="1:15" x14ac:dyDescent="0.25">
      <c r="A967" t="s">
        <v>6</v>
      </c>
      <c r="B967" t="str">
        <f>VLOOKUP(Tableau1346[[#This Row],[Sub_Region_Cod]],[1]Table_Correspondance!$B:$F,4,TRUE)</f>
        <v>Europe de l'Est</v>
      </c>
      <c r="C967" t="s">
        <v>32</v>
      </c>
      <c r="D967" t="str">
        <f>VLOOKUP(C967,[1]Table_Correspondance!$B:$F,2,FALSE)</f>
        <v>Arménie</v>
      </c>
      <c r="E967" t="s">
        <v>11</v>
      </c>
      <c r="F967" s="1">
        <v>43891</v>
      </c>
      <c r="G967" t="s">
        <v>405</v>
      </c>
      <c r="H967" s="12">
        <f>VLOOKUP(Tableau1346[[#This Row],[Product_Ref]],[1]Table_Correspondance!$H:$N,5,TRUE)</f>
        <v>42795</v>
      </c>
      <c r="I967" t="s">
        <v>39</v>
      </c>
      <c r="J967" s="5">
        <v>7145.63</v>
      </c>
      <c r="K967" t="str">
        <f>VLOOKUP(Tableau1346[[#This Row],[Product_Ref]],[1]Table_Correspondance!$H:$N,2,TRUE)</f>
        <v>Sweatshirt</v>
      </c>
      <c r="L967" t="str">
        <f>VLOOKUP(Tableau1346[[#This Row],[Product_Ref]],[1]Table_Correspondance!$H:$N,4,TRUE)</f>
        <v>marron</v>
      </c>
      <c r="M967" s="5">
        <f>VLOOKUP(Tableau1346[[#This Row],[Product_Ref]],[1]Table_Correspondance!$H:$N,7,TRUE)</f>
        <v>7</v>
      </c>
      <c r="N967" s="3">
        <f>Tableau1346[[#This Row],[Sales]]/Tableau1346[[#This Row],[Prix de vente ]]</f>
        <v>1020.8042857142857</v>
      </c>
      <c r="O967" s="16">
        <f ca="1">(_xlfn.DAYS(TODAY(),Tableau1346[[#This Row],[Date de création produit]]))</f>
        <v>2101</v>
      </c>
    </row>
    <row r="968" spans="1:15" x14ac:dyDescent="0.25">
      <c r="A968" t="s">
        <v>6</v>
      </c>
      <c r="B968" t="str">
        <f>VLOOKUP(Tableau1346[[#This Row],[Sub_Region_Cod]],[1]Table_Correspondance!$B:$F,4,TRUE)</f>
        <v>Europe de l'Est</v>
      </c>
      <c r="C968" t="s">
        <v>43</v>
      </c>
      <c r="D968" t="str">
        <f>VLOOKUP(C968,[1]Table_Correspondance!$B:$F,2,FALSE)</f>
        <v>République Tchèque</v>
      </c>
      <c r="E968" t="s">
        <v>11</v>
      </c>
      <c r="F968" s="1">
        <v>43891</v>
      </c>
      <c r="G968" t="s">
        <v>405</v>
      </c>
      <c r="H968" s="12">
        <f>VLOOKUP(Tableau1346[[#This Row],[Product_Ref]],[1]Table_Correspondance!$H:$N,5,TRUE)</f>
        <v>43040</v>
      </c>
      <c r="I968" t="s">
        <v>84</v>
      </c>
      <c r="J968" s="5">
        <v>9187.4699999999993</v>
      </c>
      <c r="K968" t="str">
        <f>VLOOKUP(Tableau1346[[#This Row],[Product_Ref]],[1]Table_Correspondance!$H:$N,2,TRUE)</f>
        <v>Débardeur</v>
      </c>
      <c r="L968" t="str">
        <f>VLOOKUP(Tableau1346[[#This Row],[Product_Ref]],[1]Table_Correspondance!$H:$N,4,TRUE)</f>
        <v>taupe</v>
      </c>
      <c r="M968" s="5">
        <f>VLOOKUP(Tableau1346[[#This Row],[Product_Ref]],[1]Table_Correspondance!$H:$N,7,TRUE)</f>
        <v>9</v>
      </c>
      <c r="N968" s="3">
        <f>Tableau1346[[#This Row],[Sales]]/Tableau1346[[#This Row],[Prix de vente ]]</f>
        <v>1020.8299999999999</v>
      </c>
      <c r="O968" s="16">
        <f ca="1">(_xlfn.DAYS(TODAY(),Tableau1346[[#This Row],[Date de création produit]]))</f>
        <v>1856</v>
      </c>
    </row>
    <row r="969" spans="1:15" x14ac:dyDescent="0.25">
      <c r="A969" t="s">
        <v>6</v>
      </c>
      <c r="B969" t="str">
        <f>VLOOKUP(Tableau1346[[#This Row],[Sub_Region_Cod]],[1]Table_Correspondance!$B:$F,4,TRUE)</f>
        <v>Europe de l'Est</v>
      </c>
      <c r="C969" t="s">
        <v>15</v>
      </c>
      <c r="D969" t="str">
        <f>VLOOKUP(C969,[1]Table_Correspondance!$B:$F,2,FALSE)</f>
        <v>République de Moldavie</v>
      </c>
      <c r="E969" t="s">
        <v>16</v>
      </c>
      <c r="F969" s="1">
        <v>44287</v>
      </c>
      <c r="G969" t="s">
        <v>404</v>
      </c>
      <c r="H969" s="12">
        <f>VLOOKUP(Tableau1346[[#This Row],[Product_Ref]],[1]Table_Correspondance!$H:$N,5,TRUE)</f>
        <v>43191</v>
      </c>
      <c r="I969" t="s">
        <v>206</v>
      </c>
      <c r="J969" s="5">
        <v>6127.97</v>
      </c>
      <c r="K969" t="str">
        <f>VLOOKUP(Tableau1346[[#This Row],[Product_Ref]],[1]Table_Correspondance!$H:$N,2,TRUE)</f>
        <v>Pantalon</v>
      </c>
      <c r="L969" t="str">
        <f>VLOOKUP(Tableau1346[[#This Row],[Product_Ref]],[1]Table_Correspondance!$H:$N,4,TRUE)</f>
        <v>rose</v>
      </c>
      <c r="M969" s="5">
        <f>VLOOKUP(Tableau1346[[#This Row],[Product_Ref]],[1]Table_Correspondance!$H:$N,7,TRUE)</f>
        <v>6</v>
      </c>
      <c r="N969" s="3">
        <f>Tableau1346[[#This Row],[Sales]]/Tableau1346[[#This Row],[Prix de vente ]]</f>
        <v>1021.3283333333334</v>
      </c>
      <c r="O969" s="16">
        <f ca="1">(_xlfn.DAYS(TODAY(),Tableau1346[[#This Row],[Date de création produit]]))</f>
        <v>1705</v>
      </c>
    </row>
    <row r="970" spans="1:15" x14ac:dyDescent="0.25">
      <c r="A970" t="s">
        <v>6</v>
      </c>
      <c r="B970" t="str">
        <f>VLOOKUP(Tableau1346[[#This Row],[Sub_Region_Cod]],[1]Table_Correspondance!$B:$F,4,TRUE)</f>
        <v>Europe de l'Est</v>
      </c>
      <c r="C970" t="s">
        <v>34</v>
      </c>
      <c r="D970" t="str">
        <f>VLOOKUP(C970,[1]Table_Correspondance!$B:$F,2,FALSE)</f>
        <v>Pologne</v>
      </c>
      <c r="E970" t="s">
        <v>16</v>
      </c>
      <c r="F970" s="1">
        <v>43617</v>
      </c>
      <c r="G970" t="s">
        <v>410</v>
      </c>
      <c r="H970" s="12">
        <f>VLOOKUP(Tableau1346[[#This Row],[Product_Ref]],[1]Table_Correspondance!$H:$N,5,TRUE)</f>
        <v>43313</v>
      </c>
      <c r="I970" t="s">
        <v>260</v>
      </c>
      <c r="J970" s="5">
        <v>8173.1</v>
      </c>
      <c r="K970" t="str">
        <f>VLOOKUP(Tableau1346[[#This Row],[Product_Ref]],[1]Table_Correspondance!$H:$N,2,TRUE)</f>
        <v>Pantalon</v>
      </c>
      <c r="L970" t="str">
        <f>VLOOKUP(Tableau1346[[#This Row],[Product_Ref]],[1]Table_Correspondance!$H:$N,4,TRUE)</f>
        <v>blanc</v>
      </c>
      <c r="M970" s="5">
        <f>VLOOKUP(Tableau1346[[#This Row],[Product_Ref]],[1]Table_Correspondance!$H:$N,7,TRUE)</f>
        <v>8</v>
      </c>
      <c r="N970" s="3">
        <f>Tableau1346[[#This Row],[Sales]]/Tableau1346[[#This Row],[Prix de vente ]]</f>
        <v>1021.6375</v>
      </c>
      <c r="O970" s="16">
        <f ca="1">(_xlfn.DAYS(TODAY(),Tableau1346[[#This Row],[Date de création produit]]))</f>
        <v>1583</v>
      </c>
    </row>
    <row r="971" spans="1:15" x14ac:dyDescent="0.25">
      <c r="A971" t="s">
        <v>6</v>
      </c>
      <c r="B971" t="str">
        <f>VLOOKUP(Tableau1346[[#This Row],[Sub_Region_Cod]],[1]Table_Correspondance!$B:$F,4,TRUE)</f>
        <v>Europe de l'Est</v>
      </c>
      <c r="C971" t="s">
        <v>13</v>
      </c>
      <c r="D971" t="str">
        <f>VLOOKUP(C971,[1]Table_Correspondance!$B:$F,2,FALSE)</f>
        <v>Roumanie</v>
      </c>
      <c r="E971" t="s">
        <v>11</v>
      </c>
      <c r="F971" s="1">
        <v>44013</v>
      </c>
      <c r="G971" t="s">
        <v>408</v>
      </c>
      <c r="H971" s="12">
        <f>VLOOKUP(Tableau1346[[#This Row],[Product_Ref]],[1]Table_Correspondance!$H:$N,5,TRUE)</f>
        <v>42736</v>
      </c>
      <c r="I971" t="s">
        <v>131</v>
      </c>
      <c r="J971" s="5">
        <v>9244.5300000000007</v>
      </c>
      <c r="K971" t="str">
        <f>VLOOKUP(Tableau1346[[#This Row],[Product_Ref]],[1]Table_Correspondance!$H:$N,2,TRUE)</f>
        <v>Chemise</v>
      </c>
      <c r="L971" t="str">
        <f>VLOOKUP(Tableau1346[[#This Row],[Product_Ref]],[1]Table_Correspondance!$H:$N,4,TRUE)</f>
        <v>orange</v>
      </c>
      <c r="M971" s="5">
        <f>VLOOKUP(Tableau1346[[#This Row],[Product_Ref]],[1]Table_Correspondance!$H:$N,7,TRUE)</f>
        <v>9</v>
      </c>
      <c r="N971" s="3">
        <f>Tableau1346[[#This Row],[Sales]]/Tableau1346[[#This Row],[Prix de vente ]]</f>
        <v>1027.17</v>
      </c>
      <c r="O971" s="16">
        <f ca="1">(_xlfn.DAYS(TODAY(),Tableau1346[[#This Row],[Date de création produit]]))</f>
        <v>2160</v>
      </c>
    </row>
    <row r="972" spans="1:15" x14ac:dyDescent="0.25">
      <c r="A972" t="s">
        <v>6</v>
      </c>
      <c r="B972" t="str">
        <f>VLOOKUP(Tableau1346[[#This Row],[Sub_Region_Cod]],[1]Table_Correspondance!$B:$F,4,TRUE)</f>
        <v>Europe de l'Est</v>
      </c>
      <c r="C972" t="s">
        <v>34</v>
      </c>
      <c r="D972" t="str">
        <f>VLOOKUP(C972,[1]Table_Correspondance!$B:$F,2,FALSE)</f>
        <v>Pologne</v>
      </c>
      <c r="E972" t="s">
        <v>8</v>
      </c>
      <c r="F972" s="1">
        <v>44075</v>
      </c>
      <c r="G972" t="s">
        <v>409</v>
      </c>
      <c r="H972" s="12">
        <f>VLOOKUP(Tableau1346[[#This Row],[Product_Ref]],[1]Table_Correspondance!$H:$N,5,TRUE)</f>
        <v>43101</v>
      </c>
      <c r="I972" t="s">
        <v>27</v>
      </c>
      <c r="J972" s="5">
        <v>6167.21</v>
      </c>
      <c r="K972" t="str">
        <f>VLOOKUP(Tableau1346[[#This Row],[Product_Ref]],[1]Table_Correspondance!$H:$N,2,TRUE)</f>
        <v>Robe</v>
      </c>
      <c r="L972" t="str">
        <f>VLOOKUP(Tableau1346[[#This Row],[Product_Ref]],[1]Table_Correspondance!$H:$N,4,TRUE)</f>
        <v>noir</v>
      </c>
      <c r="M972" s="5">
        <f>VLOOKUP(Tableau1346[[#This Row],[Product_Ref]],[1]Table_Correspondance!$H:$N,7,TRUE)</f>
        <v>6</v>
      </c>
      <c r="N972" s="3">
        <f>Tableau1346[[#This Row],[Sales]]/Tableau1346[[#This Row],[Prix de vente ]]</f>
        <v>1027.8683333333333</v>
      </c>
      <c r="O972" s="16">
        <f ca="1">(_xlfn.DAYS(TODAY(),Tableau1346[[#This Row],[Date de création produit]]))</f>
        <v>1795</v>
      </c>
    </row>
    <row r="973" spans="1:15" x14ac:dyDescent="0.25">
      <c r="A973" t="s">
        <v>6</v>
      </c>
      <c r="B973" t="str">
        <f>VLOOKUP(Tableau1346[[#This Row],[Sub_Region_Cod]],[1]Table_Correspondance!$B:$F,4,TRUE)</f>
        <v>Europe de l'Est</v>
      </c>
      <c r="C973" t="s">
        <v>43</v>
      </c>
      <c r="D973" t="str">
        <f>VLOOKUP(C973,[1]Table_Correspondance!$B:$F,2,FALSE)</f>
        <v>République Tchèque</v>
      </c>
      <c r="E973" t="s">
        <v>11</v>
      </c>
      <c r="F973" s="1">
        <v>44105</v>
      </c>
      <c r="G973" t="s">
        <v>409</v>
      </c>
      <c r="H973" s="12">
        <f>VLOOKUP(Tableau1346[[#This Row],[Product_Ref]],[1]Table_Correspondance!$H:$N,5,TRUE)</f>
        <v>43374</v>
      </c>
      <c r="I973" t="s">
        <v>226</v>
      </c>
      <c r="J973" s="5">
        <v>7211.31</v>
      </c>
      <c r="K973" t="str">
        <f>VLOOKUP(Tableau1346[[#This Row],[Product_Ref]],[1]Table_Correspondance!$H:$N,2,TRUE)</f>
        <v>Débardeur</v>
      </c>
      <c r="L973" t="str">
        <f>VLOOKUP(Tableau1346[[#This Row],[Product_Ref]],[1]Table_Correspondance!$H:$N,4,TRUE)</f>
        <v>vert</v>
      </c>
      <c r="M973" s="5">
        <f>VLOOKUP(Tableau1346[[#This Row],[Product_Ref]],[1]Table_Correspondance!$H:$N,7,TRUE)</f>
        <v>7</v>
      </c>
      <c r="N973" s="3">
        <f>Tableau1346[[#This Row],[Sales]]/Tableau1346[[#This Row],[Prix de vente ]]</f>
        <v>1030.1871428571428</v>
      </c>
      <c r="O973" s="16">
        <f ca="1">(_xlfn.DAYS(TODAY(),Tableau1346[[#This Row],[Date de création produit]]))</f>
        <v>1522</v>
      </c>
    </row>
    <row r="974" spans="1:15" x14ac:dyDescent="0.25">
      <c r="A974" t="s">
        <v>6</v>
      </c>
      <c r="B974" t="str">
        <f>VLOOKUP(Tableau1346[[#This Row],[Sub_Region_Cod]],[1]Table_Correspondance!$B:$F,4,TRUE)</f>
        <v>Europe de l'Est</v>
      </c>
      <c r="C974" t="s">
        <v>26</v>
      </c>
      <c r="D974" t="str">
        <f>VLOOKUP(C974,[1]Table_Correspondance!$B:$F,2,FALSE)</f>
        <v>Bulgarie</v>
      </c>
      <c r="E974" t="s">
        <v>8</v>
      </c>
      <c r="F974" s="1">
        <v>43922</v>
      </c>
      <c r="G974" t="s">
        <v>405</v>
      </c>
      <c r="H974" s="12">
        <f>VLOOKUP(Tableau1346[[#This Row],[Product_Ref]],[1]Table_Correspondance!$H:$N,5,TRUE)</f>
        <v>43009</v>
      </c>
      <c r="I974" t="s">
        <v>187</v>
      </c>
      <c r="J974" s="5">
        <v>8264.15</v>
      </c>
      <c r="K974" t="str">
        <f>VLOOKUP(Tableau1346[[#This Row],[Product_Ref]],[1]Table_Correspondance!$H:$N,2,TRUE)</f>
        <v>Robe</v>
      </c>
      <c r="L974" t="str">
        <f>VLOOKUP(Tableau1346[[#This Row],[Product_Ref]],[1]Table_Correspondance!$H:$N,4,TRUE)</f>
        <v>rose</v>
      </c>
      <c r="M974" s="5">
        <f>VLOOKUP(Tableau1346[[#This Row],[Product_Ref]],[1]Table_Correspondance!$H:$N,7,TRUE)</f>
        <v>8</v>
      </c>
      <c r="N974" s="3">
        <f>Tableau1346[[#This Row],[Sales]]/Tableau1346[[#This Row],[Prix de vente ]]</f>
        <v>1033.01875</v>
      </c>
      <c r="O974" s="16">
        <f ca="1">(_xlfn.DAYS(TODAY(),Tableau1346[[#This Row],[Date de création produit]]))</f>
        <v>1887</v>
      </c>
    </row>
    <row r="975" spans="1:15" x14ac:dyDescent="0.25">
      <c r="A975" t="s">
        <v>6</v>
      </c>
      <c r="B975" t="str">
        <f>VLOOKUP(Tableau1346[[#This Row],[Sub_Region_Cod]],[1]Table_Correspondance!$B:$F,4,TRUE)</f>
        <v>Europe de l'Est</v>
      </c>
      <c r="C975" t="s">
        <v>10</v>
      </c>
      <c r="D975" t="str">
        <f>VLOOKUP(C975,[1]Table_Correspondance!$B:$F,2,FALSE)</f>
        <v>Bélarus</v>
      </c>
      <c r="E975" t="s">
        <v>11</v>
      </c>
      <c r="F975" s="1">
        <v>43800</v>
      </c>
      <c r="G975" t="s">
        <v>407</v>
      </c>
      <c r="H975" s="12">
        <f>VLOOKUP(Tableau1346[[#This Row],[Product_Ref]],[1]Table_Correspondance!$H:$N,5,TRUE)</f>
        <v>42826</v>
      </c>
      <c r="I975" t="s">
        <v>178</v>
      </c>
      <c r="J975" s="5">
        <v>8280.31</v>
      </c>
      <c r="K975" t="str">
        <f>VLOOKUP(Tableau1346[[#This Row],[Product_Ref]],[1]Table_Correspondance!$H:$N,2,TRUE)</f>
        <v>Soutien gorge</v>
      </c>
      <c r="L975" t="str">
        <f>VLOOKUP(Tableau1346[[#This Row],[Product_Ref]],[1]Table_Correspondance!$H:$N,4,TRUE)</f>
        <v>marron</v>
      </c>
      <c r="M975" s="5">
        <f>VLOOKUP(Tableau1346[[#This Row],[Product_Ref]],[1]Table_Correspondance!$H:$N,7,TRUE)</f>
        <v>8</v>
      </c>
      <c r="N975" s="3">
        <f>Tableau1346[[#This Row],[Sales]]/Tableau1346[[#This Row],[Prix de vente ]]</f>
        <v>1035.0387499999999</v>
      </c>
      <c r="O975" s="16">
        <f ca="1">(_xlfn.DAYS(TODAY(),Tableau1346[[#This Row],[Date de création produit]]))</f>
        <v>2070</v>
      </c>
    </row>
    <row r="976" spans="1:15" x14ac:dyDescent="0.25">
      <c r="A976" t="s">
        <v>6</v>
      </c>
      <c r="B976" t="str">
        <f>VLOOKUP(Tableau1346[[#This Row],[Sub_Region_Cod]],[1]Table_Correspondance!$B:$F,4,TRUE)</f>
        <v>Europe de l'Est</v>
      </c>
      <c r="C976" t="s">
        <v>34</v>
      </c>
      <c r="D976" t="str">
        <f>VLOOKUP(C976,[1]Table_Correspondance!$B:$F,2,FALSE)</f>
        <v>Pologne</v>
      </c>
      <c r="E976" t="s">
        <v>11</v>
      </c>
      <c r="F976" s="1">
        <v>44166</v>
      </c>
      <c r="G976" t="s">
        <v>411</v>
      </c>
      <c r="H976" s="12">
        <f>VLOOKUP(Tableau1346[[#This Row],[Product_Ref]],[1]Table_Correspondance!$H:$N,5,TRUE)</f>
        <v>43160</v>
      </c>
      <c r="I976" t="s">
        <v>58</v>
      </c>
      <c r="J976" s="5">
        <v>8287.61</v>
      </c>
      <c r="K976" t="str">
        <f>VLOOKUP(Tableau1346[[#This Row],[Product_Ref]],[1]Table_Correspondance!$H:$N,2,TRUE)</f>
        <v>T-shirt</v>
      </c>
      <c r="L976" t="str">
        <f>VLOOKUP(Tableau1346[[#This Row],[Product_Ref]],[1]Table_Correspondance!$H:$N,4,TRUE)</f>
        <v>vert</v>
      </c>
      <c r="M976" s="5">
        <f>VLOOKUP(Tableau1346[[#This Row],[Product_Ref]],[1]Table_Correspondance!$H:$N,7,TRUE)</f>
        <v>8</v>
      </c>
      <c r="N976" s="3">
        <f>Tableau1346[[#This Row],[Sales]]/Tableau1346[[#This Row],[Prix de vente ]]</f>
        <v>1035.9512500000001</v>
      </c>
      <c r="O976" s="16">
        <f ca="1">(_xlfn.DAYS(TODAY(),Tableau1346[[#This Row],[Date de création produit]]))</f>
        <v>1736</v>
      </c>
    </row>
    <row r="977" spans="1:15" x14ac:dyDescent="0.25">
      <c r="A977" t="s">
        <v>6</v>
      </c>
      <c r="B977" t="str">
        <f>VLOOKUP(Tableau1346[[#This Row],[Sub_Region_Cod]],[1]Table_Correspondance!$B:$F,4,TRUE)</f>
        <v>Europe de l'Est</v>
      </c>
      <c r="C977" t="s">
        <v>15</v>
      </c>
      <c r="D977" t="str">
        <f>VLOOKUP(C977,[1]Table_Correspondance!$B:$F,2,FALSE)</f>
        <v>République de Moldavie</v>
      </c>
      <c r="E977" t="s">
        <v>11</v>
      </c>
      <c r="F977" s="1">
        <v>44044</v>
      </c>
      <c r="G977" t="s">
        <v>409</v>
      </c>
      <c r="H977" s="12">
        <f>VLOOKUP(Tableau1346[[#This Row],[Product_Ref]],[1]Table_Correspondance!$H:$N,5,TRUE)</f>
        <v>42979</v>
      </c>
      <c r="I977" t="s">
        <v>312</v>
      </c>
      <c r="J977" s="5">
        <v>6248.15</v>
      </c>
      <c r="K977" t="str">
        <f>VLOOKUP(Tableau1346[[#This Row],[Product_Ref]],[1]Table_Correspondance!$H:$N,2,TRUE)</f>
        <v>Chemisier</v>
      </c>
      <c r="L977" t="str">
        <f>VLOOKUP(Tableau1346[[#This Row],[Product_Ref]],[1]Table_Correspondance!$H:$N,4,TRUE)</f>
        <v>vert</v>
      </c>
      <c r="M977" s="5">
        <f>VLOOKUP(Tableau1346[[#This Row],[Product_Ref]],[1]Table_Correspondance!$H:$N,7,TRUE)</f>
        <v>6</v>
      </c>
      <c r="N977" s="3">
        <f>Tableau1346[[#This Row],[Sales]]/Tableau1346[[#This Row],[Prix de vente ]]</f>
        <v>1041.3583333333333</v>
      </c>
      <c r="O977" s="16">
        <f ca="1">(_xlfn.DAYS(TODAY(),Tableau1346[[#This Row],[Date de création produit]]))</f>
        <v>1917</v>
      </c>
    </row>
    <row r="978" spans="1:15" x14ac:dyDescent="0.25">
      <c r="A978" t="s">
        <v>6</v>
      </c>
      <c r="B978" t="str">
        <f>VLOOKUP(Tableau1346[[#This Row],[Sub_Region_Cod]],[1]Table_Correspondance!$B:$F,4,TRUE)</f>
        <v>Europe de l'Est</v>
      </c>
      <c r="C978" t="s">
        <v>7</v>
      </c>
      <c r="D978" t="str">
        <f>VLOOKUP(C978,[1]Table_Correspondance!$B:$F,2,FALSE)</f>
        <v>Fédération de Russie</v>
      </c>
      <c r="E978" t="s">
        <v>16</v>
      </c>
      <c r="F978" s="1">
        <v>43800</v>
      </c>
      <c r="G978" t="s">
        <v>407</v>
      </c>
      <c r="H978" s="12">
        <f>VLOOKUP(Tableau1346[[#This Row],[Product_Ref]],[1]Table_Correspondance!$H:$N,5,TRUE)</f>
        <v>43221</v>
      </c>
      <c r="I978" t="s">
        <v>391</v>
      </c>
      <c r="J978" s="5">
        <v>9406.4500000000007</v>
      </c>
      <c r="K978" t="str">
        <f>VLOOKUP(Tableau1346[[#This Row],[Product_Ref]],[1]Table_Correspondance!$H:$N,2,TRUE)</f>
        <v>Culotte</v>
      </c>
      <c r="L978" t="str">
        <f>VLOOKUP(Tableau1346[[#This Row],[Product_Ref]],[1]Table_Correspondance!$H:$N,4,TRUE)</f>
        <v>marron</v>
      </c>
      <c r="M978" s="5">
        <f>VLOOKUP(Tableau1346[[#This Row],[Product_Ref]],[1]Table_Correspondance!$H:$N,7,TRUE)</f>
        <v>9</v>
      </c>
      <c r="N978" s="3">
        <f>Tableau1346[[#This Row],[Sales]]/Tableau1346[[#This Row],[Prix de vente ]]</f>
        <v>1045.1611111111113</v>
      </c>
      <c r="O978" s="16">
        <f ca="1">(_xlfn.DAYS(TODAY(),Tableau1346[[#This Row],[Date de création produit]]))</f>
        <v>1675</v>
      </c>
    </row>
    <row r="979" spans="1:15" x14ac:dyDescent="0.25">
      <c r="A979" t="s">
        <v>6</v>
      </c>
      <c r="B979" t="str">
        <f>VLOOKUP(Tableau1346[[#This Row],[Sub_Region_Cod]],[1]Table_Correspondance!$B:$F,4,TRUE)</f>
        <v>Europe de l'Est</v>
      </c>
      <c r="C979" t="s">
        <v>13</v>
      </c>
      <c r="D979" t="str">
        <f>VLOOKUP(C979,[1]Table_Correspondance!$B:$F,2,FALSE)</f>
        <v>Roumanie</v>
      </c>
      <c r="E979" t="s">
        <v>11</v>
      </c>
      <c r="F979" s="1">
        <v>44197</v>
      </c>
      <c r="G979" t="s">
        <v>412</v>
      </c>
      <c r="H979" s="12">
        <f>VLOOKUP(Tableau1346[[#This Row],[Product_Ref]],[1]Table_Correspondance!$H:$N,5,TRUE)</f>
        <v>43374</v>
      </c>
      <c r="I979" t="s">
        <v>82</v>
      </c>
      <c r="J979" s="5">
        <v>9417.36</v>
      </c>
      <c r="K979" t="str">
        <f>VLOOKUP(Tableau1346[[#This Row],[Product_Ref]],[1]Table_Correspondance!$H:$N,2,TRUE)</f>
        <v>Sweatshirt</v>
      </c>
      <c r="L979" t="str">
        <f>VLOOKUP(Tableau1346[[#This Row],[Product_Ref]],[1]Table_Correspondance!$H:$N,4,TRUE)</f>
        <v>marron</v>
      </c>
      <c r="M979" s="5">
        <f>VLOOKUP(Tableau1346[[#This Row],[Product_Ref]],[1]Table_Correspondance!$H:$N,7,TRUE)</f>
        <v>9</v>
      </c>
      <c r="N979" s="3">
        <f>Tableau1346[[#This Row],[Sales]]/Tableau1346[[#This Row],[Prix de vente ]]</f>
        <v>1046.3733333333334</v>
      </c>
      <c r="O979" s="16">
        <f ca="1">(_xlfn.DAYS(TODAY(),Tableau1346[[#This Row],[Date de création produit]]))</f>
        <v>1522</v>
      </c>
    </row>
    <row r="980" spans="1:15" x14ac:dyDescent="0.25">
      <c r="A980" t="s">
        <v>6</v>
      </c>
      <c r="B980" t="str">
        <f>VLOOKUP(Tableau1346[[#This Row],[Sub_Region_Cod]],[1]Table_Correspondance!$B:$F,4,TRUE)</f>
        <v>Europe de l'Est</v>
      </c>
      <c r="C980" t="s">
        <v>7</v>
      </c>
      <c r="D980" t="str">
        <f>VLOOKUP(C980,[1]Table_Correspondance!$B:$F,2,FALSE)</f>
        <v>Fédération de Russie</v>
      </c>
      <c r="E980" t="s">
        <v>8</v>
      </c>
      <c r="F980" s="1">
        <v>43709</v>
      </c>
      <c r="G980" t="s">
        <v>406</v>
      </c>
      <c r="H980" s="12">
        <f>VLOOKUP(Tableau1346[[#This Row],[Product_Ref]],[1]Table_Correspondance!$H:$N,5,TRUE)</f>
        <v>43252</v>
      </c>
      <c r="I980" t="s">
        <v>298</v>
      </c>
      <c r="J980" s="5">
        <v>9438.15</v>
      </c>
      <c r="K980" t="str">
        <f>VLOOKUP(Tableau1346[[#This Row],[Product_Ref]],[1]Table_Correspondance!$H:$N,2,TRUE)</f>
        <v>Robe</v>
      </c>
      <c r="L980" t="str">
        <f>VLOOKUP(Tableau1346[[#This Row],[Product_Ref]],[1]Table_Correspondance!$H:$N,4,TRUE)</f>
        <v>taupe</v>
      </c>
      <c r="M980" s="5">
        <f>VLOOKUP(Tableau1346[[#This Row],[Product_Ref]],[1]Table_Correspondance!$H:$N,7,TRUE)</f>
        <v>9</v>
      </c>
      <c r="N980" s="3">
        <f>Tableau1346[[#This Row],[Sales]]/Tableau1346[[#This Row],[Prix de vente ]]</f>
        <v>1048.6833333333334</v>
      </c>
      <c r="O980" s="16">
        <f ca="1">(_xlfn.DAYS(TODAY(),Tableau1346[[#This Row],[Date de création produit]]))</f>
        <v>1644</v>
      </c>
    </row>
    <row r="981" spans="1:15" x14ac:dyDescent="0.25">
      <c r="A981" t="s">
        <v>6</v>
      </c>
      <c r="B981" t="str">
        <f>VLOOKUP(Tableau1346[[#This Row],[Sub_Region_Cod]],[1]Table_Correspondance!$B:$F,4,TRUE)</f>
        <v>Europe de l'Est</v>
      </c>
      <c r="C981" t="s">
        <v>7</v>
      </c>
      <c r="D981" t="str">
        <f>VLOOKUP(C981,[1]Table_Correspondance!$B:$F,2,FALSE)</f>
        <v>Fédération de Russie</v>
      </c>
      <c r="E981" t="s">
        <v>16</v>
      </c>
      <c r="F981" s="1">
        <v>44136</v>
      </c>
      <c r="G981" t="s">
        <v>411</v>
      </c>
      <c r="H981" s="12">
        <f>VLOOKUP(Tableau1346[[#This Row],[Product_Ref]],[1]Table_Correspondance!$H:$N,5,TRUE)</f>
        <v>43313</v>
      </c>
      <c r="I981" t="s">
        <v>243</v>
      </c>
      <c r="J981" s="5">
        <v>8390.8700000000008</v>
      </c>
      <c r="K981" t="str">
        <f>VLOOKUP(Tableau1346[[#This Row],[Product_Ref]],[1]Table_Correspondance!$H:$N,2,TRUE)</f>
        <v>Chaussette</v>
      </c>
      <c r="L981" t="str">
        <f>VLOOKUP(Tableau1346[[#This Row],[Product_Ref]],[1]Table_Correspondance!$H:$N,4,TRUE)</f>
        <v>noir</v>
      </c>
      <c r="M981" s="5">
        <f>VLOOKUP(Tableau1346[[#This Row],[Product_Ref]],[1]Table_Correspondance!$H:$N,7,TRUE)</f>
        <v>8</v>
      </c>
      <c r="N981" s="3">
        <f>Tableau1346[[#This Row],[Sales]]/Tableau1346[[#This Row],[Prix de vente ]]</f>
        <v>1048.8587500000001</v>
      </c>
      <c r="O981" s="16">
        <f ca="1">(_xlfn.DAYS(TODAY(),Tableau1346[[#This Row],[Date de création produit]]))</f>
        <v>1583</v>
      </c>
    </row>
    <row r="982" spans="1:15" x14ac:dyDescent="0.25">
      <c r="A982" t="s">
        <v>6</v>
      </c>
      <c r="B982" t="str">
        <f>VLOOKUP(Tableau1346[[#This Row],[Sub_Region_Cod]],[1]Table_Correspondance!$B:$F,4,TRUE)</f>
        <v>Europe de l'Est</v>
      </c>
      <c r="C982" t="s">
        <v>24</v>
      </c>
      <c r="D982" t="str">
        <f>VLOOKUP(C982,[1]Table_Correspondance!$B:$F,2,FALSE)</f>
        <v>Slovaquie</v>
      </c>
      <c r="E982" t="s">
        <v>11</v>
      </c>
      <c r="F982" s="1">
        <v>43647</v>
      </c>
      <c r="G982" t="s">
        <v>410</v>
      </c>
      <c r="H982" s="12">
        <f>VLOOKUP(Tableau1346[[#This Row],[Product_Ref]],[1]Table_Correspondance!$H:$N,5,TRUE)</f>
        <v>42887</v>
      </c>
      <c r="I982" t="s">
        <v>70</v>
      </c>
      <c r="J982" s="5">
        <v>8408.84</v>
      </c>
      <c r="K982" t="str">
        <f>VLOOKUP(Tableau1346[[#This Row],[Product_Ref]],[1]Table_Correspondance!$H:$N,2,TRUE)</f>
        <v>Soutien gorge</v>
      </c>
      <c r="L982" t="str">
        <f>VLOOKUP(Tableau1346[[#This Row],[Product_Ref]],[1]Table_Correspondance!$H:$N,4,TRUE)</f>
        <v>rose</v>
      </c>
      <c r="M982" s="5">
        <f>VLOOKUP(Tableau1346[[#This Row],[Product_Ref]],[1]Table_Correspondance!$H:$N,7,TRUE)</f>
        <v>8</v>
      </c>
      <c r="N982" s="3">
        <f>Tableau1346[[#This Row],[Sales]]/Tableau1346[[#This Row],[Prix de vente ]]</f>
        <v>1051.105</v>
      </c>
      <c r="O982" s="16">
        <f ca="1">(_xlfn.DAYS(TODAY(),Tableau1346[[#This Row],[Date de création produit]]))</f>
        <v>2009</v>
      </c>
    </row>
    <row r="983" spans="1:15" x14ac:dyDescent="0.25">
      <c r="A983" t="s">
        <v>6</v>
      </c>
      <c r="B983" t="str">
        <f>VLOOKUP(Tableau1346[[#This Row],[Sub_Region_Cod]],[1]Table_Correspondance!$B:$F,4,TRUE)</f>
        <v>Europe de l'Est</v>
      </c>
      <c r="C983" t="s">
        <v>43</v>
      </c>
      <c r="D983" t="str">
        <f>VLOOKUP(C983,[1]Table_Correspondance!$B:$F,2,FALSE)</f>
        <v>République Tchèque</v>
      </c>
      <c r="E983" t="s">
        <v>16</v>
      </c>
      <c r="F983" s="1">
        <v>43800</v>
      </c>
      <c r="G983" t="s">
        <v>407</v>
      </c>
      <c r="H983" s="12">
        <f>VLOOKUP(Tableau1346[[#This Row],[Product_Ref]],[1]Table_Correspondance!$H:$N,5,TRUE)</f>
        <v>42736</v>
      </c>
      <c r="I983" t="s">
        <v>331</v>
      </c>
      <c r="J983" s="5">
        <v>9501.52</v>
      </c>
      <c r="K983" t="str">
        <f>VLOOKUP(Tableau1346[[#This Row],[Product_Ref]],[1]Table_Correspondance!$H:$N,2,TRUE)</f>
        <v>Pantalon</v>
      </c>
      <c r="L983" t="str">
        <f>VLOOKUP(Tableau1346[[#This Row],[Product_Ref]],[1]Table_Correspondance!$H:$N,4,TRUE)</f>
        <v>bleu</v>
      </c>
      <c r="M983" s="5">
        <f>VLOOKUP(Tableau1346[[#This Row],[Product_Ref]],[1]Table_Correspondance!$H:$N,7,TRUE)</f>
        <v>9</v>
      </c>
      <c r="N983" s="3">
        <f>Tableau1346[[#This Row],[Sales]]/Tableau1346[[#This Row],[Prix de vente ]]</f>
        <v>1055.7244444444445</v>
      </c>
      <c r="O983" s="16">
        <f ca="1">(_xlfn.DAYS(TODAY(),Tableau1346[[#This Row],[Date de création produit]]))</f>
        <v>2160</v>
      </c>
    </row>
    <row r="984" spans="1:15" x14ac:dyDescent="0.25">
      <c r="A984" t="s">
        <v>6</v>
      </c>
      <c r="B984" t="str">
        <f>VLOOKUP(Tableau1346[[#This Row],[Sub_Region_Cod]],[1]Table_Correspondance!$B:$F,4,TRUE)</f>
        <v>Europe de l'Est</v>
      </c>
      <c r="C984" t="s">
        <v>34</v>
      </c>
      <c r="D984" t="str">
        <f>VLOOKUP(C984,[1]Table_Correspondance!$B:$F,2,FALSE)</f>
        <v>Pologne</v>
      </c>
      <c r="E984" t="s">
        <v>11</v>
      </c>
      <c r="F984" s="1">
        <v>43739</v>
      </c>
      <c r="G984" t="s">
        <v>406</v>
      </c>
      <c r="H984" s="12">
        <f>VLOOKUP(Tableau1346[[#This Row],[Product_Ref]],[1]Table_Correspondance!$H:$N,5,TRUE)</f>
        <v>42795</v>
      </c>
      <c r="I984" t="s">
        <v>39</v>
      </c>
      <c r="J984" s="5">
        <v>7397.59</v>
      </c>
      <c r="K984" t="str">
        <f>VLOOKUP(Tableau1346[[#This Row],[Product_Ref]],[1]Table_Correspondance!$H:$N,2,TRUE)</f>
        <v>Sweatshirt</v>
      </c>
      <c r="L984" t="str">
        <f>VLOOKUP(Tableau1346[[#This Row],[Product_Ref]],[1]Table_Correspondance!$H:$N,4,TRUE)</f>
        <v>marron</v>
      </c>
      <c r="M984" s="5">
        <f>VLOOKUP(Tableau1346[[#This Row],[Product_Ref]],[1]Table_Correspondance!$H:$N,7,TRUE)</f>
        <v>7</v>
      </c>
      <c r="N984" s="3">
        <f>Tableau1346[[#This Row],[Sales]]/Tableau1346[[#This Row],[Prix de vente ]]</f>
        <v>1056.7985714285714</v>
      </c>
      <c r="O984" s="16">
        <f ca="1">(_xlfn.DAYS(TODAY(),Tableau1346[[#This Row],[Date de création produit]]))</f>
        <v>2101</v>
      </c>
    </row>
    <row r="985" spans="1:15" x14ac:dyDescent="0.25">
      <c r="A985" t="s">
        <v>6</v>
      </c>
      <c r="B985" t="str">
        <f>VLOOKUP(Tableau1346[[#This Row],[Sub_Region_Cod]],[1]Table_Correspondance!$B:$F,4,TRUE)</f>
        <v>Europe de l'Est</v>
      </c>
      <c r="C985" t="s">
        <v>29</v>
      </c>
      <c r="D985" t="str">
        <f>VLOOKUP(C985,[1]Table_Correspondance!$B:$F,2,FALSE)</f>
        <v>Hongrie</v>
      </c>
      <c r="E985" t="s">
        <v>11</v>
      </c>
      <c r="F985" s="1">
        <v>43709</v>
      </c>
      <c r="G985" t="s">
        <v>406</v>
      </c>
      <c r="H985" s="12">
        <f>VLOOKUP(Tableau1346[[#This Row],[Product_Ref]],[1]Table_Correspondance!$H:$N,5,TRUE)</f>
        <v>43009</v>
      </c>
      <c r="I985" t="s">
        <v>101</v>
      </c>
      <c r="J985" s="5">
        <v>6358.98</v>
      </c>
      <c r="K985" t="str">
        <f>VLOOKUP(Tableau1346[[#This Row],[Product_Ref]],[1]Table_Correspondance!$H:$N,2,TRUE)</f>
        <v>T-shirt</v>
      </c>
      <c r="L985" t="str">
        <f>VLOOKUP(Tableau1346[[#This Row],[Product_Ref]],[1]Table_Correspondance!$H:$N,4,TRUE)</f>
        <v>rose</v>
      </c>
      <c r="M985" s="5">
        <f>VLOOKUP(Tableau1346[[#This Row],[Product_Ref]],[1]Table_Correspondance!$H:$N,7,TRUE)</f>
        <v>6</v>
      </c>
      <c r="N985" s="3">
        <f>Tableau1346[[#This Row],[Sales]]/Tableau1346[[#This Row],[Prix de vente ]]</f>
        <v>1059.83</v>
      </c>
      <c r="O985" s="16">
        <f ca="1">(_xlfn.DAYS(TODAY(),Tableau1346[[#This Row],[Date de création produit]]))</f>
        <v>1887</v>
      </c>
    </row>
    <row r="986" spans="1:15" x14ac:dyDescent="0.25">
      <c r="A986" t="s">
        <v>6</v>
      </c>
      <c r="B986" t="str">
        <f>VLOOKUP(Tableau1346[[#This Row],[Sub_Region_Cod]],[1]Table_Correspondance!$B:$F,4,TRUE)</f>
        <v>Europe de l'Est</v>
      </c>
      <c r="C986" t="s">
        <v>26</v>
      </c>
      <c r="D986" t="str">
        <f>VLOOKUP(C986,[1]Table_Correspondance!$B:$F,2,FALSE)</f>
        <v>Bulgarie</v>
      </c>
      <c r="E986" t="s">
        <v>16</v>
      </c>
      <c r="F986" s="1">
        <v>43709</v>
      </c>
      <c r="G986" t="s">
        <v>406</v>
      </c>
      <c r="H986" s="12">
        <f>VLOOKUP(Tableau1346[[#This Row],[Product_Ref]],[1]Table_Correspondance!$H:$N,5,TRUE)</f>
        <v>43221</v>
      </c>
      <c r="I986" t="s">
        <v>72</v>
      </c>
      <c r="J986" s="5">
        <v>8484.59</v>
      </c>
      <c r="K986" t="str">
        <f>VLOOKUP(Tableau1346[[#This Row],[Product_Ref]],[1]Table_Correspondance!$H:$N,2,TRUE)</f>
        <v>Culotte</v>
      </c>
      <c r="L986" t="str">
        <f>VLOOKUP(Tableau1346[[#This Row],[Product_Ref]],[1]Table_Correspondance!$H:$N,4,TRUE)</f>
        <v>taupe</v>
      </c>
      <c r="M986" s="5">
        <f>VLOOKUP(Tableau1346[[#This Row],[Product_Ref]],[1]Table_Correspondance!$H:$N,7,TRUE)</f>
        <v>8</v>
      </c>
      <c r="N986" s="3">
        <f>Tableau1346[[#This Row],[Sales]]/Tableau1346[[#This Row],[Prix de vente ]]</f>
        <v>1060.57375</v>
      </c>
      <c r="O986" s="16">
        <f ca="1">(_xlfn.DAYS(TODAY(),Tableau1346[[#This Row],[Date de création produit]]))</f>
        <v>1675</v>
      </c>
    </row>
    <row r="987" spans="1:15" x14ac:dyDescent="0.25">
      <c r="A987" t="s">
        <v>6</v>
      </c>
      <c r="B987" t="str">
        <f>VLOOKUP(Tableau1346[[#This Row],[Sub_Region_Cod]],[1]Table_Correspondance!$B:$F,4,TRUE)</f>
        <v>Europe de l'Est</v>
      </c>
      <c r="C987" t="s">
        <v>26</v>
      </c>
      <c r="D987" t="str">
        <f>VLOOKUP(C987,[1]Table_Correspondance!$B:$F,2,FALSE)</f>
        <v>Bulgarie</v>
      </c>
      <c r="E987" t="s">
        <v>16</v>
      </c>
      <c r="F987" s="1">
        <v>43831</v>
      </c>
      <c r="G987" t="s">
        <v>413</v>
      </c>
      <c r="H987" s="12">
        <f>VLOOKUP(Tableau1346[[#This Row],[Product_Ref]],[1]Table_Correspondance!$H:$N,5,TRUE)</f>
        <v>43221</v>
      </c>
      <c r="I987" t="s">
        <v>49</v>
      </c>
      <c r="J987" s="5">
        <v>6366.91</v>
      </c>
      <c r="K987" t="str">
        <f>VLOOKUP(Tableau1346[[#This Row],[Product_Ref]],[1]Table_Correspondance!$H:$N,2,TRUE)</f>
        <v>Jupe</v>
      </c>
      <c r="L987" t="str">
        <f>VLOOKUP(Tableau1346[[#This Row],[Product_Ref]],[1]Table_Correspondance!$H:$N,4,TRUE)</f>
        <v>rose</v>
      </c>
      <c r="M987" s="5">
        <f>VLOOKUP(Tableau1346[[#This Row],[Product_Ref]],[1]Table_Correspondance!$H:$N,7,TRUE)</f>
        <v>6</v>
      </c>
      <c r="N987" s="3">
        <f>Tableau1346[[#This Row],[Sales]]/Tableau1346[[#This Row],[Prix de vente ]]</f>
        <v>1061.1516666666666</v>
      </c>
      <c r="O987" s="16">
        <f ca="1">(_xlfn.DAYS(TODAY(),Tableau1346[[#This Row],[Date de création produit]]))</f>
        <v>1675</v>
      </c>
    </row>
    <row r="988" spans="1:15" x14ac:dyDescent="0.25">
      <c r="A988" t="s">
        <v>6</v>
      </c>
      <c r="B988" t="str">
        <f>VLOOKUP(Tableau1346[[#This Row],[Sub_Region_Cod]],[1]Table_Correspondance!$B:$F,4,TRUE)</f>
        <v>Europe de l'Est</v>
      </c>
      <c r="C988" t="s">
        <v>43</v>
      </c>
      <c r="D988" t="str">
        <f>VLOOKUP(C988,[1]Table_Correspondance!$B:$F,2,FALSE)</f>
        <v>République Tchèque</v>
      </c>
      <c r="E988" t="s">
        <v>11</v>
      </c>
      <c r="F988" s="1">
        <v>43862</v>
      </c>
      <c r="G988" t="s">
        <v>405</v>
      </c>
      <c r="H988" s="12">
        <f>VLOOKUP(Tableau1346[[#This Row],[Product_Ref]],[1]Table_Correspondance!$H:$N,5,TRUE)</f>
        <v>42736</v>
      </c>
      <c r="I988" t="s">
        <v>222</v>
      </c>
      <c r="J988" s="5">
        <v>8509.57</v>
      </c>
      <c r="K988" t="str">
        <f>VLOOKUP(Tableau1346[[#This Row],[Product_Ref]],[1]Table_Correspondance!$H:$N,2,TRUE)</f>
        <v>Soutien gorge</v>
      </c>
      <c r="L988" t="str">
        <f>VLOOKUP(Tableau1346[[#This Row],[Product_Ref]],[1]Table_Correspondance!$H:$N,4,TRUE)</f>
        <v>orange</v>
      </c>
      <c r="M988" s="5">
        <f>VLOOKUP(Tableau1346[[#This Row],[Product_Ref]],[1]Table_Correspondance!$H:$N,7,TRUE)</f>
        <v>8</v>
      </c>
      <c r="N988" s="3">
        <f>Tableau1346[[#This Row],[Sales]]/Tableau1346[[#This Row],[Prix de vente ]]</f>
        <v>1063.69625</v>
      </c>
      <c r="O988" s="16">
        <f ca="1">(_xlfn.DAYS(TODAY(),Tableau1346[[#This Row],[Date de création produit]]))</f>
        <v>2160</v>
      </c>
    </row>
    <row r="989" spans="1:15" x14ac:dyDescent="0.25">
      <c r="A989" t="s">
        <v>6</v>
      </c>
      <c r="B989" t="str">
        <f>VLOOKUP(Tableau1346[[#This Row],[Sub_Region_Cod]],[1]Table_Correspondance!$B:$F,4,TRUE)</f>
        <v>Europe de l'Est</v>
      </c>
      <c r="C989" t="s">
        <v>32</v>
      </c>
      <c r="D989" t="str">
        <f>VLOOKUP(C989,[1]Table_Correspondance!$B:$F,2,FALSE)</f>
        <v>Arménie</v>
      </c>
      <c r="E989" t="s">
        <v>11</v>
      </c>
      <c r="F989" s="1">
        <v>43709</v>
      </c>
      <c r="G989" t="s">
        <v>406</v>
      </c>
      <c r="H989" s="12">
        <f>VLOOKUP(Tableau1346[[#This Row],[Product_Ref]],[1]Table_Correspondance!$H:$N,5,TRUE)</f>
        <v>42917</v>
      </c>
      <c r="I989" t="s">
        <v>108</v>
      </c>
      <c r="J989" s="5">
        <v>6428.18</v>
      </c>
      <c r="K989" t="str">
        <f>VLOOKUP(Tableau1346[[#This Row],[Product_Ref]],[1]Table_Correspondance!$H:$N,2,TRUE)</f>
        <v>Sweatshirt</v>
      </c>
      <c r="L989" t="str">
        <f>VLOOKUP(Tableau1346[[#This Row],[Product_Ref]],[1]Table_Correspondance!$H:$N,4,TRUE)</f>
        <v>rose</v>
      </c>
      <c r="M989" s="5">
        <f>VLOOKUP(Tableau1346[[#This Row],[Product_Ref]],[1]Table_Correspondance!$H:$N,7,TRUE)</f>
        <v>6</v>
      </c>
      <c r="N989" s="3">
        <f>Tableau1346[[#This Row],[Sales]]/Tableau1346[[#This Row],[Prix de vente ]]</f>
        <v>1071.3633333333335</v>
      </c>
      <c r="O989" s="16">
        <f ca="1">(_xlfn.DAYS(TODAY(),Tableau1346[[#This Row],[Date de création produit]]))</f>
        <v>1979</v>
      </c>
    </row>
    <row r="990" spans="1:15" x14ac:dyDescent="0.25">
      <c r="A990" t="s">
        <v>6</v>
      </c>
      <c r="B990" t="str">
        <f>VLOOKUP(Tableau1346[[#This Row],[Sub_Region_Cod]],[1]Table_Correspondance!$B:$F,4,TRUE)</f>
        <v>Europe de l'Est</v>
      </c>
      <c r="C990" t="s">
        <v>26</v>
      </c>
      <c r="D990" t="str">
        <f>VLOOKUP(C990,[1]Table_Correspondance!$B:$F,2,FALSE)</f>
        <v>Bulgarie</v>
      </c>
      <c r="E990" t="s">
        <v>11</v>
      </c>
      <c r="F990" s="1">
        <v>44136</v>
      </c>
      <c r="G990" t="s">
        <v>411</v>
      </c>
      <c r="H990" s="12">
        <f>VLOOKUP(Tableau1346[[#This Row],[Product_Ref]],[1]Table_Correspondance!$H:$N,5,TRUE)</f>
        <v>42856</v>
      </c>
      <c r="I990" t="s">
        <v>54</v>
      </c>
      <c r="J990" s="5">
        <v>9724.92</v>
      </c>
      <c r="K990" t="str">
        <f>VLOOKUP(Tableau1346[[#This Row],[Product_Ref]],[1]Table_Correspondance!$H:$N,2,TRUE)</f>
        <v>Débardeur</v>
      </c>
      <c r="L990" t="str">
        <f>VLOOKUP(Tableau1346[[#This Row],[Product_Ref]],[1]Table_Correspondance!$H:$N,4,TRUE)</f>
        <v>blanc</v>
      </c>
      <c r="M990" s="5">
        <f>VLOOKUP(Tableau1346[[#This Row],[Product_Ref]],[1]Table_Correspondance!$H:$N,7,TRUE)</f>
        <v>9</v>
      </c>
      <c r="N990" s="3">
        <f>Tableau1346[[#This Row],[Sales]]/Tableau1346[[#This Row],[Prix de vente ]]</f>
        <v>1080.5466666666666</v>
      </c>
      <c r="O990" s="16">
        <f ca="1">(_xlfn.DAYS(TODAY(),Tableau1346[[#This Row],[Date de création produit]]))</f>
        <v>2040</v>
      </c>
    </row>
    <row r="991" spans="1:15" x14ac:dyDescent="0.25">
      <c r="A991" t="s">
        <v>6</v>
      </c>
      <c r="B991" t="str">
        <f>VLOOKUP(Tableau1346[[#This Row],[Sub_Region_Cod]],[1]Table_Correspondance!$B:$F,4,TRUE)</f>
        <v>Europe de l'Est</v>
      </c>
      <c r="C991" t="s">
        <v>43</v>
      </c>
      <c r="D991" t="str">
        <f>VLOOKUP(C991,[1]Table_Correspondance!$B:$F,2,FALSE)</f>
        <v>République Tchèque</v>
      </c>
      <c r="E991" t="s">
        <v>16</v>
      </c>
      <c r="F991" s="1">
        <v>44197</v>
      </c>
      <c r="G991" t="s">
        <v>412</v>
      </c>
      <c r="H991" s="12">
        <f>VLOOKUP(Tableau1346[[#This Row],[Product_Ref]],[1]Table_Correspondance!$H:$N,5,TRUE)</f>
        <v>43435</v>
      </c>
      <c r="I991" t="s">
        <v>307</v>
      </c>
      <c r="J991" s="5">
        <v>9741.48</v>
      </c>
      <c r="K991" t="str">
        <f>VLOOKUP(Tableau1346[[#This Row],[Product_Ref]],[1]Table_Correspondance!$H:$N,2,TRUE)</f>
        <v>Culotte</v>
      </c>
      <c r="L991" t="str">
        <f>VLOOKUP(Tableau1346[[#This Row],[Product_Ref]],[1]Table_Correspondance!$H:$N,4,TRUE)</f>
        <v>marron</v>
      </c>
      <c r="M991" s="5">
        <f>VLOOKUP(Tableau1346[[#This Row],[Product_Ref]],[1]Table_Correspondance!$H:$N,7,TRUE)</f>
        <v>9</v>
      </c>
      <c r="N991" s="3">
        <f>Tableau1346[[#This Row],[Sales]]/Tableau1346[[#This Row],[Prix de vente ]]</f>
        <v>1082.3866666666665</v>
      </c>
      <c r="O991" s="16">
        <f ca="1">(_xlfn.DAYS(TODAY(),Tableau1346[[#This Row],[Date de création produit]]))</f>
        <v>1461</v>
      </c>
    </row>
    <row r="992" spans="1:15" x14ac:dyDescent="0.25">
      <c r="A992" t="s">
        <v>6</v>
      </c>
      <c r="B992" t="str">
        <f>VLOOKUP(Tableau1346[[#This Row],[Sub_Region_Cod]],[1]Table_Correspondance!$B:$F,4,TRUE)</f>
        <v>Europe de l'Est</v>
      </c>
      <c r="C992" t="s">
        <v>22</v>
      </c>
      <c r="D992" t="str">
        <f>VLOOKUP(C992,[1]Table_Correspondance!$B:$F,2,FALSE)</f>
        <v>Ukraine</v>
      </c>
      <c r="E992" t="s">
        <v>16</v>
      </c>
      <c r="F992" s="1">
        <v>44013</v>
      </c>
      <c r="G992" t="s">
        <v>408</v>
      </c>
      <c r="H992" s="12">
        <f>VLOOKUP(Tableau1346[[#This Row],[Product_Ref]],[1]Table_Correspondance!$H:$N,5,TRUE)</f>
        <v>43221</v>
      </c>
      <c r="I992" t="s">
        <v>72</v>
      </c>
      <c r="J992" s="5">
        <v>8660.61</v>
      </c>
      <c r="K992" t="str">
        <f>VLOOKUP(Tableau1346[[#This Row],[Product_Ref]],[1]Table_Correspondance!$H:$N,2,TRUE)</f>
        <v>Culotte</v>
      </c>
      <c r="L992" t="str">
        <f>VLOOKUP(Tableau1346[[#This Row],[Product_Ref]],[1]Table_Correspondance!$H:$N,4,TRUE)</f>
        <v>taupe</v>
      </c>
      <c r="M992" s="5">
        <f>VLOOKUP(Tableau1346[[#This Row],[Product_Ref]],[1]Table_Correspondance!$H:$N,7,TRUE)</f>
        <v>8</v>
      </c>
      <c r="N992" s="3">
        <f>Tableau1346[[#This Row],[Sales]]/Tableau1346[[#This Row],[Prix de vente ]]</f>
        <v>1082.5762500000001</v>
      </c>
      <c r="O992" s="16">
        <f ca="1">(_xlfn.DAYS(TODAY(),Tableau1346[[#This Row],[Date de création produit]]))</f>
        <v>1675</v>
      </c>
    </row>
    <row r="993" spans="1:15" x14ac:dyDescent="0.25">
      <c r="A993" t="s">
        <v>6</v>
      </c>
      <c r="B993" t="str">
        <f>VLOOKUP(Tableau1346[[#This Row],[Sub_Region_Cod]],[1]Table_Correspondance!$B:$F,4,TRUE)</f>
        <v>Europe de l'Est</v>
      </c>
      <c r="C993" t="s">
        <v>10</v>
      </c>
      <c r="D993" t="str">
        <f>VLOOKUP(C993,[1]Table_Correspondance!$B:$F,2,FALSE)</f>
        <v>Bélarus</v>
      </c>
      <c r="E993" t="s">
        <v>16</v>
      </c>
      <c r="F993" s="1">
        <v>43983</v>
      </c>
      <c r="G993" t="s">
        <v>408</v>
      </c>
      <c r="H993" s="12">
        <f>VLOOKUP(Tableau1346[[#This Row],[Product_Ref]],[1]Table_Correspondance!$H:$N,5,TRUE)</f>
        <v>42887</v>
      </c>
      <c r="I993" t="s">
        <v>326</v>
      </c>
      <c r="J993" s="5">
        <v>9744.2800000000007</v>
      </c>
      <c r="K993" t="str">
        <f>VLOOKUP(Tableau1346[[#This Row],[Product_Ref]],[1]Table_Correspondance!$H:$N,2,TRUE)</f>
        <v>Collant</v>
      </c>
      <c r="L993" t="str">
        <f>VLOOKUP(Tableau1346[[#This Row],[Product_Ref]],[1]Table_Correspondance!$H:$N,4,TRUE)</f>
        <v>rose</v>
      </c>
      <c r="M993" s="5">
        <f>VLOOKUP(Tableau1346[[#This Row],[Product_Ref]],[1]Table_Correspondance!$H:$N,7,TRUE)</f>
        <v>9</v>
      </c>
      <c r="N993" s="3">
        <f>Tableau1346[[#This Row],[Sales]]/Tableau1346[[#This Row],[Prix de vente ]]</f>
        <v>1082.6977777777779</v>
      </c>
      <c r="O993" s="16">
        <f ca="1">(_xlfn.DAYS(TODAY(),Tableau1346[[#This Row],[Date de création produit]]))</f>
        <v>2009</v>
      </c>
    </row>
    <row r="994" spans="1:15" x14ac:dyDescent="0.25">
      <c r="A994" t="s">
        <v>6</v>
      </c>
      <c r="B994" t="str">
        <f>VLOOKUP(Tableau1346[[#This Row],[Sub_Region_Cod]],[1]Table_Correspondance!$B:$F,4,TRUE)</f>
        <v>Europe de l'Est</v>
      </c>
      <c r="C994" t="s">
        <v>32</v>
      </c>
      <c r="D994" t="str">
        <f>VLOOKUP(C994,[1]Table_Correspondance!$B:$F,2,FALSE)</f>
        <v>Arménie</v>
      </c>
      <c r="E994" t="s">
        <v>11</v>
      </c>
      <c r="F994" s="1">
        <v>43922</v>
      </c>
      <c r="G994" t="s">
        <v>405</v>
      </c>
      <c r="H994" s="12">
        <f>VLOOKUP(Tableau1346[[#This Row],[Product_Ref]],[1]Table_Correspondance!$H:$N,5,TRUE)</f>
        <v>42917</v>
      </c>
      <c r="I994" t="s">
        <v>337</v>
      </c>
      <c r="J994" s="5">
        <v>6510.34</v>
      </c>
      <c r="K994" t="str">
        <f>VLOOKUP(Tableau1346[[#This Row],[Product_Ref]],[1]Table_Correspondance!$H:$N,2,TRUE)</f>
        <v>Débardeur</v>
      </c>
      <c r="L994" t="str">
        <f>VLOOKUP(Tableau1346[[#This Row],[Product_Ref]],[1]Table_Correspondance!$H:$N,4,TRUE)</f>
        <v>blanc</v>
      </c>
      <c r="M994" s="5">
        <f>VLOOKUP(Tableau1346[[#This Row],[Product_Ref]],[1]Table_Correspondance!$H:$N,7,TRUE)</f>
        <v>6</v>
      </c>
      <c r="N994" s="3">
        <f>Tableau1346[[#This Row],[Sales]]/Tableau1346[[#This Row],[Prix de vente ]]</f>
        <v>1085.0566666666666</v>
      </c>
      <c r="O994" s="16">
        <f ca="1">(_xlfn.DAYS(TODAY(),Tableau1346[[#This Row],[Date de création produit]]))</f>
        <v>1979</v>
      </c>
    </row>
    <row r="995" spans="1:15" x14ac:dyDescent="0.25">
      <c r="A995" t="s">
        <v>6</v>
      </c>
      <c r="B995" t="str">
        <f>VLOOKUP(Tableau1346[[#This Row],[Sub_Region_Cod]],[1]Table_Correspondance!$B:$F,4,TRUE)</f>
        <v>Europe de l'Est</v>
      </c>
      <c r="C995" t="s">
        <v>10</v>
      </c>
      <c r="D995" t="str">
        <f>VLOOKUP(C995,[1]Table_Correspondance!$B:$F,2,FALSE)</f>
        <v>Bélarus</v>
      </c>
      <c r="E995" t="s">
        <v>16</v>
      </c>
      <c r="F995" s="1">
        <v>43678</v>
      </c>
      <c r="G995" t="s">
        <v>406</v>
      </c>
      <c r="H995" s="12">
        <f>VLOOKUP(Tableau1346[[#This Row],[Product_Ref]],[1]Table_Correspondance!$H:$N,5,TRUE)</f>
        <v>43221</v>
      </c>
      <c r="I995" t="s">
        <v>395</v>
      </c>
      <c r="J995" s="5">
        <v>7602.38</v>
      </c>
      <c r="K995" t="str">
        <f>VLOOKUP(Tableau1346[[#This Row],[Product_Ref]],[1]Table_Correspondance!$H:$N,2,TRUE)</f>
        <v>Culotte</v>
      </c>
      <c r="L995" t="str">
        <f>VLOOKUP(Tableau1346[[#This Row],[Product_Ref]],[1]Table_Correspondance!$H:$N,4,TRUE)</f>
        <v>rose</v>
      </c>
      <c r="M995" s="5">
        <f>VLOOKUP(Tableau1346[[#This Row],[Product_Ref]],[1]Table_Correspondance!$H:$N,7,TRUE)</f>
        <v>7</v>
      </c>
      <c r="N995" s="3">
        <f>Tableau1346[[#This Row],[Sales]]/Tableau1346[[#This Row],[Prix de vente ]]</f>
        <v>1086.0542857142857</v>
      </c>
      <c r="O995" s="16">
        <f ca="1">(_xlfn.DAYS(TODAY(),Tableau1346[[#This Row],[Date de création produit]]))</f>
        <v>1675</v>
      </c>
    </row>
    <row r="996" spans="1:15" x14ac:dyDescent="0.25">
      <c r="A996" t="s">
        <v>6</v>
      </c>
      <c r="B996" t="str">
        <f>VLOOKUP(Tableau1346[[#This Row],[Sub_Region_Cod]],[1]Table_Correspondance!$B:$F,4,TRUE)</f>
        <v>Europe de l'Est</v>
      </c>
      <c r="C996" t="s">
        <v>15</v>
      </c>
      <c r="D996" t="str">
        <f>VLOOKUP(C996,[1]Table_Correspondance!$B:$F,2,FALSE)</f>
        <v>République de Moldavie</v>
      </c>
      <c r="E996" t="s">
        <v>11</v>
      </c>
      <c r="F996" s="1">
        <v>44256</v>
      </c>
      <c r="G996" t="s">
        <v>404</v>
      </c>
      <c r="H996" s="12">
        <f>VLOOKUP(Tableau1346[[#This Row],[Product_Ref]],[1]Table_Correspondance!$H:$N,5,TRUE)</f>
        <v>43374</v>
      </c>
      <c r="I996" t="s">
        <v>167</v>
      </c>
      <c r="J996" s="5">
        <v>9777.27</v>
      </c>
      <c r="K996" t="str">
        <f>VLOOKUP(Tableau1346[[#This Row],[Product_Ref]],[1]Table_Correspondance!$H:$N,2,TRUE)</f>
        <v>Sweatshirt</v>
      </c>
      <c r="L996" t="str">
        <f>VLOOKUP(Tableau1346[[#This Row],[Product_Ref]],[1]Table_Correspondance!$H:$N,4,TRUE)</f>
        <v>taupe</v>
      </c>
      <c r="M996" s="5">
        <f>VLOOKUP(Tableau1346[[#This Row],[Product_Ref]],[1]Table_Correspondance!$H:$N,7,TRUE)</f>
        <v>9</v>
      </c>
      <c r="N996" s="3">
        <f>Tableau1346[[#This Row],[Sales]]/Tableau1346[[#This Row],[Prix de vente ]]</f>
        <v>1086.3633333333335</v>
      </c>
      <c r="O996" s="16">
        <f ca="1">(_xlfn.DAYS(TODAY(),Tableau1346[[#This Row],[Date de création produit]]))</f>
        <v>1522</v>
      </c>
    </row>
    <row r="997" spans="1:15" x14ac:dyDescent="0.25">
      <c r="A997" t="s">
        <v>6</v>
      </c>
      <c r="B997" t="str">
        <f>VLOOKUP(Tableau1346[[#This Row],[Sub_Region_Cod]],[1]Table_Correspondance!$B:$F,4,TRUE)</f>
        <v>Europe de l'Est</v>
      </c>
      <c r="C997" t="s">
        <v>32</v>
      </c>
      <c r="D997" t="str">
        <f>VLOOKUP(C997,[1]Table_Correspondance!$B:$F,2,FALSE)</f>
        <v>Arménie</v>
      </c>
      <c r="E997" t="s">
        <v>16</v>
      </c>
      <c r="F997" s="1">
        <v>43678</v>
      </c>
      <c r="G997" t="s">
        <v>406</v>
      </c>
      <c r="H997" s="12">
        <f>VLOOKUP(Tableau1346[[#This Row],[Product_Ref]],[1]Table_Correspondance!$H:$N,5,TRUE)</f>
        <v>42948</v>
      </c>
      <c r="I997" t="s">
        <v>62</v>
      </c>
      <c r="J997" s="5">
        <v>9781.91</v>
      </c>
      <c r="K997" t="str">
        <f>VLOOKUP(Tableau1346[[#This Row],[Product_Ref]],[1]Table_Correspondance!$H:$N,2,TRUE)</f>
        <v>Collant</v>
      </c>
      <c r="L997" t="str">
        <f>VLOOKUP(Tableau1346[[#This Row],[Product_Ref]],[1]Table_Correspondance!$H:$N,4,TRUE)</f>
        <v>orange</v>
      </c>
      <c r="M997" s="5">
        <f>VLOOKUP(Tableau1346[[#This Row],[Product_Ref]],[1]Table_Correspondance!$H:$N,7,TRUE)</f>
        <v>9</v>
      </c>
      <c r="N997" s="3">
        <f>Tableau1346[[#This Row],[Sales]]/Tableau1346[[#This Row],[Prix de vente ]]</f>
        <v>1086.8788888888889</v>
      </c>
      <c r="O997" s="16">
        <f ca="1">(_xlfn.DAYS(TODAY(),Tableau1346[[#This Row],[Date de création produit]]))</f>
        <v>1948</v>
      </c>
    </row>
    <row r="998" spans="1:15" x14ac:dyDescent="0.25">
      <c r="A998" t="s">
        <v>6</v>
      </c>
      <c r="B998" t="str">
        <f>VLOOKUP(Tableau1346[[#This Row],[Sub_Region_Cod]],[1]Table_Correspondance!$B:$F,4,TRUE)</f>
        <v>Europe de l'Est</v>
      </c>
      <c r="C998" t="s">
        <v>24</v>
      </c>
      <c r="D998" t="str">
        <f>VLOOKUP(C998,[1]Table_Correspondance!$B:$F,2,FALSE)</f>
        <v>Slovaquie</v>
      </c>
      <c r="E998" t="s">
        <v>8</v>
      </c>
      <c r="F998" s="1">
        <v>44228</v>
      </c>
      <c r="G998" t="s">
        <v>404</v>
      </c>
      <c r="H998" s="12">
        <f>VLOOKUP(Tableau1346[[#This Row],[Product_Ref]],[1]Table_Correspondance!$H:$N,5,TRUE)</f>
        <v>42917</v>
      </c>
      <c r="I998" t="s">
        <v>378</v>
      </c>
      <c r="J998" s="5">
        <v>6528.88</v>
      </c>
      <c r="K998" t="str">
        <f>VLOOKUP(Tableau1346[[#This Row],[Product_Ref]],[1]Table_Correspondance!$H:$N,2,TRUE)</f>
        <v>Pyjama</v>
      </c>
      <c r="L998" t="str">
        <f>VLOOKUP(Tableau1346[[#This Row],[Product_Ref]],[1]Table_Correspondance!$H:$N,4,TRUE)</f>
        <v>orange</v>
      </c>
      <c r="M998" s="5">
        <f>VLOOKUP(Tableau1346[[#This Row],[Product_Ref]],[1]Table_Correspondance!$H:$N,7,TRUE)</f>
        <v>6</v>
      </c>
      <c r="N998" s="3">
        <f>Tableau1346[[#This Row],[Sales]]/Tableau1346[[#This Row],[Prix de vente ]]</f>
        <v>1088.1466666666668</v>
      </c>
      <c r="O998" s="16">
        <f ca="1">(_xlfn.DAYS(TODAY(),Tableau1346[[#This Row],[Date de création produit]]))</f>
        <v>1979</v>
      </c>
    </row>
    <row r="999" spans="1:15" x14ac:dyDescent="0.25">
      <c r="A999" t="s">
        <v>6</v>
      </c>
      <c r="B999" t="str">
        <f>VLOOKUP(Tableau1346[[#This Row],[Sub_Region_Cod]],[1]Table_Correspondance!$B:$F,4,TRUE)</f>
        <v>Europe de l'Est</v>
      </c>
      <c r="C999" t="s">
        <v>29</v>
      </c>
      <c r="D999" t="str">
        <f>VLOOKUP(C999,[1]Table_Correspondance!$B:$F,2,FALSE)</f>
        <v>Hongrie</v>
      </c>
      <c r="E999" t="s">
        <v>8</v>
      </c>
      <c r="F999" s="1">
        <v>43922</v>
      </c>
      <c r="G999" t="s">
        <v>405</v>
      </c>
      <c r="H999" s="12">
        <f>VLOOKUP(Tableau1346[[#This Row],[Product_Ref]],[1]Table_Correspondance!$H:$N,5,TRUE)</f>
        <v>43252</v>
      </c>
      <c r="I999" t="s">
        <v>298</v>
      </c>
      <c r="J999" s="5">
        <v>9818.25</v>
      </c>
      <c r="K999" t="str">
        <f>VLOOKUP(Tableau1346[[#This Row],[Product_Ref]],[1]Table_Correspondance!$H:$N,2,TRUE)</f>
        <v>Robe</v>
      </c>
      <c r="L999" t="str">
        <f>VLOOKUP(Tableau1346[[#This Row],[Product_Ref]],[1]Table_Correspondance!$H:$N,4,TRUE)</f>
        <v>taupe</v>
      </c>
      <c r="M999" s="5">
        <f>VLOOKUP(Tableau1346[[#This Row],[Product_Ref]],[1]Table_Correspondance!$H:$N,7,TRUE)</f>
        <v>9</v>
      </c>
      <c r="N999" s="3">
        <f>Tableau1346[[#This Row],[Sales]]/Tableau1346[[#This Row],[Prix de vente ]]</f>
        <v>1090.9166666666667</v>
      </c>
      <c r="O999" s="16">
        <f ca="1">(_xlfn.DAYS(TODAY(),Tableau1346[[#This Row],[Date de création produit]]))</f>
        <v>1644</v>
      </c>
    </row>
    <row r="1000" spans="1:15" x14ac:dyDescent="0.25">
      <c r="A1000" t="s">
        <v>6</v>
      </c>
      <c r="B1000" t="str">
        <f>VLOOKUP(Tableau1346[[#This Row],[Sub_Region_Cod]],[1]Table_Correspondance!$B:$F,4,TRUE)</f>
        <v>Europe de l'Est</v>
      </c>
      <c r="C1000" t="s">
        <v>10</v>
      </c>
      <c r="D1000" t="str">
        <f>VLOOKUP(C1000,[1]Table_Correspondance!$B:$F,2,FALSE)</f>
        <v>Bélarus</v>
      </c>
      <c r="E1000" t="s">
        <v>11</v>
      </c>
      <c r="F1000" s="1">
        <v>44166</v>
      </c>
      <c r="G1000" t="s">
        <v>411</v>
      </c>
      <c r="H1000" s="12">
        <f>VLOOKUP(Tableau1346[[#This Row],[Product_Ref]],[1]Table_Correspondance!$H:$N,5,TRUE)</f>
        <v>42979</v>
      </c>
      <c r="I1000" t="s">
        <v>312</v>
      </c>
      <c r="J1000" s="5">
        <v>6564.18</v>
      </c>
      <c r="K1000" t="str">
        <f>VLOOKUP(Tableau1346[[#This Row],[Product_Ref]],[1]Table_Correspondance!$H:$N,2,TRUE)</f>
        <v>Chemisier</v>
      </c>
      <c r="L1000" t="str">
        <f>VLOOKUP(Tableau1346[[#This Row],[Product_Ref]],[1]Table_Correspondance!$H:$N,4,TRUE)</f>
        <v>vert</v>
      </c>
      <c r="M1000" s="5">
        <f>VLOOKUP(Tableau1346[[#This Row],[Product_Ref]],[1]Table_Correspondance!$H:$N,7,TRUE)</f>
        <v>6</v>
      </c>
      <c r="N1000" s="3">
        <f>Tableau1346[[#This Row],[Sales]]/Tableau1346[[#This Row],[Prix de vente ]]</f>
        <v>1094.03</v>
      </c>
      <c r="O1000" s="16">
        <f ca="1">(_xlfn.DAYS(TODAY(),Tableau1346[[#This Row],[Date de création produit]]))</f>
        <v>1917</v>
      </c>
    </row>
    <row r="1001" spans="1:15" x14ac:dyDescent="0.25">
      <c r="A1001" t="s">
        <v>6</v>
      </c>
      <c r="B1001" t="str">
        <f>VLOOKUP(Tableau1346[[#This Row],[Sub_Region_Cod]],[1]Table_Correspondance!$B:$F,4,TRUE)</f>
        <v>Europe de l'Est</v>
      </c>
      <c r="C1001" t="s">
        <v>32</v>
      </c>
      <c r="D1001" t="str">
        <f>VLOOKUP(C1001,[1]Table_Correspondance!$B:$F,2,FALSE)</f>
        <v>Arménie</v>
      </c>
      <c r="E1001" t="s">
        <v>16</v>
      </c>
      <c r="F1001" s="1">
        <v>43678</v>
      </c>
      <c r="G1001" t="s">
        <v>406</v>
      </c>
      <c r="H1001" s="12">
        <f>VLOOKUP(Tableau1346[[#This Row],[Product_Ref]],[1]Table_Correspondance!$H:$N,5,TRUE)</f>
        <v>42856</v>
      </c>
      <c r="I1001" t="s">
        <v>146</v>
      </c>
      <c r="J1001" s="5">
        <v>6564.4</v>
      </c>
      <c r="K1001" t="str">
        <f>VLOOKUP(Tableau1346[[#This Row],[Product_Ref]],[1]Table_Correspondance!$H:$N,2,TRUE)</f>
        <v>Pantacourt</v>
      </c>
      <c r="L1001" t="str">
        <f>VLOOKUP(Tableau1346[[#This Row],[Product_Ref]],[1]Table_Correspondance!$H:$N,4,TRUE)</f>
        <v>rouge</v>
      </c>
      <c r="M1001" s="5">
        <f>VLOOKUP(Tableau1346[[#This Row],[Product_Ref]],[1]Table_Correspondance!$H:$N,7,TRUE)</f>
        <v>6</v>
      </c>
      <c r="N1001" s="3">
        <f>Tableau1346[[#This Row],[Sales]]/Tableau1346[[#This Row],[Prix de vente ]]</f>
        <v>1094.0666666666666</v>
      </c>
      <c r="O1001" s="16">
        <f ca="1">(_xlfn.DAYS(TODAY(),Tableau1346[[#This Row],[Date de création produit]]))</f>
        <v>2040</v>
      </c>
    </row>
    <row r="1002" spans="1:15" x14ac:dyDescent="0.25">
      <c r="A1002" t="s">
        <v>6</v>
      </c>
      <c r="B1002" t="str">
        <f>VLOOKUP(Tableau1346[[#This Row],[Sub_Region_Cod]],[1]Table_Correspondance!$B:$F,4,TRUE)</f>
        <v>Europe de l'Est</v>
      </c>
      <c r="C1002" t="s">
        <v>26</v>
      </c>
      <c r="D1002" t="str">
        <f>VLOOKUP(C1002,[1]Table_Correspondance!$B:$F,2,FALSE)</f>
        <v>Bulgarie</v>
      </c>
      <c r="E1002" t="s">
        <v>16</v>
      </c>
      <c r="F1002" s="1">
        <v>43952</v>
      </c>
      <c r="G1002" t="s">
        <v>408</v>
      </c>
      <c r="H1002" s="12">
        <f>VLOOKUP(Tableau1346[[#This Row],[Product_Ref]],[1]Table_Correspondance!$H:$N,5,TRUE)</f>
        <v>43344</v>
      </c>
      <c r="I1002" t="s">
        <v>111</v>
      </c>
      <c r="J1002" s="5">
        <v>5474.17</v>
      </c>
      <c r="K1002" t="str">
        <f>VLOOKUP(Tableau1346[[#This Row],[Product_Ref]],[1]Table_Correspondance!$H:$N,2,TRUE)</f>
        <v>Jupe</v>
      </c>
      <c r="L1002" t="str">
        <f>VLOOKUP(Tableau1346[[#This Row],[Product_Ref]],[1]Table_Correspondance!$H:$N,4,TRUE)</f>
        <v>marron</v>
      </c>
      <c r="M1002" s="5">
        <f>VLOOKUP(Tableau1346[[#This Row],[Product_Ref]],[1]Table_Correspondance!$H:$N,7,TRUE)</f>
        <v>5</v>
      </c>
      <c r="N1002" s="3">
        <f>Tableau1346[[#This Row],[Sales]]/Tableau1346[[#This Row],[Prix de vente ]]</f>
        <v>1094.8340000000001</v>
      </c>
      <c r="O1002" s="16">
        <f ca="1">(_xlfn.DAYS(TODAY(),Tableau1346[[#This Row],[Date de création produit]]))</f>
        <v>1552</v>
      </c>
    </row>
    <row r="1003" spans="1:15" x14ac:dyDescent="0.25">
      <c r="A1003" t="s">
        <v>6</v>
      </c>
      <c r="B1003" t="str">
        <f>VLOOKUP(Tableau1346[[#This Row],[Sub_Region_Cod]],[1]Table_Correspondance!$B:$F,4,TRUE)</f>
        <v>Europe de l'Est</v>
      </c>
      <c r="C1003" t="s">
        <v>7</v>
      </c>
      <c r="D1003" t="str">
        <f>VLOOKUP(C1003,[1]Table_Correspondance!$B:$F,2,FALSE)</f>
        <v>Fédération de Russie</v>
      </c>
      <c r="E1003" t="s">
        <v>16</v>
      </c>
      <c r="F1003" s="1">
        <v>43922</v>
      </c>
      <c r="G1003" t="s">
        <v>405</v>
      </c>
      <c r="H1003" s="12">
        <f>VLOOKUP(Tableau1346[[#This Row],[Product_Ref]],[1]Table_Correspondance!$H:$N,5,TRUE)</f>
        <v>43221</v>
      </c>
      <c r="I1003" t="s">
        <v>72</v>
      </c>
      <c r="J1003" s="5">
        <v>8763.58</v>
      </c>
      <c r="K1003" t="str">
        <f>VLOOKUP(Tableau1346[[#This Row],[Product_Ref]],[1]Table_Correspondance!$H:$N,2,TRUE)</f>
        <v>Culotte</v>
      </c>
      <c r="L1003" t="str">
        <f>VLOOKUP(Tableau1346[[#This Row],[Product_Ref]],[1]Table_Correspondance!$H:$N,4,TRUE)</f>
        <v>taupe</v>
      </c>
      <c r="M1003" s="5">
        <f>VLOOKUP(Tableau1346[[#This Row],[Product_Ref]],[1]Table_Correspondance!$H:$N,7,TRUE)</f>
        <v>8</v>
      </c>
      <c r="N1003" s="3">
        <f>Tableau1346[[#This Row],[Sales]]/Tableau1346[[#This Row],[Prix de vente ]]</f>
        <v>1095.4475</v>
      </c>
      <c r="O1003" s="16">
        <f ca="1">(_xlfn.DAYS(TODAY(),Tableau1346[[#This Row],[Date de création produit]]))</f>
        <v>1675</v>
      </c>
    </row>
    <row r="1004" spans="1:15" x14ac:dyDescent="0.25">
      <c r="A1004" t="s">
        <v>6</v>
      </c>
      <c r="B1004" t="str">
        <f>VLOOKUP(Tableau1346[[#This Row],[Sub_Region_Cod]],[1]Table_Correspondance!$B:$F,4,TRUE)</f>
        <v>Europe de l'Est</v>
      </c>
      <c r="C1004" t="s">
        <v>10</v>
      </c>
      <c r="D1004" t="str">
        <f>VLOOKUP(C1004,[1]Table_Correspondance!$B:$F,2,FALSE)</f>
        <v>Bélarus</v>
      </c>
      <c r="E1004" t="s">
        <v>11</v>
      </c>
      <c r="F1004" s="1">
        <v>44287</v>
      </c>
      <c r="G1004" t="s">
        <v>404</v>
      </c>
      <c r="H1004" s="12">
        <f>VLOOKUP(Tableau1346[[#This Row],[Product_Ref]],[1]Table_Correspondance!$H:$N,5,TRUE)</f>
        <v>43313</v>
      </c>
      <c r="I1004" t="s">
        <v>356</v>
      </c>
      <c r="J1004" s="5">
        <v>9909.7800000000007</v>
      </c>
      <c r="K1004" t="str">
        <f>VLOOKUP(Tableau1346[[#This Row],[Product_Ref]],[1]Table_Correspondance!$H:$N,2,TRUE)</f>
        <v>Soutien gorge</v>
      </c>
      <c r="L1004" t="str">
        <f>VLOOKUP(Tableau1346[[#This Row],[Product_Ref]],[1]Table_Correspondance!$H:$N,4,TRUE)</f>
        <v>orange</v>
      </c>
      <c r="M1004" s="5">
        <f>VLOOKUP(Tableau1346[[#This Row],[Product_Ref]],[1]Table_Correspondance!$H:$N,7,TRUE)</f>
        <v>9</v>
      </c>
      <c r="N1004" s="3">
        <f>Tableau1346[[#This Row],[Sales]]/Tableau1346[[#This Row],[Prix de vente ]]</f>
        <v>1101.0866666666668</v>
      </c>
      <c r="O1004" s="16">
        <f ca="1">(_xlfn.DAYS(TODAY(),Tableau1346[[#This Row],[Date de création produit]]))</f>
        <v>1583</v>
      </c>
    </row>
    <row r="1005" spans="1:15" x14ac:dyDescent="0.25">
      <c r="A1005" t="s">
        <v>6</v>
      </c>
      <c r="B1005" t="str">
        <f>VLOOKUP(Tableau1346[[#This Row],[Sub_Region_Cod]],[1]Table_Correspondance!$B:$F,4,TRUE)</f>
        <v>Europe de l'Est</v>
      </c>
      <c r="C1005" t="s">
        <v>26</v>
      </c>
      <c r="D1005" t="str">
        <f>VLOOKUP(C1005,[1]Table_Correspondance!$B:$F,2,FALSE)</f>
        <v>Bulgarie</v>
      </c>
      <c r="E1005" t="s">
        <v>16</v>
      </c>
      <c r="F1005" s="1">
        <v>44075</v>
      </c>
      <c r="G1005" t="s">
        <v>409</v>
      </c>
      <c r="H1005" s="12">
        <f>VLOOKUP(Tableau1346[[#This Row],[Product_Ref]],[1]Table_Correspondance!$H:$N,5,TRUE)</f>
        <v>42736</v>
      </c>
      <c r="I1005" t="s">
        <v>354</v>
      </c>
      <c r="J1005" s="5">
        <v>6634.68</v>
      </c>
      <c r="K1005" t="str">
        <f>VLOOKUP(Tableau1346[[#This Row],[Product_Ref]],[1]Table_Correspondance!$H:$N,2,TRUE)</f>
        <v>Pantacourt</v>
      </c>
      <c r="L1005" t="str">
        <f>VLOOKUP(Tableau1346[[#This Row],[Product_Ref]],[1]Table_Correspondance!$H:$N,4,TRUE)</f>
        <v>taupe</v>
      </c>
      <c r="M1005" s="5">
        <f>VLOOKUP(Tableau1346[[#This Row],[Product_Ref]],[1]Table_Correspondance!$H:$N,7,TRUE)</f>
        <v>6</v>
      </c>
      <c r="N1005" s="3">
        <f>Tableau1346[[#This Row],[Sales]]/Tableau1346[[#This Row],[Prix de vente ]]</f>
        <v>1105.78</v>
      </c>
      <c r="O1005" s="16">
        <f ca="1">(_xlfn.DAYS(TODAY(),Tableau1346[[#This Row],[Date de création produit]]))</f>
        <v>2160</v>
      </c>
    </row>
    <row r="1006" spans="1:15" x14ac:dyDescent="0.25">
      <c r="A1006" t="s">
        <v>6</v>
      </c>
      <c r="B1006" t="str">
        <f>VLOOKUP(Tableau1346[[#This Row],[Sub_Region_Cod]],[1]Table_Correspondance!$B:$F,4,TRUE)</f>
        <v>Europe de l'Est</v>
      </c>
      <c r="C1006" t="s">
        <v>24</v>
      </c>
      <c r="D1006" t="str">
        <f>VLOOKUP(C1006,[1]Table_Correspondance!$B:$F,2,FALSE)</f>
        <v>Slovaquie</v>
      </c>
      <c r="E1006" t="s">
        <v>16</v>
      </c>
      <c r="F1006" s="1">
        <v>44136</v>
      </c>
      <c r="G1006" t="s">
        <v>411</v>
      </c>
      <c r="H1006" s="12">
        <f>VLOOKUP(Tableau1346[[#This Row],[Product_Ref]],[1]Table_Correspondance!$H:$N,5,TRUE)</f>
        <v>43191</v>
      </c>
      <c r="I1006" t="s">
        <v>85</v>
      </c>
      <c r="J1006" s="5">
        <v>8860.91</v>
      </c>
      <c r="K1006" t="str">
        <f>VLOOKUP(Tableau1346[[#This Row],[Product_Ref]],[1]Table_Correspondance!$H:$N,2,TRUE)</f>
        <v>Jupe</v>
      </c>
      <c r="L1006" t="str">
        <f>VLOOKUP(Tableau1346[[#This Row],[Product_Ref]],[1]Table_Correspondance!$H:$N,4,TRUE)</f>
        <v>marron</v>
      </c>
      <c r="M1006" s="5">
        <f>VLOOKUP(Tableau1346[[#This Row],[Product_Ref]],[1]Table_Correspondance!$H:$N,7,TRUE)</f>
        <v>8</v>
      </c>
      <c r="N1006" s="3">
        <f>Tableau1346[[#This Row],[Sales]]/Tableau1346[[#This Row],[Prix de vente ]]</f>
        <v>1107.61375</v>
      </c>
      <c r="O1006" s="16">
        <f ca="1">(_xlfn.DAYS(TODAY(),Tableau1346[[#This Row],[Date de création produit]]))</f>
        <v>1705</v>
      </c>
    </row>
    <row r="1007" spans="1:15" x14ac:dyDescent="0.25">
      <c r="A1007" t="s">
        <v>6</v>
      </c>
      <c r="B1007" t="str">
        <f>VLOOKUP(Tableau1346[[#This Row],[Sub_Region_Cod]],[1]Table_Correspondance!$B:$F,4,TRUE)</f>
        <v>Europe de l'Est</v>
      </c>
      <c r="C1007" t="s">
        <v>15</v>
      </c>
      <c r="D1007" t="str">
        <f>VLOOKUP(C1007,[1]Table_Correspondance!$B:$F,2,FALSE)</f>
        <v>République de Moldavie</v>
      </c>
      <c r="E1007" t="s">
        <v>16</v>
      </c>
      <c r="F1007" s="1">
        <v>43739</v>
      </c>
      <c r="G1007" t="s">
        <v>406</v>
      </c>
      <c r="H1007" s="12">
        <f>VLOOKUP(Tableau1346[[#This Row],[Product_Ref]],[1]Table_Correspondance!$H:$N,5,TRUE)</f>
        <v>43009</v>
      </c>
      <c r="I1007" t="s">
        <v>66</v>
      </c>
      <c r="J1007" s="5">
        <v>5540.2</v>
      </c>
      <c r="K1007" t="str">
        <f>VLOOKUP(Tableau1346[[#This Row],[Product_Ref]],[1]Table_Correspondance!$H:$N,2,TRUE)</f>
        <v>Pantacourt</v>
      </c>
      <c r="L1007" t="str">
        <f>VLOOKUP(Tableau1346[[#This Row],[Product_Ref]],[1]Table_Correspondance!$H:$N,4,TRUE)</f>
        <v>noir</v>
      </c>
      <c r="M1007" s="5">
        <f>VLOOKUP(Tableau1346[[#This Row],[Product_Ref]],[1]Table_Correspondance!$H:$N,7,TRUE)</f>
        <v>5</v>
      </c>
      <c r="N1007" s="3">
        <f>Tableau1346[[#This Row],[Sales]]/Tableau1346[[#This Row],[Prix de vente ]]</f>
        <v>1108.04</v>
      </c>
      <c r="O1007" s="16">
        <f ca="1">(_xlfn.DAYS(TODAY(),Tableau1346[[#This Row],[Date de création produit]]))</f>
        <v>1887</v>
      </c>
    </row>
    <row r="1008" spans="1:15" x14ac:dyDescent="0.25">
      <c r="A1008" t="s">
        <v>6</v>
      </c>
      <c r="B1008" t="str">
        <f>VLOOKUP(Tableau1346[[#This Row],[Sub_Region_Cod]],[1]Table_Correspondance!$B:$F,4,TRUE)</f>
        <v>Europe de l'Est</v>
      </c>
      <c r="C1008" t="s">
        <v>43</v>
      </c>
      <c r="D1008" t="str">
        <f>VLOOKUP(C1008,[1]Table_Correspondance!$B:$F,2,FALSE)</f>
        <v>République Tchèque</v>
      </c>
      <c r="E1008" t="s">
        <v>11</v>
      </c>
      <c r="F1008" s="1">
        <v>43983</v>
      </c>
      <c r="G1008" t="s">
        <v>408</v>
      </c>
      <c r="H1008" s="12">
        <f>VLOOKUP(Tableau1346[[#This Row],[Product_Ref]],[1]Table_Correspondance!$H:$N,5,TRUE)</f>
        <v>43252</v>
      </c>
      <c r="I1008" t="s">
        <v>165</v>
      </c>
      <c r="J1008" s="5">
        <v>6661.54</v>
      </c>
      <c r="K1008" t="str">
        <f>VLOOKUP(Tableau1346[[#This Row],[Product_Ref]],[1]Table_Correspondance!$H:$N,2,TRUE)</f>
        <v>T-shirt</v>
      </c>
      <c r="L1008" t="str">
        <f>VLOOKUP(Tableau1346[[#This Row],[Product_Ref]],[1]Table_Correspondance!$H:$N,4,TRUE)</f>
        <v>noir</v>
      </c>
      <c r="M1008" s="5">
        <f>VLOOKUP(Tableau1346[[#This Row],[Product_Ref]],[1]Table_Correspondance!$H:$N,7,TRUE)</f>
        <v>6</v>
      </c>
      <c r="N1008" s="3">
        <f>Tableau1346[[#This Row],[Sales]]/Tableau1346[[#This Row],[Prix de vente ]]</f>
        <v>1110.2566666666667</v>
      </c>
      <c r="O1008" s="16">
        <f ca="1">(_xlfn.DAYS(TODAY(),Tableau1346[[#This Row],[Date de création produit]]))</f>
        <v>1644</v>
      </c>
    </row>
    <row r="1009" spans="1:15" x14ac:dyDescent="0.25">
      <c r="A1009" t="s">
        <v>6</v>
      </c>
      <c r="B1009" t="str">
        <f>VLOOKUP(Tableau1346[[#This Row],[Sub_Region_Cod]],[1]Table_Correspondance!$B:$F,4,TRUE)</f>
        <v>Europe de l'Est</v>
      </c>
      <c r="C1009" t="s">
        <v>34</v>
      </c>
      <c r="D1009" t="str">
        <f>VLOOKUP(C1009,[1]Table_Correspondance!$B:$F,2,FALSE)</f>
        <v>Pologne</v>
      </c>
      <c r="E1009" t="s">
        <v>11</v>
      </c>
      <c r="F1009" s="1">
        <v>44228</v>
      </c>
      <c r="G1009" t="s">
        <v>404</v>
      </c>
      <c r="H1009" s="12">
        <f>VLOOKUP(Tableau1346[[#This Row],[Product_Ref]],[1]Table_Correspondance!$H:$N,5,TRUE)</f>
        <v>43252</v>
      </c>
      <c r="I1009" t="s">
        <v>263</v>
      </c>
      <c r="J1009" s="5">
        <v>5551.92</v>
      </c>
      <c r="K1009" t="str">
        <f>VLOOKUP(Tableau1346[[#This Row],[Product_Ref]],[1]Table_Correspondance!$H:$N,2,TRUE)</f>
        <v>Débardeur</v>
      </c>
      <c r="L1009" t="str">
        <f>VLOOKUP(Tableau1346[[#This Row],[Product_Ref]],[1]Table_Correspondance!$H:$N,4,TRUE)</f>
        <v>orange</v>
      </c>
      <c r="M1009" s="5">
        <f>VLOOKUP(Tableau1346[[#This Row],[Product_Ref]],[1]Table_Correspondance!$H:$N,7,TRUE)</f>
        <v>5</v>
      </c>
      <c r="N1009" s="3">
        <f>Tableau1346[[#This Row],[Sales]]/Tableau1346[[#This Row],[Prix de vente ]]</f>
        <v>1110.384</v>
      </c>
      <c r="O1009" s="16">
        <f ca="1">(_xlfn.DAYS(TODAY(),Tableau1346[[#This Row],[Date de création produit]]))</f>
        <v>1644</v>
      </c>
    </row>
    <row r="1010" spans="1:15" x14ac:dyDescent="0.25">
      <c r="A1010" t="s">
        <v>6</v>
      </c>
      <c r="B1010" t="str">
        <f>VLOOKUP(Tableau1346[[#This Row],[Sub_Region_Cod]],[1]Table_Correspondance!$B:$F,4,TRUE)</f>
        <v>Europe de l'Est</v>
      </c>
      <c r="C1010" t="s">
        <v>7</v>
      </c>
      <c r="D1010" t="str">
        <f>VLOOKUP(C1010,[1]Table_Correspondance!$B:$F,2,FALSE)</f>
        <v>Fédération de Russie</v>
      </c>
      <c r="E1010" t="s">
        <v>16</v>
      </c>
      <c r="F1010" s="1">
        <v>43709</v>
      </c>
      <c r="G1010" t="s">
        <v>406</v>
      </c>
      <c r="H1010" s="12">
        <f>VLOOKUP(Tableau1346[[#This Row],[Product_Ref]],[1]Table_Correspondance!$H:$N,5,TRUE)</f>
        <v>43435</v>
      </c>
      <c r="I1010" t="s">
        <v>280</v>
      </c>
      <c r="J1010" s="5">
        <v>8890.33</v>
      </c>
      <c r="K1010" t="str">
        <f>VLOOKUP(Tableau1346[[#This Row],[Product_Ref]],[1]Table_Correspondance!$H:$N,2,TRUE)</f>
        <v>Collant</v>
      </c>
      <c r="L1010" t="str">
        <f>VLOOKUP(Tableau1346[[#This Row],[Product_Ref]],[1]Table_Correspondance!$H:$N,4,TRUE)</f>
        <v>blanc</v>
      </c>
      <c r="M1010" s="5">
        <f>VLOOKUP(Tableau1346[[#This Row],[Product_Ref]],[1]Table_Correspondance!$H:$N,7,TRUE)</f>
        <v>8</v>
      </c>
      <c r="N1010" s="3">
        <f>Tableau1346[[#This Row],[Sales]]/Tableau1346[[#This Row],[Prix de vente ]]</f>
        <v>1111.29125</v>
      </c>
      <c r="O1010" s="16">
        <f ca="1">(_xlfn.DAYS(TODAY(),Tableau1346[[#This Row],[Date de création produit]]))</f>
        <v>1461</v>
      </c>
    </row>
    <row r="1011" spans="1:15" x14ac:dyDescent="0.25">
      <c r="A1011" t="s">
        <v>6</v>
      </c>
      <c r="B1011" t="str">
        <f>VLOOKUP(Tableau1346[[#This Row],[Sub_Region_Cod]],[1]Table_Correspondance!$B:$F,4,TRUE)</f>
        <v>Europe de l'Est</v>
      </c>
      <c r="C1011" t="s">
        <v>7</v>
      </c>
      <c r="D1011" t="str">
        <f>VLOOKUP(C1011,[1]Table_Correspondance!$B:$F,2,FALSE)</f>
        <v>Fédération de Russie</v>
      </c>
      <c r="E1011" t="s">
        <v>16</v>
      </c>
      <c r="F1011" s="1">
        <v>43617</v>
      </c>
      <c r="G1011" t="s">
        <v>410</v>
      </c>
      <c r="H1011" s="12">
        <f>VLOOKUP(Tableau1346[[#This Row],[Product_Ref]],[1]Table_Correspondance!$H:$N,5,TRUE)</f>
        <v>43132</v>
      </c>
      <c r="I1011" t="s">
        <v>133</v>
      </c>
      <c r="J1011" s="5">
        <v>5561.49</v>
      </c>
      <c r="K1011" t="str">
        <f>VLOOKUP(Tableau1346[[#This Row],[Product_Ref]],[1]Table_Correspondance!$H:$N,2,TRUE)</f>
        <v>Pantalon</v>
      </c>
      <c r="L1011" t="str">
        <f>VLOOKUP(Tableau1346[[#This Row],[Product_Ref]],[1]Table_Correspondance!$H:$N,4,TRUE)</f>
        <v>rose</v>
      </c>
      <c r="M1011" s="5">
        <f>VLOOKUP(Tableau1346[[#This Row],[Product_Ref]],[1]Table_Correspondance!$H:$N,7,TRUE)</f>
        <v>5</v>
      </c>
      <c r="N1011" s="3">
        <f>Tableau1346[[#This Row],[Sales]]/Tableau1346[[#This Row],[Prix de vente ]]</f>
        <v>1112.298</v>
      </c>
      <c r="O1011" s="16">
        <f ca="1">(_xlfn.DAYS(TODAY(),Tableau1346[[#This Row],[Date de création produit]]))</f>
        <v>1764</v>
      </c>
    </row>
    <row r="1012" spans="1:15" x14ac:dyDescent="0.25">
      <c r="A1012" t="s">
        <v>6</v>
      </c>
      <c r="B1012" t="str">
        <f>VLOOKUP(Tableau1346[[#This Row],[Sub_Region_Cod]],[1]Table_Correspondance!$B:$F,4,TRUE)</f>
        <v>Europe de l'Est</v>
      </c>
      <c r="C1012" t="s">
        <v>26</v>
      </c>
      <c r="D1012" t="str">
        <f>VLOOKUP(C1012,[1]Table_Correspondance!$B:$F,2,FALSE)</f>
        <v>Bulgarie</v>
      </c>
      <c r="E1012" t="s">
        <v>16</v>
      </c>
      <c r="F1012" s="1">
        <v>44166</v>
      </c>
      <c r="G1012" t="s">
        <v>411</v>
      </c>
      <c r="H1012" s="12">
        <f>VLOOKUP(Tableau1346[[#This Row],[Product_Ref]],[1]Table_Correspondance!$H:$N,5,TRUE)</f>
        <v>42826</v>
      </c>
      <c r="I1012" t="s">
        <v>128</v>
      </c>
      <c r="J1012" s="5">
        <v>5576.12</v>
      </c>
      <c r="K1012" t="str">
        <f>VLOOKUP(Tableau1346[[#This Row],[Product_Ref]],[1]Table_Correspondance!$H:$N,2,TRUE)</f>
        <v>Culotte</v>
      </c>
      <c r="L1012" t="str">
        <f>VLOOKUP(Tableau1346[[#This Row],[Product_Ref]],[1]Table_Correspondance!$H:$N,4,TRUE)</f>
        <v>rose</v>
      </c>
      <c r="M1012" s="5">
        <f>VLOOKUP(Tableau1346[[#This Row],[Product_Ref]],[1]Table_Correspondance!$H:$N,7,TRUE)</f>
        <v>5</v>
      </c>
      <c r="N1012" s="3">
        <f>Tableau1346[[#This Row],[Sales]]/Tableau1346[[#This Row],[Prix de vente ]]</f>
        <v>1115.2239999999999</v>
      </c>
      <c r="O1012" s="16">
        <f ca="1">(_xlfn.DAYS(TODAY(),Tableau1346[[#This Row],[Date de création produit]]))</f>
        <v>2070</v>
      </c>
    </row>
    <row r="1013" spans="1:15" x14ac:dyDescent="0.25">
      <c r="A1013" t="s">
        <v>6</v>
      </c>
      <c r="B1013" t="str">
        <f>VLOOKUP(Tableau1346[[#This Row],[Sub_Region_Cod]],[1]Table_Correspondance!$B:$F,4,TRUE)</f>
        <v>Europe de l'Est</v>
      </c>
      <c r="C1013" t="s">
        <v>43</v>
      </c>
      <c r="D1013" t="str">
        <f>VLOOKUP(C1013,[1]Table_Correspondance!$B:$F,2,FALSE)</f>
        <v>République Tchèque</v>
      </c>
      <c r="E1013" t="s">
        <v>8</v>
      </c>
      <c r="F1013" s="1">
        <v>43586</v>
      </c>
      <c r="G1013" t="s">
        <v>410</v>
      </c>
      <c r="H1013" s="12">
        <f>VLOOKUP(Tableau1346[[#This Row],[Product_Ref]],[1]Table_Correspondance!$H:$N,5,TRUE)</f>
        <v>42917</v>
      </c>
      <c r="I1013" t="s">
        <v>378</v>
      </c>
      <c r="J1013" s="5">
        <v>6728.14</v>
      </c>
      <c r="K1013" t="str">
        <f>VLOOKUP(Tableau1346[[#This Row],[Product_Ref]],[1]Table_Correspondance!$H:$N,2,TRUE)</f>
        <v>Pyjama</v>
      </c>
      <c r="L1013" t="str">
        <f>VLOOKUP(Tableau1346[[#This Row],[Product_Ref]],[1]Table_Correspondance!$H:$N,4,TRUE)</f>
        <v>orange</v>
      </c>
      <c r="M1013" s="5">
        <f>VLOOKUP(Tableau1346[[#This Row],[Product_Ref]],[1]Table_Correspondance!$H:$N,7,TRUE)</f>
        <v>6</v>
      </c>
      <c r="N1013" s="3">
        <f>Tableau1346[[#This Row],[Sales]]/Tableau1346[[#This Row],[Prix de vente ]]</f>
        <v>1121.3566666666668</v>
      </c>
      <c r="O1013" s="16">
        <f ca="1">(_xlfn.DAYS(TODAY(),Tableau1346[[#This Row],[Date de création produit]]))</f>
        <v>1979</v>
      </c>
    </row>
    <row r="1014" spans="1:15" x14ac:dyDescent="0.25">
      <c r="A1014" t="s">
        <v>6</v>
      </c>
      <c r="B1014" t="str">
        <f>VLOOKUP(Tableau1346[[#This Row],[Sub_Region_Cod]],[1]Table_Correspondance!$B:$F,4,TRUE)</f>
        <v>Europe de l'Est</v>
      </c>
      <c r="C1014" t="s">
        <v>32</v>
      </c>
      <c r="D1014" t="str">
        <f>VLOOKUP(C1014,[1]Table_Correspondance!$B:$F,2,FALSE)</f>
        <v>Arménie</v>
      </c>
      <c r="E1014" t="s">
        <v>16</v>
      </c>
      <c r="F1014" s="1">
        <v>43709</v>
      </c>
      <c r="G1014" t="s">
        <v>406</v>
      </c>
      <c r="H1014" s="12">
        <f>VLOOKUP(Tableau1346[[#This Row],[Product_Ref]],[1]Table_Correspondance!$H:$N,5,TRUE)</f>
        <v>43160</v>
      </c>
      <c r="I1014" t="s">
        <v>18</v>
      </c>
      <c r="J1014" s="5">
        <v>8991.91</v>
      </c>
      <c r="K1014" t="str">
        <f>VLOOKUP(Tableau1346[[#This Row],[Product_Ref]],[1]Table_Correspondance!$H:$N,2,TRUE)</f>
        <v>Pantacourt</v>
      </c>
      <c r="L1014" t="str">
        <f>VLOOKUP(Tableau1346[[#This Row],[Product_Ref]],[1]Table_Correspondance!$H:$N,4,TRUE)</f>
        <v>bleu</v>
      </c>
      <c r="M1014" s="5">
        <f>VLOOKUP(Tableau1346[[#This Row],[Product_Ref]],[1]Table_Correspondance!$H:$N,7,TRUE)</f>
        <v>8</v>
      </c>
      <c r="N1014" s="3">
        <f>Tableau1346[[#This Row],[Sales]]/Tableau1346[[#This Row],[Prix de vente ]]</f>
        <v>1123.98875</v>
      </c>
      <c r="O1014" s="16">
        <f ca="1">(_xlfn.DAYS(TODAY(),Tableau1346[[#This Row],[Date de création produit]]))</f>
        <v>1736</v>
      </c>
    </row>
    <row r="1015" spans="1:15" x14ac:dyDescent="0.25">
      <c r="A1015" t="s">
        <v>6</v>
      </c>
      <c r="B1015" t="str">
        <f>VLOOKUP(Tableau1346[[#This Row],[Sub_Region_Cod]],[1]Table_Correspondance!$B:$F,4,TRUE)</f>
        <v>Europe de l'Est</v>
      </c>
      <c r="C1015" t="s">
        <v>24</v>
      </c>
      <c r="D1015" t="str">
        <f>VLOOKUP(C1015,[1]Table_Correspondance!$B:$F,2,FALSE)</f>
        <v>Slovaquie</v>
      </c>
      <c r="E1015" t="s">
        <v>16</v>
      </c>
      <c r="F1015" s="1">
        <v>43647</v>
      </c>
      <c r="G1015" t="s">
        <v>410</v>
      </c>
      <c r="H1015" s="12">
        <f>VLOOKUP(Tableau1346[[#This Row],[Product_Ref]],[1]Table_Correspondance!$H:$N,5,TRUE)</f>
        <v>43313</v>
      </c>
      <c r="I1015" t="s">
        <v>243</v>
      </c>
      <c r="J1015" s="5">
        <v>8999.43</v>
      </c>
      <c r="K1015" t="str">
        <f>VLOOKUP(Tableau1346[[#This Row],[Product_Ref]],[1]Table_Correspondance!$H:$N,2,TRUE)</f>
        <v>Chaussette</v>
      </c>
      <c r="L1015" t="str">
        <f>VLOOKUP(Tableau1346[[#This Row],[Product_Ref]],[1]Table_Correspondance!$H:$N,4,TRUE)</f>
        <v>noir</v>
      </c>
      <c r="M1015" s="5">
        <f>VLOOKUP(Tableau1346[[#This Row],[Product_Ref]],[1]Table_Correspondance!$H:$N,7,TRUE)</f>
        <v>8</v>
      </c>
      <c r="N1015" s="3">
        <f>Tableau1346[[#This Row],[Sales]]/Tableau1346[[#This Row],[Prix de vente ]]</f>
        <v>1124.92875</v>
      </c>
      <c r="O1015" s="16">
        <f ca="1">(_xlfn.DAYS(TODAY(),Tableau1346[[#This Row],[Date de création produit]]))</f>
        <v>1583</v>
      </c>
    </row>
    <row r="1016" spans="1:15" x14ac:dyDescent="0.25">
      <c r="A1016" t="s">
        <v>6</v>
      </c>
      <c r="B1016" t="str">
        <f>VLOOKUP(Tableau1346[[#This Row],[Sub_Region_Cod]],[1]Table_Correspondance!$B:$F,4,TRUE)</f>
        <v>Europe de l'Est</v>
      </c>
      <c r="C1016" t="s">
        <v>10</v>
      </c>
      <c r="D1016" t="str">
        <f>VLOOKUP(C1016,[1]Table_Correspondance!$B:$F,2,FALSE)</f>
        <v>Bélarus</v>
      </c>
      <c r="E1016" t="s">
        <v>8</v>
      </c>
      <c r="F1016" s="1">
        <v>44228</v>
      </c>
      <c r="G1016" t="s">
        <v>404</v>
      </c>
      <c r="H1016" s="12">
        <f>VLOOKUP(Tableau1346[[#This Row],[Product_Ref]],[1]Table_Correspondance!$H:$N,5,TRUE)</f>
        <v>43009</v>
      </c>
      <c r="I1016" t="s">
        <v>148</v>
      </c>
      <c r="J1016" s="5">
        <v>9043.65</v>
      </c>
      <c r="K1016" t="str">
        <f>VLOOKUP(Tableau1346[[#This Row],[Product_Ref]],[1]Table_Correspondance!$H:$N,2,TRUE)</f>
        <v>Robe</v>
      </c>
      <c r="L1016" t="str">
        <f>VLOOKUP(Tableau1346[[#This Row],[Product_Ref]],[1]Table_Correspondance!$H:$N,4,TRUE)</f>
        <v>vert</v>
      </c>
      <c r="M1016" s="5">
        <f>VLOOKUP(Tableau1346[[#This Row],[Product_Ref]],[1]Table_Correspondance!$H:$N,7,TRUE)</f>
        <v>8</v>
      </c>
      <c r="N1016" s="3">
        <f>Tableau1346[[#This Row],[Sales]]/Tableau1346[[#This Row],[Prix de vente ]]</f>
        <v>1130.45625</v>
      </c>
      <c r="O1016" s="16">
        <f ca="1">(_xlfn.DAYS(TODAY(),Tableau1346[[#This Row],[Date de création produit]]))</f>
        <v>1887</v>
      </c>
    </row>
    <row r="1017" spans="1:15" x14ac:dyDescent="0.25">
      <c r="A1017" t="s">
        <v>6</v>
      </c>
      <c r="B1017" t="str">
        <f>VLOOKUP(Tableau1346[[#This Row],[Sub_Region_Cod]],[1]Table_Correspondance!$B:$F,4,TRUE)</f>
        <v>Europe de l'Est</v>
      </c>
      <c r="C1017" t="s">
        <v>13</v>
      </c>
      <c r="D1017" t="str">
        <f>VLOOKUP(C1017,[1]Table_Correspondance!$B:$F,2,FALSE)</f>
        <v>Roumanie</v>
      </c>
      <c r="E1017" t="s">
        <v>11</v>
      </c>
      <c r="F1017" s="1">
        <v>43983</v>
      </c>
      <c r="G1017" t="s">
        <v>408</v>
      </c>
      <c r="H1017" s="12">
        <f>VLOOKUP(Tableau1346[[#This Row],[Product_Ref]],[1]Table_Correspondance!$H:$N,5,TRUE)</f>
        <v>42917</v>
      </c>
      <c r="I1017" t="s">
        <v>108</v>
      </c>
      <c r="J1017" s="5">
        <v>6785.97</v>
      </c>
      <c r="K1017" t="str">
        <f>VLOOKUP(Tableau1346[[#This Row],[Product_Ref]],[1]Table_Correspondance!$H:$N,2,TRUE)</f>
        <v>Sweatshirt</v>
      </c>
      <c r="L1017" t="str">
        <f>VLOOKUP(Tableau1346[[#This Row],[Product_Ref]],[1]Table_Correspondance!$H:$N,4,TRUE)</f>
        <v>rose</v>
      </c>
      <c r="M1017" s="5">
        <f>VLOOKUP(Tableau1346[[#This Row],[Product_Ref]],[1]Table_Correspondance!$H:$N,7,TRUE)</f>
        <v>6</v>
      </c>
      <c r="N1017" s="3">
        <f>Tableau1346[[#This Row],[Sales]]/Tableau1346[[#This Row],[Prix de vente ]]</f>
        <v>1130.9950000000001</v>
      </c>
      <c r="O1017" s="16">
        <f ca="1">(_xlfn.DAYS(TODAY(),Tableau1346[[#This Row],[Date de création produit]]))</f>
        <v>1979</v>
      </c>
    </row>
    <row r="1018" spans="1:15" x14ac:dyDescent="0.25">
      <c r="A1018" t="s">
        <v>6</v>
      </c>
      <c r="B1018" t="str">
        <f>VLOOKUP(Tableau1346[[#This Row],[Sub_Region_Cod]],[1]Table_Correspondance!$B:$F,4,TRUE)</f>
        <v>Europe de l'Est</v>
      </c>
      <c r="C1018" t="s">
        <v>13</v>
      </c>
      <c r="D1018" t="str">
        <f>VLOOKUP(C1018,[1]Table_Correspondance!$B:$F,2,FALSE)</f>
        <v>Roumanie</v>
      </c>
      <c r="E1018" t="s">
        <v>11</v>
      </c>
      <c r="F1018" s="1">
        <v>43617</v>
      </c>
      <c r="G1018" t="s">
        <v>410</v>
      </c>
      <c r="H1018" s="12">
        <f>VLOOKUP(Tableau1346[[#This Row],[Product_Ref]],[1]Table_Correspondance!$H:$N,5,TRUE)</f>
        <v>43009</v>
      </c>
      <c r="I1018" t="s">
        <v>166</v>
      </c>
      <c r="J1018" s="5">
        <v>9058.26</v>
      </c>
      <c r="K1018" t="str">
        <f>VLOOKUP(Tableau1346[[#This Row],[Product_Ref]],[1]Table_Correspondance!$H:$N,2,TRUE)</f>
        <v>Soutien gorge</v>
      </c>
      <c r="L1018" t="str">
        <f>VLOOKUP(Tableau1346[[#This Row],[Product_Ref]],[1]Table_Correspondance!$H:$N,4,TRUE)</f>
        <v>rouge</v>
      </c>
      <c r="M1018" s="5">
        <f>VLOOKUP(Tableau1346[[#This Row],[Product_Ref]],[1]Table_Correspondance!$H:$N,7,TRUE)</f>
        <v>8</v>
      </c>
      <c r="N1018" s="3">
        <f>Tableau1346[[#This Row],[Sales]]/Tableau1346[[#This Row],[Prix de vente ]]</f>
        <v>1132.2825</v>
      </c>
      <c r="O1018" s="16">
        <f ca="1">(_xlfn.DAYS(TODAY(),Tableau1346[[#This Row],[Date de création produit]]))</f>
        <v>1887</v>
      </c>
    </row>
    <row r="1019" spans="1:15" x14ac:dyDescent="0.25">
      <c r="A1019" t="s">
        <v>6</v>
      </c>
      <c r="B1019" t="str">
        <f>VLOOKUP(Tableau1346[[#This Row],[Sub_Region_Cod]],[1]Table_Correspondance!$B:$F,4,TRUE)</f>
        <v>Europe de l'Est</v>
      </c>
      <c r="C1019" t="s">
        <v>15</v>
      </c>
      <c r="D1019" t="str">
        <f>VLOOKUP(C1019,[1]Table_Correspondance!$B:$F,2,FALSE)</f>
        <v>République de Moldavie</v>
      </c>
      <c r="E1019" t="s">
        <v>8</v>
      </c>
      <c r="F1019" s="1">
        <v>44075</v>
      </c>
      <c r="G1019" t="s">
        <v>409</v>
      </c>
      <c r="H1019" s="12">
        <f>VLOOKUP(Tableau1346[[#This Row],[Product_Ref]],[1]Table_Correspondance!$H:$N,5,TRUE)</f>
        <v>43160</v>
      </c>
      <c r="I1019" t="s">
        <v>79</v>
      </c>
      <c r="J1019" s="5">
        <v>5673.36</v>
      </c>
      <c r="K1019" t="str">
        <f>VLOOKUP(Tableau1346[[#This Row],[Product_Ref]],[1]Table_Correspondance!$H:$N,2,TRUE)</f>
        <v>Robe</v>
      </c>
      <c r="L1019" t="str">
        <f>VLOOKUP(Tableau1346[[#This Row],[Product_Ref]],[1]Table_Correspondance!$H:$N,4,TRUE)</f>
        <v>orange</v>
      </c>
      <c r="M1019" s="5">
        <f>VLOOKUP(Tableau1346[[#This Row],[Product_Ref]],[1]Table_Correspondance!$H:$N,7,TRUE)</f>
        <v>5</v>
      </c>
      <c r="N1019" s="3">
        <f>Tableau1346[[#This Row],[Sales]]/Tableau1346[[#This Row],[Prix de vente ]]</f>
        <v>1134.672</v>
      </c>
      <c r="O1019" s="16">
        <f ca="1">(_xlfn.DAYS(TODAY(),Tableau1346[[#This Row],[Date de création produit]]))</f>
        <v>1736</v>
      </c>
    </row>
    <row r="1020" spans="1:15" x14ac:dyDescent="0.25">
      <c r="A1020" t="s">
        <v>6</v>
      </c>
      <c r="B1020" t="str">
        <f>VLOOKUP(Tableau1346[[#This Row],[Sub_Region_Cod]],[1]Table_Correspondance!$B:$F,4,TRUE)</f>
        <v>Europe de l'Est</v>
      </c>
      <c r="C1020" t="s">
        <v>26</v>
      </c>
      <c r="D1020" t="str">
        <f>VLOOKUP(C1020,[1]Table_Correspondance!$B:$F,2,FALSE)</f>
        <v>Bulgarie</v>
      </c>
      <c r="E1020" t="s">
        <v>16</v>
      </c>
      <c r="F1020" s="1">
        <v>44287</v>
      </c>
      <c r="G1020" t="s">
        <v>404</v>
      </c>
      <c r="H1020" s="12">
        <f>VLOOKUP(Tableau1346[[#This Row],[Product_Ref]],[1]Table_Correspondance!$H:$N,5,TRUE)</f>
        <v>42979</v>
      </c>
      <c r="I1020" t="s">
        <v>87</v>
      </c>
      <c r="J1020" s="5">
        <v>6816.32</v>
      </c>
      <c r="K1020" t="str">
        <f>VLOOKUP(Tableau1346[[#This Row],[Product_Ref]],[1]Table_Correspondance!$H:$N,2,TRUE)</f>
        <v>Chaussette</v>
      </c>
      <c r="L1020" t="str">
        <f>VLOOKUP(Tableau1346[[#This Row],[Product_Ref]],[1]Table_Correspondance!$H:$N,4,TRUE)</f>
        <v>blanc</v>
      </c>
      <c r="M1020" s="5">
        <f>VLOOKUP(Tableau1346[[#This Row],[Product_Ref]],[1]Table_Correspondance!$H:$N,7,TRUE)</f>
        <v>6</v>
      </c>
      <c r="N1020" s="3">
        <f>Tableau1346[[#This Row],[Sales]]/Tableau1346[[#This Row],[Prix de vente ]]</f>
        <v>1136.0533333333333</v>
      </c>
      <c r="O1020" s="16">
        <f ca="1">(_xlfn.DAYS(TODAY(),Tableau1346[[#This Row],[Date de création produit]]))</f>
        <v>1917</v>
      </c>
    </row>
    <row r="1021" spans="1:15" x14ac:dyDescent="0.25">
      <c r="A1021" t="s">
        <v>6</v>
      </c>
      <c r="B1021" t="str">
        <f>VLOOKUP(Tableau1346[[#This Row],[Sub_Region_Cod]],[1]Table_Correspondance!$B:$F,4,TRUE)</f>
        <v>Europe de l'Est</v>
      </c>
      <c r="C1021" t="s">
        <v>32</v>
      </c>
      <c r="D1021" t="str">
        <f>VLOOKUP(C1021,[1]Table_Correspondance!$B:$F,2,FALSE)</f>
        <v>Arménie</v>
      </c>
      <c r="E1021" t="s">
        <v>16</v>
      </c>
      <c r="F1021" s="1">
        <v>43647</v>
      </c>
      <c r="G1021" t="s">
        <v>410</v>
      </c>
      <c r="H1021" s="12">
        <f>VLOOKUP(Tableau1346[[#This Row],[Product_Ref]],[1]Table_Correspondance!$H:$N,5,TRUE)</f>
        <v>43070</v>
      </c>
      <c r="I1021" t="s">
        <v>115</v>
      </c>
      <c r="J1021" s="5">
        <v>7978.53</v>
      </c>
      <c r="K1021" t="str">
        <f>VLOOKUP(Tableau1346[[#This Row],[Product_Ref]],[1]Table_Correspondance!$H:$N,2,TRUE)</f>
        <v>Pantacourt</v>
      </c>
      <c r="L1021" t="str">
        <f>VLOOKUP(Tableau1346[[#This Row],[Product_Ref]],[1]Table_Correspondance!$H:$N,4,TRUE)</f>
        <v>rouge</v>
      </c>
      <c r="M1021" s="5">
        <f>VLOOKUP(Tableau1346[[#This Row],[Product_Ref]],[1]Table_Correspondance!$H:$N,7,TRUE)</f>
        <v>7</v>
      </c>
      <c r="N1021" s="3">
        <f>Tableau1346[[#This Row],[Sales]]/Tableau1346[[#This Row],[Prix de vente ]]</f>
        <v>1139.79</v>
      </c>
      <c r="O1021" s="16">
        <f ca="1">(_xlfn.DAYS(TODAY(),Tableau1346[[#This Row],[Date de création produit]]))</f>
        <v>1826</v>
      </c>
    </row>
    <row r="1022" spans="1:15" x14ac:dyDescent="0.25">
      <c r="A1022" t="s">
        <v>6</v>
      </c>
      <c r="B1022" t="str">
        <f>VLOOKUP(Tableau1346[[#This Row],[Sub_Region_Cod]],[1]Table_Correspondance!$B:$F,4,TRUE)</f>
        <v>Europe de l'Est</v>
      </c>
      <c r="C1022" t="s">
        <v>34</v>
      </c>
      <c r="D1022" t="str">
        <f>VLOOKUP(C1022,[1]Table_Correspondance!$B:$F,2,FALSE)</f>
        <v>Pologne</v>
      </c>
      <c r="E1022" t="s">
        <v>11</v>
      </c>
      <c r="F1022" s="1">
        <v>43617</v>
      </c>
      <c r="G1022" t="s">
        <v>410</v>
      </c>
      <c r="H1022" s="12">
        <f>VLOOKUP(Tableau1346[[#This Row],[Product_Ref]],[1]Table_Correspondance!$H:$N,5,TRUE)</f>
        <v>43374</v>
      </c>
      <c r="I1022" t="s">
        <v>226</v>
      </c>
      <c r="J1022" s="5">
        <v>8049.62</v>
      </c>
      <c r="K1022" t="str">
        <f>VLOOKUP(Tableau1346[[#This Row],[Product_Ref]],[1]Table_Correspondance!$H:$N,2,TRUE)</f>
        <v>Débardeur</v>
      </c>
      <c r="L1022" t="str">
        <f>VLOOKUP(Tableau1346[[#This Row],[Product_Ref]],[1]Table_Correspondance!$H:$N,4,TRUE)</f>
        <v>vert</v>
      </c>
      <c r="M1022" s="5">
        <f>VLOOKUP(Tableau1346[[#This Row],[Product_Ref]],[1]Table_Correspondance!$H:$N,7,TRUE)</f>
        <v>7</v>
      </c>
      <c r="N1022" s="3">
        <f>Tableau1346[[#This Row],[Sales]]/Tableau1346[[#This Row],[Prix de vente ]]</f>
        <v>1149.9457142857143</v>
      </c>
      <c r="O1022" s="16">
        <f ca="1">(_xlfn.DAYS(TODAY(),Tableau1346[[#This Row],[Date de création produit]]))</f>
        <v>1522</v>
      </c>
    </row>
    <row r="1023" spans="1:15" x14ac:dyDescent="0.25">
      <c r="A1023" t="s">
        <v>6</v>
      </c>
      <c r="B1023" t="str">
        <f>VLOOKUP(Tableau1346[[#This Row],[Sub_Region_Cod]],[1]Table_Correspondance!$B:$F,4,TRUE)</f>
        <v>Europe de l'Est</v>
      </c>
      <c r="C1023" t="s">
        <v>26</v>
      </c>
      <c r="D1023" t="str">
        <f>VLOOKUP(C1023,[1]Table_Correspondance!$B:$F,2,FALSE)</f>
        <v>Bulgarie</v>
      </c>
      <c r="E1023" t="s">
        <v>16</v>
      </c>
      <c r="F1023" s="1">
        <v>43678</v>
      </c>
      <c r="G1023" t="s">
        <v>406</v>
      </c>
      <c r="H1023" s="12">
        <f>VLOOKUP(Tableau1346[[#This Row],[Product_Ref]],[1]Table_Correspondance!$H:$N,5,TRUE)</f>
        <v>43374</v>
      </c>
      <c r="I1023" t="s">
        <v>31</v>
      </c>
      <c r="J1023" s="5">
        <v>8074.73</v>
      </c>
      <c r="K1023" t="str">
        <f>VLOOKUP(Tableau1346[[#This Row],[Product_Ref]],[1]Table_Correspondance!$H:$N,2,TRUE)</f>
        <v>Culotte</v>
      </c>
      <c r="L1023" t="str">
        <f>VLOOKUP(Tableau1346[[#This Row],[Product_Ref]],[1]Table_Correspondance!$H:$N,4,TRUE)</f>
        <v>vert</v>
      </c>
      <c r="M1023" s="5">
        <f>VLOOKUP(Tableau1346[[#This Row],[Product_Ref]],[1]Table_Correspondance!$H:$N,7,TRUE)</f>
        <v>7</v>
      </c>
      <c r="N1023" s="3">
        <f>Tableau1346[[#This Row],[Sales]]/Tableau1346[[#This Row],[Prix de vente ]]</f>
        <v>1153.532857142857</v>
      </c>
      <c r="O1023" s="16">
        <f ca="1">(_xlfn.DAYS(TODAY(),Tableau1346[[#This Row],[Date de création produit]]))</f>
        <v>1522</v>
      </c>
    </row>
    <row r="1024" spans="1:15" x14ac:dyDescent="0.25">
      <c r="A1024" t="s">
        <v>6</v>
      </c>
      <c r="B1024" t="str">
        <f>VLOOKUP(Tableau1346[[#This Row],[Sub_Region_Cod]],[1]Table_Correspondance!$B:$F,4,TRUE)</f>
        <v>Europe de l'Est</v>
      </c>
      <c r="C1024" t="s">
        <v>10</v>
      </c>
      <c r="D1024" t="str">
        <f>VLOOKUP(C1024,[1]Table_Correspondance!$B:$F,2,FALSE)</f>
        <v>Bélarus</v>
      </c>
      <c r="E1024" t="s">
        <v>16</v>
      </c>
      <c r="F1024" s="1">
        <v>43952</v>
      </c>
      <c r="G1024" t="s">
        <v>408</v>
      </c>
      <c r="H1024" s="12">
        <f>VLOOKUP(Tableau1346[[#This Row],[Product_Ref]],[1]Table_Correspondance!$H:$N,5,TRUE)</f>
        <v>43160</v>
      </c>
      <c r="I1024" t="s">
        <v>267</v>
      </c>
      <c r="J1024" s="5">
        <v>6925.11</v>
      </c>
      <c r="K1024" t="str">
        <f>VLOOKUP(Tableau1346[[#This Row],[Product_Ref]],[1]Table_Correspondance!$H:$N,2,TRUE)</f>
        <v>Culotte</v>
      </c>
      <c r="L1024" t="str">
        <f>VLOOKUP(Tableau1346[[#This Row],[Product_Ref]],[1]Table_Correspondance!$H:$N,4,TRUE)</f>
        <v>bleu</v>
      </c>
      <c r="M1024" s="5">
        <f>VLOOKUP(Tableau1346[[#This Row],[Product_Ref]],[1]Table_Correspondance!$H:$N,7,TRUE)</f>
        <v>6</v>
      </c>
      <c r="N1024" s="3">
        <f>Tableau1346[[#This Row],[Sales]]/Tableau1346[[#This Row],[Prix de vente ]]</f>
        <v>1154.1849999999999</v>
      </c>
      <c r="O1024" s="16">
        <f ca="1">(_xlfn.DAYS(TODAY(),Tableau1346[[#This Row],[Date de création produit]]))</f>
        <v>1736</v>
      </c>
    </row>
    <row r="1025" spans="1:15" x14ac:dyDescent="0.25">
      <c r="A1025" t="s">
        <v>6</v>
      </c>
      <c r="B1025" t="str">
        <f>VLOOKUP(Tableau1346[[#This Row],[Sub_Region_Cod]],[1]Table_Correspondance!$B:$F,4,TRUE)</f>
        <v>Europe de l'Est</v>
      </c>
      <c r="C1025" t="s">
        <v>43</v>
      </c>
      <c r="D1025" t="str">
        <f>VLOOKUP(C1025,[1]Table_Correspondance!$B:$F,2,FALSE)</f>
        <v>République Tchèque</v>
      </c>
      <c r="E1025" t="s">
        <v>11</v>
      </c>
      <c r="F1025" s="1">
        <v>44256</v>
      </c>
      <c r="G1025" t="s">
        <v>404</v>
      </c>
      <c r="H1025" s="12">
        <f>VLOOKUP(Tableau1346[[#This Row],[Product_Ref]],[1]Table_Correspondance!$H:$N,5,TRUE)</f>
        <v>42856</v>
      </c>
      <c r="I1025" t="s">
        <v>158</v>
      </c>
      <c r="J1025" s="5">
        <v>5795.93</v>
      </c>
      <c r="K1025" t="str">
        <f>VLOOKUP(Tableau1346[[#This Row],[Product_Ref]],[1]Table_Correspondance!$H:$N,2,TRUE)</f>
        <v>Sweatshirt</v>
      </c>
      <c r="L1025" t="str">
        <f>VLOOKUP(Tableau1346[[#This Row],[Product_Ref]],[1]Table_Correspondance!$H:$N,4,TRUE)</f>
        <v>rose</v>
      </c>
      <c r="M1025" s="5">
        <f>VLOOKUP(Tableau1346[[#This Row],[Product_Ref]],[1]Table_Correspondance!$H:$N,7,TRUE)</f>
        <v>5</v>
      </c>
      <c r="N1025" s="3">
        <f>Tableau1346[[#This Row],[Sales]]/Tableau1346[[#This Row],[Prix de vente ]]</f>
        <v>1159.1860000000001</v>
      </c>
      <c r="O1025" s="16">
        <f ca="1">(_xlfn.DAYS(TODAY(),Tableau1346[[#This Row],[Date de création produit]]))</f>
        <v>2040</v>
      </c>
    </row>
    <row r="1026" spans="1:15" x14ac:dyDescent="0.25">
      <c r="A1026" t="s">
        <v>6</v>
      </c>
      <c r="B1026" t="str">
        <f>VLOOKUP(Tableau1346[[#This Row],[Sub_Region_Cod]],[1]Table_Correspondance!$B:$F,4,TRUE)</f>
        <v>Europe de l'Est</v>
      </c>
      <c r="C1026" t="s">
        <v>26</v>
      </c>
      <c r="D1026" t="str">
        <f>VLOOKUP(C1026,[1]Table_Correspondance!$B:$F,2,FALSE)</f>
        <v>Bulgarie</v>
      </c>
      <c r="E1026" t="s">
        <v>16</v>
      </c>
      <c r="F1026" s="1">
        <v>44105</v>
      </c>
      <c r="G1026" t="s">
        <v>409</v>
      </c>
      <c r="H1026" s="12">
        <f>VLOOKUP(Tableau1346[[#This Row],[Product_Ref]],[1]Table_Correspondance!$H:$N,5,TRUE)</f>
        <v>42979</v>
      </c>
      <c r="I1026" t="s">
        <v>160</v>
      </c>
      <c r="J1026" s="5">
        <v>9303.14</v>
      </c>
      <c r="K1026" t="str">
        <f>VLOOKUP(Tableau1346[[#This Row],[Product_Ref]],[1]Table_Correspondance!$H:$N,2,TRUE)</f>
        <v>Pantalon</v>
      </c>
      <c r="L1026" t="str">
        <f>VLOOKUP(Tableau1346[[#This Row],[Product_Ref]],[1]Table_Correspondance!$H:$N,4,TRUE)</f>
        <v>bleu</v>
      </c>
      <c r="M1026" s="5">
        <f>VLOOKUP(Tableau1346[[#This Row],[Product_Ref]],[1]Table_Correspondance!$H:$N,7,TRUE)</f>
        <v>8</v>
      </c>
      <c r="N1026" s="3">
        <f>Tableau1346[[#This Row],[Sales]]/Tableau1346[[#This Row],[Prix de vente ]]</f>
        <v>1162.8924999999999</v>
      </c>
      <c r="O1026" s="16">
        <f ca="1">(_xlfn.DAYS(TODAY(),Tableau1346[[#This Row],[Date de création produit]]))</f>
        <v>1917</v>
      </c>
    </row>
    <row r="1027" spans="1:15" x14ac:dyDescent="0.25">
      <c r="A1027" t="s">
        <v>6</v>
      </c>
      <c r="B1027" t="str">
        <f>VLOOKUP(Tableau1346[[#This Row],[Sub_Region_Cod]],[1]Table_Correspondance!$B:$F,4,TRUE)</f>
        <v>Europe de l'Est</v>
      </c>
      <c r="C1027" t="s">
        <v>32</v>
      </c>
      <c r="D1027" t="str">
        <f>VLOOKUP(C1027,[1]Table_Correspondance!$B:$F,2,FALSE)</f>
        <v>Arménie</v>
      </c>
      <c r="E1027" t="s">
        <v>16</v>
      </c>
      <c r="F1027" s="1">
        <v>44075</v>
      </c>
      <c r="G1027" t="s">
        <v>409</v>
      </c>
      <c r="H1027" s="12">
        <f>VLOOKUP(Tableau1346[[#This Row],[Product_Ref]],[1]Table_Correspondance!$H:$N,5,TRUE)</f>
        <v>42917</v>
      </c>
      <c r="I1027" t="s">
        <v>291</v>
      </c>
      <c r="J1027" s="5">
        <v>9345.56</v>
      </c>
      <c r="K1027" t="str">
        <f>VLOOKUP(Tableau1346[[#This Row],[Product_Ref]],[1]Table_Correspondance!$H:$N,2,TRUE)</f>
        <v>Chaussette</v>
      </c>
      <c r="L1027" t="str">
        <f>VLOOKUP(Tableau1346[[#This Row],[Product_Ref]],[1]Table_Correspondance!$H:$N,4,TRUE)</f>
        <v>rose</v>
      </c>
      <c r="M1027" s="5">
        <f>VLOOKUP(Tableau1346[[#This Row],[Product_Ref]],[1]Table_Correspondance!$H:$N,7,TRUE)</f>
        <v>8</v>
      </c>
      <c r="N1027" s="3">
        <f>Tableau1346[[#This Row],[Sales]]/Tableau1346[[#This Row],[Prix de vente ]]</f>
        <v>1168.1949999999999</v>
      </c>
      <c r="O1027" s="16">
        <f ca="1">(_xlfn.DAYS(TODAY(),Tableau1346[[#This Row],[Date de création produit]]))</f>
        <v>1979</v>
      </c>
    </row>
    <row r="1028" spans="1:15" x14ac:dyDescent="0.25">
      <c r="A1028" t="s">
        <v>6</v>
      </c>
      <c r="B1028" t="str">
        <f>VLOOKUP(Tableau1346[[#This Row],[Sub_Region_Cod]],[1]Table_Correspondance!$B:$F,4,TRUE)</f>
        <v>Europe de l'Est</v>
      </c>
      <c r="C1028" t="s">
        <v>10</v>
      </c>
      <c r="D1028" t="str">
        <f>VLOOKUP(C1028,[1]Table_Correspondance!$B:$F,2,FALSE)</f>
        <v>Bélarus</v>
      </c>
      <c r="E1028" t="s">
        <v>11</v>
      </c>
      <c r="F1028" s="1">
        <v>43770</v>
      </c>
      <c r="G1028" t="s">
        <v>407</v>
      </c>
      <c r="H1028" s="12">
        <f>VLOOKUP(Tableau1346[[#This Row],[Product_Ref]],[1]Table_Correspondance!$H:$N,5,TRUE)</f>
        <v>43252</v>
      </c>
      <c r="I1028" t="s">
        <v>165</v>
      </c>
      <c r="J1028" s="5">
        <v>7018.57</v>
      </c>
      <c r="K1028" t="str">
        <f>VLOOKUP(Tableau1346[[#This Row],[Product_Ref]],[1]Table_Correspondance!$H:$N,2,TRUE)</f>
        <v>T-shirt</v>
      </c>
      <c r="L1028" t="str">
        <f>VLOOKUP(Tableau1346[[#This Row],[Product_Ref]],[1]Table_Correspondance!$H:$N,4,TRUE)</f>
        <v>noir</v>
      </c>
      <c r="M1028" s="5">
        <f>VLOOKUP(Tableau1346[[#This Row],[Product_Ref]],[1]Table_Correspondance!$H:$N,7,TRUE)</f>
        <v>6</v>
      </c>
      <c r="N1028" s="3">
        <f>Tableau1346[[#This Row],[Sales]]/Tableau1346[[#This Row],[Prix de vente ]]</f>
        <v>1169.7616666666665</v>
      </c>
      <c r="O1028" s="16">
        <f ca="1">(_xlfn.DAYS(TODAY(),Tableau1346[[#This Row],[Date de création produit]]))</f>
        <v>1644</v>
      </c>
    </row>
    <row r="1029" spans="1:15" x14ac:dyDescent="0.25">
      <c r="A1029" t="s">
        <v>6</v>
      </c>
      <c r="B1029" t="str">
        <f>VLOOKUP(Tableau1346[[#This Row],[Sub_Region_Cod]],[1]Table_Correspondance!$B:$F,4,TRUE)</f>
        <v>Europe de l'Est</v>
      </c>
      <c r="C1029" t="s">
        <v>13</v>
      </c>
      <c r="D1029" t="str">
        <f>VLOOKUP(C1029,[1]Table_Correspondance!$B:$F,2,FALSE)</f>
        <v>Roumanie</v>
      </c>
      <c r="E1029" t="s">
        <v>11</v>
      </c>
      <c r="F1029" s="1">
        <v>44166</v>
      </c>
      <c r="G1029" t="s">
        <v>411</v>
      </c>
      <c r="H1029" s="12">
        <f>VLOOKUP(Tableau1346[[#This Row],[Product_Ref]],[1]Table_Correspondance!$H:$N,5,TRUE)</f>
        <v>42736</v>
      </c>
      <c r="I1029" t="s">
        <v>271</v>
      </c>
      <c r="J1029" s="5">
        <v>7082.81</v>
      </c>
      <c r="K1029" t="str">
        <f>VLOOKUP(Tableau1346[[#This Row],[Product_Ref]],[1]Table_Correspondance!$H:$N,2,TRUE)</f>
        <v>Sweatshirt</v>
      </c>
      <c r="L1029" t="str">
        <f>VLOOKUP(Tableau1346[[#This Row],[Product_Ref]],[1]Table_Correspondance!$H:$N,4,TRUE)</f>
        <v>vert</v>
      </c>
      <c r="M1029" s="5">
        <f>VLOOKUP(Tableau1346[[#This Row],[Product_Ref]],[1]Table_Correspondance!$H:$N,7,TRUE)</f>
        <v>6</v>
      </c>
      <c r="N1029" s="3">
        <f>Tableau1346[[#This Row],[Sales]]/Tableau1346[[#This Row],[Prix de vente ]]</f>
        <v>1180.4683333333335</v>
      </c>
      <c r="O1029" s="16">
        <f ca="1">(_xlfn.DAYS(TODAY(),Tableau1346[[#This Row],[Date de création produit]]))</f>
        <v>2160</v>
      </c>
    </row>
    <row r="1030" spans="1:15" x14ac:dyDescent="0.25">
      <c r="A1030" t="s">
        <v>6</v>
      </c>
      <c r="B1030" t="str">
        <f>VLOOKUP(Tableau1346[[#This Row],[Sub_Region_Cod]],[1]Table_Correspondance!$B:$F,4,TRUE)</f>
        <v>Europe de l'Est</v>
      </c>
      <c r="C1030" t="s">
        <v>43</v>
      </c>
      <c r="D1030" t="str">
        <f>VLOOKUP(C1030,[1]Table_Correspondance!$B:$F,2,FALSE)</f>
        <v>République Tchèque</v>
      </c>
      <c r="E1030" t="s">
        <v>11</v>
      </c>
      <c r="F1030" s="1">
        <v>43647</v>
      </c>
      <c r="G1030" t="s">
        <v>410</v>
      </c>
      <c r="H1030" s="12">
        <f>VLOOKUP(Tableau1346[[#This Row],[Product_Ref]],[1]Table_Correspondance!$H:$N,5,TRUE)</f>
        <v>42736</v>
      </c>
      <c r="I1030" t="s">
        <v>256</v>
      </c>
      <c r="J1030" s="5">
        <v>7085.82</v>
      </c>
      <c r="K1030" t="str">
        <f>VLOOKUP(Tableau1346[[#This Row],[Product_Ref]],[1]Table_Correspondance!$H:$N,2,TRUE)</f>
        <v>Sweatshirt</v>
      </c>
      <c r="L1030" t="str">
        <f>VLOOKUP(Tableau1346[[#This Row],[Product_Ref]],[1]Table_Correspondance!$H:$N,4,TRUE)</f>
        <v>orange</v>
      </c>
      <c r="M1030" s="5">
        <f>VLOOKUP(Tableau1346[[#This Row],[Product_Ref]],[1]Table_Correspondance!$H:$N,7,TRUE)</f>
        <v>6</v>
      </c>
      <c r="N1030" s="3">
        <f>Tableau1346[[#This Row],[Sales]]/Tableau1346[[#This Row],[Prix de vente ]]</f>
        <v>1180.97</v>
      </c>
      <c r="O1030" s="16">
        <f ca="1">(_xlfn.DAYS(TODAY(),Tableau1346[[#This Row],[Date de création produit]]))</f>
        <v>2160</v>
      </c>
    </row>
    <row r="1031" spans="1:15" x14ac:dyDescent="0.25">
      <c r="A1031" t="s">
        <v>6</v>
      </c>
      <c r="B1031" t="str">
        <f>VLOOKUP(Tableau1346[[#This Row],[Sub_Region_Cod]],[1]Table_Correspondance!$B:$F,4,TRUE)</f>
        <v>Europe de l'Est</v>
      </c>
      <c r="C1031" t="s">
        <v>24</v>
      </c>
      <c r="D1031" t="str">
        <f>VLOOKUP(C1031,[1]Table_Correspondance!$B:$F,2,FALSE)</f>
        <v>Slovaquie</v>
      </c>
      <c r="E1031" t="s">
        <v>16</v>
      </c>
      <c r="F1031" s="1">
        <v>43922</v>
      </c>
      <c r="G1031" t="s">
        <v>405</v>
      </c>
      <c r="H1031" s="12">
        <f>VLOOKUP(Tableau1346[[#This Row],[Product_Ref]],[1]Table_Correspondance!$H:$N,5,TRUE)</f>
        <v>43221</v>
      </c>
      <c r="I1031" t="s">
        <v>72</v>
      </c>
      <c r="J1031" s="5">
        <v>9492.9699999999993</v>
      </c>
      <c r="K1031" t="str">
        <f>VLOOKUP(Tableau1346[[#This Row],[Product_Ref]],[1]Table_Correspondance!$H:$N,2,TRUE)</f>
        <v>Culotte</v>
      </c>
      <c r="L1031" t="str">
        <f>VLOOKUP(Tableau1346[[#This Row],[Product_Ref]],[1]Table_Correspondance!$H:$N,4,TRUE)</f>
        <v>taupe</v>
      </c>
      <c r="M1031" s="5">
        <f>VLOOKUP(Tableau1346[[#This Row],[Product_Ref]],[1]Table_Correspondance!$H:$N,7,TRUE)</f>
        <v>8</v>
      </c>
      <c r="N1031" s="3">
        <f>Tableau1346[[#This Row],[Sales]]/Tableau1346[[#This Row],[Prix de vente ]]</f>
        <v>1186.6212499999999</v>
      </c>
      <c r="O1031" s="16">
        <f ca="1">(_xlfn.DAYS(TODAY(),Tableau1346[[#This Row],[Date de création produit]]))</f>
        <v>1675</v>
      </c>
    </row>
    <row r="1032" spans="1:15" x14ac:dyDescent="0.25">
      <c r="A1032" t="s">
        <v>6</v>
      </c>
      <c r="B1032" t="str">
        <f>VLOOKUP(Tableau1346[[#This Row],[Sub_Region_Cod]],[1]Table_Correspondance!$B:$F,4,TRUE)</f>
        <v>Europe de l'Est</v>
      </c>
      <c r="C1032" t="s">
        <v>34</v>
      </c>
      <c r="D1032" t="str">
        <f>VLOOKUP(C1032,[1]Table_Correspondance!$B:$F,2,FALSE)</f>
        <v>Pologne</v>
      </c>
      <c r="E1032" t="s">
        <v>16</v>
      </c>
      <c r="F1032" s="1">
        <v>44013</v>
      </c>
      <c r="G1032" t="s">
        <v>408</v>
      </c>
      <c r="H1032" s="12">
        <f>VLOOKUP(Tableau1346[[#This Row],[Product_Ref]],[1]Table_Correspondance!$H:$N,5,TRUE)</f>
        <v>43160</v>
      </c>
      <c r="I1032" t="s">
        <v>267</v>
      </c>
      <c r="J1032" s="5">
        <v>7132.61</v>
      </c>
      <c r="K1032" t="str">
        <f>VLOOKUP(Tableau1346[[#This Row],[Product_Ref]],[1]Table_Correspondance!$H:$N,2,TRUE)</f>
        <v>Culotte</v>
      </c>
      <c r="L1032" t="str">
        <f>VLOOKUP(Tableau1346[[#This Row],[Product_Ref]],[1]Table_Correspondance!$H:$N,4,TRUE)</f>
        <v>bleu</v>
      </c>
      <c r="M1032" s="5">
        <f>VLOOKUP(Tableau1346[[#This Row],[Product_Ref]],[1]Table_Correspondance!$H:$N,7,TRUE)</f>
        <v>6</v>
      </c>
      <c r="N1032" s="3">
        <f>Tableau1346[[#This Row],[Sales]]/Tableau1346[[#This Row],[Prix de vente ]]</f>
        <v>1188.7683333333332</v>
      </c>
      <c r="O1032" s="16">
        <f ca="1">(_xlfn.DAYS(TODAY(),Tableau1346[[#This Row],[Date de création produit]]))</f>
        <v>1736</v>
      </c>
    </row>
    <row r="1033" spans="1:15" x14ac:dyDescent="0.25">
      <c r="A1033" t="s">
        <v>6</v>
      </c>
      <c r="B1033" t="str">
        <f>VLOOKUP(Tableau1346[[#This Row],[Sub_Region_Cod]],[1]Table_Correspondance!$B:$F,4,TRUE)</f>
        <v>Europe de l'Est</v>
      </c>
      <c r="C1033" t="s">
        <v>43</v>
      </c>
      <c r="D1033" t="str">
        <f>VLOOKUP(C1033,[1]Table_Correspondance!$B:$F,2,FALSE)</f>
        <v>République Tchèque</v>
      </c>
      <c r="E1033" t="s">
        <v>11</v>
      </c>
      <c r="F1033" s="1">
        <v>43862</v>
      </c>
      <c r="G1033" t="s">
        <v>405</v>
      </c>
      <c r="H1033" s="12">
        <f>VLOOKUP(Tableau1346[[#This Row],[Product_Ref]],[1]Table_Correspondance!$H:$N,5,TRUE)</f>
        <v>43374</v>
      </c>
      <c r="I1033" t="s">
        <v>259</v>
      </c>
      <c r="J1033" s="5">
        <v>5945.47</v>
      </c>
      <c r="K1033" t="str">
        <f>VLOOKUP(Tableau1346[[#This Row],[Product_Ref]],[1]Table_Correspondance!$H:$N,2,TRUE)</f>
        <v>Sweatshirt</v>
      </c>
      <c r="L1033" t="str">
        <f>VLOOKUP(Tableau1346[[#This Row],[Product_Ref]],[1]Table_Correspondance!$H:$N,4,TRUE)</f>
        <v>vert</v>
      </c>
      <c r="M1033" s="5">
        <f>VLOOKUP(Tableau1346[[#This Row],[Product_Ref]],[1]Table_Correspondance!$H:$N,7,TRUE)</f>
        <v>5</v>
      </c>
      <c r="N1033" s="3">
        <f>Tableau1346[[#This Row],[Sales]]/Tableau1346[[#This Row],[Prix de vente ]]</f>
        <v>1189.0940000000001</v>
      </c>
      <c r="O1033" s="16">
        <f ca="1">(_xlfn.DAYS(TODAY(),Tableau1346[[#This Row],[Date de création produit]]))</f>
        <v>1522</v>
      </c>
    </row>
    <row r="1034" spans="1:15" x14ac:dyDescent="0.25">
      <c r="A1034" t="s">
        <v>6</v>
      </c>
      <c r="B1034" t="str">
        <f>VLOOKUP(Tableau1346[[#This Row],[Sub_Region_Cod]],[1]Table_Correspondance!$B:$F,4,TRUE)</f>
        <v>Europe de l'Est</v>
      </c>
      <c r="C1034" t="s">
        <v>29</v>
      </c>
      <c r="D1034" t="str">
        <f>VLOOKUP(C1034,[1]Table_Correspondance!$B:$F,2,FALSE)</f>
        <v>Hongrie</v>
      </c>
      <c r="E1034" t="s">
        <v>11</v>
      </c>
      <c r="F1034" s="1">
        <v>44166</v>
      </c>
      <c r="G1034" t="s">
        <v>411</v>
      </c>
      <c r="H1034" s="12">
        <f>VLOOKUP(Tableau1346[[#This Row],[Product_Ref]],[1]Table_Correspondance!$H:$N,5,TRUE)</f>
        <v>43405</v>
      </c>
      <c r="I1034" t="s">
        <v>192</v>
      </c>
      <c r="J1034" s="5">
        <v>5955.2</v>
      </c>
      <c r="K1034" t="str">
        <f>VLOOKUP(Tableau1346[[#This Row],[Product_Ref]],[1]Table_Correspondance!$H:$N,2,TRUE)</f>
        <v>Débardeur</v>
      </c>
      <c r="L1034" t="str">
        <f>VLOOKUP(Tableau1346[[#This Row],[Product_Ref]],[1]Table_Correspondance!$H:$N,4,TRUE)</f>
        <v>rouge</v>
      </c>
      <c r="M1034" s="5">
        <f>VLOOKUP(Tableau1346[[#This Row],[Product_Ref]],[1]Table_Correspondance!$H:$N,7,TRUE)</f>
        <v>5</v>
      </c>
      <c r="N1034" s="3">
        <f>Tableau1346[[#This Row],[Sales]]/Tableau1346[[#This Row],[Prix de vente ]]</f>
        <v>1191.04</v>
      </c>
      <c r="O1034" s="16">
        <f ca="1">(_xlfn.DAYS(TODAY(),Tableau1346[[#This Row],[Date de création produit]]))</f>
        <v>1491</v>
      </c>
    </row>
    <row r="1035" spans="1:15" x14ac:dyDescent="0.25">
      <c r="A1035" t="s">
        <v>6</v>
      </c>
      <c r="B1035" t="str">
        <f>VLOOKUP(Tableau1346[[#This Row],[Sub_Region_Cod]],[1]Table_Correspondance!$B:$F,4,TRUE)</f>
        <v>Europe de l'Est</v>
      </c>
      <c r="C1035" t="s">
        <v>26</v>
      </c>
      <c r="D1035" t="str">
        <f>VLOOKUP(C1035,[1]Table_Correspondance!$B:$F,2,FALSE)</f>
        <v>Bulgarie</v>
      </c>
      <c r="E1035" t="s">
        <v>16</v>
      </c>
      <c r="F1035" s="1">
        <v>43739</v>
      </c>
      <c r="G1035" t="s">
        <v>406</v>
      </c>
      <c r="H1035" s="12">
        <f>VLOOKUP(Tableau1346[[#This Row],[Product_Ref]],[1]Table_Correspondance!$H:$N,5,TRUE)</f>
        <v>42856</v>
      </c>
      <c r="I1035" t="s">
        <v>146</v>
      </c>
      <c r="J1035" s="5">
        <v>7151.37</v>
      </c>
      <c r="K1035" t="str">
        <f>VLOOKUP(Tableau1346[[#This Row],[Product_Ref]],[1]Table_Correspondance!$H:$N,2,TRUE)</f>
        <v>Pantacourt</v>
      </c>
      <c r="L1035" t="str">
        <f>VLOOKUP(Tableau1346[[#This Row],[Product_Ref]],[1]Table_Correspondance!$H:$N,4,TRUE)</f>
        <v>rouge</v>
      </c>
      <c r="M1035" s="5">
        <f>VLOOKUP(Tableau1346[[#This Row],[Product_Ref]],[1]Table_Correspondance!$H:$N,7,TRUE)</f>
        <v>6</v>
      </c>
      <c r="N1035" s="3">
        <f>Tableau1346[[#This Row],[Sales]]/Tableau1346[[#This Row],[Prix de vente ]]</f>
        <v>1191.895</v>
      </c>
      <c r="O1035" s="16">
        <f ca="1">(_xlfn.DAYS(TODAY(),Tableau1346[[#This Row],[Date de création produit]]))</f>
        <v>2040</v>
      </c>
    </row>
    <row r="1036" spans="1:15" x14ac:dyDescent="0.25">
      <c r="A1036" t="s">
        <v>6</v>
      </c>
      <c r="B1036" t="str">
        <f>VLOOKUP(Tableau1346[[#This Row],[Sub_Region_Cod]],[1]Table_Correspondance!$B:$F,4,TRUE)</f>
        <v>Europe de l'Est</v>
      </c>
      <c r="C1036" t="s">
        <v>34</v>
      </c>
      <c r="D1036" t="str">
        <f>VLOOKUP(C1036,[1]Table_Correspondance!$B:$F,2,FALSE)</f>
        <v>Pologne</v>
      </c>
      <c r="E1036" t="s">
        <v>16</v>
      </c>
      <c r="F1036" s="1">
        <v>44136</v>
      </c>
      <c r="G1036" t="s">
        <v>411</v>
      </c>
      <c r="H1036" s="12">
        <f>VLOOKUP(Tableau1346[[#This Row],[Product_Ref]],[1]Table_Correspondance!$H:$N,5,TRUE)</f>
        <v>43101</v>
      </c>
      <c r="I1036" t="s">
        <v>358</v>
      </c>
      <c r="J1036" s="5">
        <v>5984.66</v>
      </c>
      <c r="K1036" t="str">
        <f>VLOOKUP(Tableau1346[[#This Row],[Product_Ref]],[1]Table_Correspondance!$H:$N,2,TRUE)</f>
        <v>Collant</v>
      </c>
      <c r="L1036" t="str">
        <f>VLOOKUP(Tableau1346[[#This Row],[Product_Ref]],[1]Table_Correspondance!$H:$N,4,TRUE)</f>
        <v>taupe</v>
      </c>
      <c r="M1036" s="5">
        <f>VLOOKUP(Tableau1346[[#This Row],[Product_Ref]],[1]Table_Correspondance!$H:$N,7,TRUE)</f>
        <v>5</v>
      </c>
      <c r="N1036" s="3">
        <f>Tableau1346[[#This Row],[Sales]]/Tableau1346[[#This Row],[Prix de vente ]]</f>
        <v>1196.932</v>
      </c>
      <c r="O1036" s="16">
        <f ca="1">(_xlfn.DAYS(TODAY(),Tableau1346[[#This Row],[Date de création produit]]))</f>
        <v>1795</v>
      </c>
    </row>
    <row r="1037" spans="1:15" x14ac:dyDescent="0.25">
      <c r="A1037" t="s">
        <v>6</v>
      </c>
      <c r="B1037" t="str">
        <f>VLOOKUP(Tableau1346[[#This Row],[Sub_Region_Cod]],[1]Table_Correspondance!$B:$F,4,TRUE)</f>
        <v>Europe de l'Est</v>
      </c>
      <c r="C1037" t="s">
        <v>24</v>
      </c>
      <c r="D1037" t="str">
        <f>VLOOKUP(C1037,[1]Table_Correspondance!$B:$F,2,FALSE)</f>
        <v>Slovaquie</v>
      </c>
      <c r="E1037" t="s">
        <v>11</v>
      </c>
      <c r="F1037" s="1">
        <v>43922</v>
      </c>
      <c r="G1037" t="s">
        <v>405</v>
      </c>
      <c r="H1037" s="12">
        <f>VLOOKUP(Tableau1346[[#This Row],[Product_Ref]],[1]Table_Correspondance!$H:$N,5,TRUE)</f>
        <v>43374</v>
      </c>
      <c r="I1037" t="s">
        <v>226</v>
      </c>
      <c r="J1037" s="5">
        <v>8399.57</v>
      </c>
      <c r="K1037" t="str">
        <f>VLOOKUP(Tableau1346[[#This Row],[Product_Ref]],[1]Table_Correspondance!$H:$N,2,TRUE)</f>
        <v>Débardeur</v>
      </c>
      <c r="L1037" t="str">
        <f>VLOOKUP(Tableau1346[[#This Row],[Product_Ref]],[1]Table_Correspondance!$H:$N,4,TRUE)</f>
        <v>vert</v>
      </c>
      <c r="M1037" s="5">
        <f>VLOOKUP(Tableau1346[[#This Row],[Product_Ref]],[1]Table_Correspondance!$H:$N,7,TRUE)</f>
        <v>7</v>
      </c>
      <c r="N1037" s="3">
        <f>Tableau1346[[#This Row],[Sales]]/Tableau1346[[#This Row],[Prix de vente ]]</f>
        <v>1199.9385714285713</v>
      </c>
      <c r="O1037" s="16">
        <f ca="1">(_xlfn.DAYS(TODAY(),Tableau1346[[#This Row],[Date de création produit]]))</f>
        <v>1522</v>
      </c>
    </row>
    <row r="1038" spans="1:15" x14ac:dyDescent="0.25">
      <c r="A1038" t="s">
        <v>6</v>
      </c>
      <c r="B1038" t="str">
        <f>VLOOKUP(Tableau1346[[#This Row],[Sub_Region_Cod]],[1]Table_Correspondance!$B:$F,4,TRUE)</f>
        <v>Europe de l'Est</v>
      </c>
      <c r="C1038" t="s">
        <v>7</v>
      </c>
      <c r="D1038" t="str">
        <f>VLOOKUP(C1038,[1]Table_Correspondance!$B:$F,2,FALSE)</f>
        <v>Fédération de Russie</v>
      </c>
      <c r="E1038" t="s">
        <v>8</v>
      </c>
      <c r="F1038" s="1">
        <v>44256</v>
      </c>
      <c r="G1038" t="s">
        <v>404</v>
      </c>
      <c r="H1038" s="12">
        <f>VLOOKUP(Tableau1346[[#This Row],[Product_Ref]],[1]Table_Correspondance!$H:$N,5,TRUE)</f>
        <v>43009</v>
      </c>
      <c r="I1038" t="s">
        <v>187</v>
      </c>
      <c r="J1038" s="5">
        <v>9615.44</v>
      </c>
      <c r="K1038" t="str">
        <f>VLOOKUP(Tableau1346[[#This Row],[Product_Ref]],[1]Table_Correspondance!$H:$N,2,TRUE)</f>
        <v>Robe</v>
      </c>
      <c r="L1038" t="str">
        <f>VLOOKUP(Tableau1346[[#This Row],[Product_Ref]],[1]Table_Correspondance!$H:$N,4,TRUE)</f>
        <v>rose</v>
      </c>
      <c r="M1038" s="5">
        <f>VLOOKUP(Tableau1346[[#This Row],[Product_Ref]],[1]Table_Correspondance!$H:$N,7,TRUE)</f>
        <v>8</v>
      </c>
      <c r="N1038" s="3">
        <f>Tableau1346[[#This Row],[Sales]]/Tableau1346[[#This Row],[Prix de vente ]]</f>
        <v>1201.93</v>
      </c>
      <c r="O1038" s="16">
        <f ca="1">(_xlfn.DAYS(TODAY(),Tableau1346[[#This Row],[Date de création produit]]))</f>
        <v>1887</v>
      </c>
    </row>
    <row r="1039" spans="1:15" x14ac:dyDescent="0.25">
      <c r="A1039" t="s">
        <v>6</v>
      </c>
      <c r="B1039" t="str">
        <f>VLOOKUP(Tableau1346[[#This Row],[Sub_Region_Cod]],[1]Table_Correspondance!$B:$F,4,TRUE)</f>
        <v>Europe de l'Est</v>
      </c>
      <c r="C1039" t="s">
        <v>32</v>
      </c>
      <c r="D1039" t="str">
        <f>VLOOKUP(C1039,[1]Table_Correspondance!$B:$F,2,FALSE)</f>
        <v>Arménie</v>
      </c>
      <c r="E1039" t="s">
        <v>16</v>
      </c>
      <c r="F1039" s="1">
        <v>43891</v>
      </c>
      <c r="G1039" t="s">
        <v>405</v>
      </c>
      <c r="H1039" s="12">
        <f>VLOOKUP(Tableau1346[[#This Row],[Product_Ref]],[1]Table_Correspondance!$H:$N,5,TRUE)</f>
        <v>42736</v>
      </c>
      <c r="I1039" t="s">
        <v>396</v>
      </c>
      <c r="J1039" s="5">
        <v>9630.4599999999991</v>
      </c>
      <c r="K1039" t="str">
        <f>VLOOKUP(Tableau1346[[#This Row],[Product_Ref]],[1]Table_Correspondance!$H:$N,2,TRUE)</f>
        <v>Collant</v>
      </c>
      <c r="L1039" t="str">
        <f>VLOOKUP(Tableau1346[[#This Row],[Product_Ref]],[1]Table_Correspondance!$H:$N,4,TRUE)</f>
        <v>noir</v>
      </c>
      <c r="M1039" s="5">
        <f>VLOOKUP(Tableau1346[[#This Row],[Product_Ref]],[1]Table_Correspondance!$H:$N,7,TRUE)</f>
        <v>8</v>
      </c>
      <c r="N1039" s="3">
        <f>Tableau1346[[#This Row],[Sales]]/Tableau1346[[#This Row],[Prix de vente ]]</f>
        <v>1203.8074999999999</v>
      </c>
      <c r="O1039" s="16">
        <f ca="1">(_xlfn.DAYS(TODAY(),Tableau1346[[#This Row],[Date de création produit]]))</f>
        <v>2160</v>
      </c>
    </row>
    <row r="1040" spans="1:15" x14ac:dyDescent="0.25">
      <c r="A1040" t="s">
        <v>6</v>
      </c>
      <c r="B1040" t="str">
        <f>VLOOKUP(Tableau1346[[#This Row],[Sub_Region_Cod]],[1]Table_Correspondance!$B:$F,4,TRUE)</f>
        <v>Europe de l'Est</v>
      </c>
      <c r="C1040" t="s">
        <v>15</v>
      </c>
      <c r="D1040" t="str">
        <f>VLOOKUP(C1040,[1]Table_Correspondance!$B:$F,2,FALSE)</f>
        <v>République de Moldavie</v>
      </c>
      <c r="E1040" t="s">
        <v>16</v>
      </c>
      <c r="F1040" s="1">
        <v>44013</v>
      </c>
      <c r="G1040" t="s">
        <v>408</v>
      </c>
      <c r="H1040" s="12">
        <f>VLOOKUP(Tableau1346[[#This Row],[Product_Ref]],[1]Table_Correspondance!$H:$N,5,TRUE)</f>
        <v>42736</v>
      </c>
      <c r="I1040" t="s">
        <v>28</v>
      </c>
      <c r="J1040" s="5">
        <v>7250.3</v>
      </c>
      <c r="K1040" t="str">
        <f>VLOOKUP(Tableau1346[[#This Row],[Product_Ref]],[1]Table_Correspondance!$H:$N,2,TRUE)</f>
        <v>Pantacourt</v>
      </c>
      <c r="L1040" t="str">
        <f>VLOOKUP(Tableau1346[[#This Row],[Product_Ref]],[1]Table_Correspondance!$H:$N,4,TRUE)</f>
        <v>rose</v>
      </c>
      <c r="M1040" s="5">
        <f>VLOOKUP(Tableau1346[[#This Row],[Product_Ref]],[1]Table_Correspondance!$H:$N,7,TRUE)</f>
        <v>6</v>
      </c>
      <c r="N1040" s="3">
        <f>Tableau1346[[#This Row],[Sales]]/Tableau1346[[#This Row],[Prix de vente ]]</f>
        <v>1208.3833333333334</v>
      </c>
      <c r="O1040" s="16">
        <f ca="1">(_xlfn.DAYS(TODAY(),Tableau1346[[#This Row],[Date de création produit]]))</f>
        <v>2160</v>
      </c>
    </row>
    <row r="1041" spans="1:15" x14ac:dyDescent="0.25">
      <c r="A1041" t="s">
        <v>6</v>
      </c>
      <c r="B1041" t="str">
        <f>VLOOKUP(Tableau1346[[#This Row],[Sub_Region_Cod]],[1]Table_Correspondance!$B:$F,4,TRUE)</f>
        <v>Europe de l'Est</v>
      </c>
      <c r="C1041" t="s">
        <v>24</v>
      </c>
      <c r="D1041" t="str">
        <f>VLOOKUP(C1041,[1]Table_Correspondance!$B:$F,2,FALSE)</f>
        <v>Slovaquie</v>
      </c>
      <c r="E1041" t="s">
        <v>11</v>
      </c>
      <c r="F1041" s="1">
        <v>43800</v>
      </c>
      <c r="G1041" t="s">
        <v>407</v>
      </c>
      <c r="H1041" s="12">
        <f>VLOOKUP(Tableau1346[[#This Row],[Product_Ref]],[1]Table_Correspondance!$H:$N,5,TRUE)</f>
        <v>43132</v>
      </c>
      <c r="I1041" t="s">
        <v>247</v>
      </c>
      <c r="J1041" s="5">
        <v>7280.1</v>
      </c>
      <c r="K1041" t="str">
        <f>VLOOKUP(Tableau1346[[#This Row],[Product_Ref]],[1]Table_Correspondance!$H:$N,2,TRUE)</f>
        <v>T-shirt</v>
      </c>
      <c r="L1041" t="str">
        <f>VLOOKUP(Tableau1346[[#This Row],[Product_Ref]],[1]Table_Correspondance!$H:$N,4,TRUE)</f>
        <v>taupe</v>
      </c>
      <c r="M1041" s="5">
        <f>VLOOKUP(Tableau1346[[#This Row],[Product_Ref]],[1]Table_Correspondance!$H:$N,7,TRUE)</f>
        <v>6</v>
      </c>
      <c r="N1041" s="3">
        <f>Tableau1346[[#This Row],[Sales]]/Tableau1346[[#This Row],[Prix de vente ]]</f>
        <v>1213.3500000000001</v>
      </c>
      <c r="O1041" s="16">
        <f ca="1">(_xlfn.DAYS(TODAY(),Tableau1346[[#This Row],[Date de création produit]]))</f>
        <v>1764</v>
      </c>
    </row>
    <row r="1042" spans="1:15" x14ac:dyDescent="0.25">
      <c r="A1042" t="s">
        <v>6</v>
      </c>
      <c r="B1042" t="str">
        <f>VLOOKUP(Tableau1346[[#This Row],[Sub_Region_Cod]],[1]Table_Correspondance!$B:$F,4,TRUE)</f>
        <v>Europe de l'Est</v>
      </c>
      <c r="C1042" t="s">
        <v>24</v>
      </c>
      <c r="D1042" t="str">
        <f>VLOOKUP(C1042,[1]Table_Correspondance!$B:$F,2,FALSE)</f>
        <v>Slovaquie</v>
      </c>
      <c r="E1042" t="s">
        <v>16</v>
      </c>
      <c r="F1042" s="1">
        <v>43770</v>
      </c>
      <c r="G1042" t="s">
        <v>407</v>
      </c>
      <c r="H1042" s="12">
        <f>VLOOKUP(Tableau1346[[#This Row],[Product_Ref]],[1]Table_Correspondance!$H:$N,5,TRUE)</f>
        <v>43101</v>
      </c>
      <c r="I1042" t="s">
        <v>130</v>
      </c>
      <c r="J1042" s="5">
        <v>9716.7800000000007</v>
      </c>
      <c r="K1042" t="str">
        <f>VLOOKUP(Tableau1346[[#This Row],[Product_Ref]],[1]Table_Correspondance!$H:$N,2,TRUE)</f>
        <v>Jupe</v>
      </c>
      <c r="L1042" t="str">
        <f>VLOOKUP(Tableau1346[[#This Row],[Product_Ref]],[1]Table_Correspondance!$H:$N,4,TRUE)</f>
        <v>marron</v>
      </c>
      <c r="M1042" s="5">
        <f>VLOOKUP(Tableau1346[[#This Row],[Product_Ref]],[1]Table_Correspondance!$H:$N,7,TRUE)</f>
        <v>8</v>
      </c>
      <c r="N1042" s="3">
        <f>Tableau1346[[#This Row],[Sales]]/Tableau1346[[#This Row],[Prix de vente ]]</f>
        <v>1214.5975000000001</v>
      </c>
      <c r="O1042" s="16">
        <f ca="1">(_xlfn.DAYS(TODAY(),Tableau1346[[#This Row],[Date de création produit]]))</f>
        <v>1795</v>
      </c>
    </row>
    <row r="1043" spans="1:15" x14ac:dyDescent="0.25">
      <c r="A1043" t="s">
        <v>6</v>
      </c>
      <c r="B1043" t="str">
        <f>VLOOKUP(Tableau1346[[#This Row],[Sub_Region_Cod]],[1]Table_Correspondance!$B:$F,4,TRUE)</f>
        <v>Europe de l'Est</v>
      </c>
      <c r="C1043" t="s">
        <v>22</v>
      </c>
      <c r="D1043" t="str">
        <f>VLOOKUP(C1043,[1]Table_Correspondance!$B:$F,2,FALSE)</f>
        <v>Ukraine</v>
      </c>
      <c r="E1043" t="s">
        <v>16</v>
      </c>
      <c r="F1043" s="1">
        <v>44044</v>
      </c>
      <c r="G1043" t="s">
        <v>409</v>
      </c>
      <c r="H1043" s="12">
        <f>VLOOKUP(Tableau1346[[#This Row],[Product_Ref]],[1]Table_Correspondance!$H:$N,5,TRUE)</f>
        <v>42979</v>
      </c>
      <c r="I1043" t="s">
        <v>87</v>
      </c>
      <c r="J1043" s="5">
        <v>7362.65</v>
      </c>
      <c r="K1043" t="str">
        <f>VLOOKUP(Tableau1346[[#This Row],[Product_Ref]],[1]Table_Correspondance!$H:$N,2,TRUE)</f>
        <v>Chaussette</v>
      </c>
      <c r="L1043" t="str">
        <f>VLOOKUP(Tableau1346[[#This Row],[Product_Ref]],[1]Table_Correspondance!$H:$N,4,TRUE)</f>
        <v>blanc</v>
      </c>
      <c r="M1043" s="5">
        <f>VLOOKUP(Tableau1346[[#This Row],[Product_Ref]],[1]Table_Correspondance!$H:$N,7,TRUE)</f>
        <v>6</v>
      </c>
      <c r="N1043" s="3">
        <f>Tableau1346[[#This Row],[Sales]]/Tableau1346[[#This Row],[Prix de vente ]]</f>
        <v>1227.1083333333333</v>
      </c>
      <c r="O1043" s="16">
        <f ca="1">(_xlfn.DAYS(TODAY(),Tableau1346[[#This Row],[Date de création produit]]))</f>
        <v>1917</v>
      </c>
    </row>
    <row r="1044" spans="1:15" x14ac:dyDescent="0.25">
      <c r="A1044" t="s">
        <v>6</v>
      </c>
      <c r="B1044" t="str">
        <f>VLOOKUP(Tableau1346[[#This Row],[Sub_Region_Cod]],[1]Table_Correspondance!$B:$F,4,TRUE)</f>
        <v>Europe de l'Est</v>
      </c>
      <c r="C1044" t="s">
        <v>10</v>
      </c>
      <c r="D1044" t="str">
        <f>VLOOKUP(C1044,[1]Table_Correspondance!$B:$F,2,FALSE)</f>
        <v>Bélarus</v>
      </c>
      <c r="E1044" t="s">
        <v>8</v>
      </c>
      <c r="F1044" s="1">
        <v>43922</v>
      </c>
      <c r="G1044" t="s">
        <v>405</v>
      </c>
      <c r="H1044" s="12">
        <f>VLOOKUP(Tableau1346[[#This Row],[Product_Ref]],[1]Table_Correspondance!$H:$N,5,TRUE)</f>
        <v>43160</v>
      </c>
      <c r="I1044" t="s">
        <v>79</v>
      </c>
      <c r="J1044" s="5">
        <v>6230.43</v>
      </c>
      <c r="K1044" t="str">
        <f>VLOOKUP(Tableau1346[[#This Row],[Product_Ref]],[1]Table_Correspondance!$H:$N,2,TRUE)</f>
        <v>Robe</v>
      </c>
      <c r="L1044" t="str">
        <f>VLOOKUP(Tableau1346[[#This Row],[Product_Ref]],[1]Table_Correspondance!$H:$N,4,TRUE)</f>
        <v>orange</v>
      </c>
      <c r="M1044" s="5">
        <f>VLOOKUP(Tableau1346[[#This Row],[Product_Ref]],[1]Table_Correspondance!$H:$N,7,TRUE)</f>
        <v>5</v>
      </c>
      <c r="N1044" s="3">
        <f>Tableau1346[[#This Row],[Sales]]/Tableau1346[[#This Row],[Prix de vente ]]</f>
        <v>1246.086</v>
      </c>
      <c r="O1044" s="16">
        <f ca="1">(_xlfn.DAYS(TODAY(),Tableau1346[[#This Row],[Date de création produit]]))</f>
        <v>1736</v>
      </c>
    </row>
    <row r="1045" spans="1:15" x14ac:dyDescent="0.25">
      <c r="A1045" t="s">
        <v>6</v>
      </c>
      <c r="B1045" t="str">
        <f>VLOOKUP(Tableau1346[[#This Row],[Sub_Region_Cod]],[1]Table_Correspondance!$B:$F,4,TRUE)</f>
        <v>Europe de l'Est</v>
      </c>
      <c r="C1045" t="s">
        <v>29</v>
      </c>
      <c r="D1045" t="str">
        <f>VLOOKUP(C1045,[1]Table_Correspondance!$B:$F,2,FALSE)</f>
        <v>Hongrie</v>
      </c>
      <c r="E1045" t="s">
        <v>11</v>
      </c>
      <c r="F1045" s="1">
        <v>43831</v>
      </c>
      <c r="G1045" t="s">
        <v>413</v>
      </c>
      <c r="H1045" s="12">
        <f>VLOOKUP(Tableau1346[[#This Row],[Product_Ref]],[1]Table_Correspondance!$H:$N,5,TRUE)</f>
        <v>42736</v>
      </c>
      <c r="I1045" t="s">
        <v>256</v>
      </c>
      <c r="J1045" s="5">
        <v>7523.87</v>
      </c>
      <c r="K1045" t="str">
        <f>VLOOKUP(Tableau1346[[#This Row],[Product_Ref]],[1]Table_Correspondance!$H:$N,2,TRUE)</f>
        <v>Sweatshirt</v>
      </c>
      <c r="L1045" t="str">
        <f>VLOOKUP(Tableau1346[[#This Row],[Product_Ref]],[1]Table_Correspondance!$H:$N,4,TRUE)</f>
        <v>orange</v>
      </c>
      <c r="M1045" s="5">
        <f>VLOOKUP(Tableau1346[[#This Row],[Product_Ref]],[1]Table_Correspondance!$H:$N,7,TRUE)</f>
        <v>6</v>
      </c>
      <c r="N1045" s="3">
        <f>Tableau1346[[#This Row],[Sales]]/Tableau1346[[#This Row],[Prix de vente ]]</f>
        <v>1253.9783333333332</v>
      </c>
      <c r="O1045" s="16">
        <f ca="1">(_xlfn.DAYS(TODAY(),Tableau1346[[#This Row],[Date de création produit]]))</f>
        <v>2160</v>
      </c>
    </row>
    <row r="1046" spans="1:15" x14ac:dyDescent="0.25">
      <c r="A1046" t="s">
        <v>6</v>
      </c>
      <c r="B1046" t="str">
        <f>VLOOKUP(Tableau1346[[#This Row],[Sub_Region_Cod]],[1]Table_Correspondance!$B:$F,4,TRUE)</f>
        <v>Europe de l'Est</v>
      </c>
      <c r="C1046" t="s">
        <v>32</v>
      </c>
      <c r="D1046" t="str">
        <f>VLOOKUP(C1046,[1]Table_Correspondance!$B:$F,2,FALSE)</f>
        <v>Arménie</v>
      </c>
      <c r="E1046" t="s">
        <v>16</v>
      </c>
      <c r="F1046" s="1">
        <v>43862</v>
      </c>
      <c r="G1046" t="s">
        <v>405</v>
      </c>
      <c r="H1046" s="12">
        <f>VLOOKUP(Tableau1346[[#This Row],[Product_Ref]],[1]Table_Correspondance!$H:$N,5,TRUE)</f>
        <v>43070</v>
      </c>
      <c r="I1046" t="s">
        <v>379</v>
      </c>
      <c r="J1046" s="5">
        <v>8823.52</v>
      </c>
      <c r="K1046" t="str">
        <f>VLOOKUP(Tableau1346[[#This Row],[Product_Ref]],[1]Table_Correspondance!$H:$N,2,TRUE)</f>
        <v>Pantalon</v>
      </c>
      <c r="L1046" t="str">
        <f>VLOOKUP(Tableau1346[[#This Row],[Product_Ref]],[1]Table_Correspondance!$H:$N,4,TRUE)</f>
        <v>vert</v>
      </c>
      <c r="M1046" s="5">
        <f>VLOOKUP(Tableau1346[[#This Row],[Product_Ref]],[1]Table_Correspondance!$H:$N,7,TRUE)</f>
        <v>7</v>
      </c>
      <c r="N1046" s="3">
        <f>Tableau1346[[#This Row],[Sales]]/Tableau1346[[#This Row],[Prix de vente ]]</f>
        <v>1260.5028571428572</v>
      </c>
      <c r="O1046" s="16">
        <f ca="1">(_xlfn.DAYS(TODAY(),Tableau1346[[#This Row],[Date de création produit]]))</f>
        <v>1826</v>
      </c>
    </row>
    <row r="1047" spans="1:15" x14ac:dyDescent="0.25">
      <c r="A1047" t="s">
        <v>6</v>
      </c>
      <c r="B1047" t="str">
        <f>VLOOKUP(Tableau1346[[#This Row],[Sub_Region_Cod]],[1]Table_Correspondance!$B:$F,4,TRUE)</f>
        <v>Europe de l'Est</v>
      </c>
      <c r="C1047" t="s">
        <v>26</v>
      </c>
      <c r="D1047" t="str">
        <f>VLOOKUP(C1047,[1]Table_Correspondance!$B:$F,2,FALSE)</f>
        <v>Bulgarie</v>
      </c>
      <c r="E1047" t="s">
        <v>16</v>
      </c>
      <c r="F1047" s="1">
        <v>43678</v>
      </c>
      <c r="G1047" t="s">
        <v>406</v>
      </c>
      <c r="H1047" s="12">
        <f>VLOOKUP(Tableau1346[[#This Row],[Product_Ref]],[1]Table_Correspondance!$H:$N,5,TRUE)</f>
        <v>43132</v>
      </c>
      <c r="I1047" t="s">
        <v>133</v>
      </c>
      <c r="J1047" s="5">
        <v>6310.58</v>
      </c>
      <c r="K1047" t="str">
        <f>VLOOKUP(Tableau1346[[#This Row],[Product_Ref]],[1]Table_Correspondance!$H:$N,2,TRUE)</f>
        <v>Pantalon</v>
      </c>
      <c r="L1047" t="str">
        <f>VLOOKUP(Tableau1346[[#This Row],[Product_Ref]],[1]Table_Correspondance!$H:$N,4,TRUE)</f>
        <v>rose</v>
      </c>
      <c r="M1047" s="5">
        <f>VLOOKUP(Tableau1346[[#This Row],[Product_Ref]],[1]Table_Correspondance!$H:$N,7,TRUE)</f>
        <v>5</v>
      </c>
      <c r="N1047" s="3">
        <f>Tableau1346[[#This Row],[Sales]]/Tableau1346[[#This Row],[Prix de vente ]]</f>
        <v>1262.116</v>
      </c>
      <c r="O1047" s="16">
        <f ca="1">(_xlfn.DAYS(TODAY(),Tableau1346[[#This Row],[Date de création produit]]))</f>
        <v>1764</v>
      </c>
    </row>
    <row r="1048" spans="1:15" x14ac:dyDescent="0.25">
      <c r="A1048" t="s">
        <v>6</v>
      </c>
      <c r="B1048" t="str">
        <f>VLOOKUP(Tableau1346[[#This Row],[Sub_Region_Cod]],[1]Table_Correspondance!$B:$F,4,TRUE)</f>
        <v>Europe de l'Est</v>
      </c>
      <c r="C1048" t="s">
        <v>10</v>
      </c>
      <c r="D1048" t="str">
        <f>VLOOKUP(C1048,[1]Table_Correspondance!$B:$F,2,FALSE)</f>
        <v>Bélarus</v>
      </c>
      <c r="E1048" t="s">
        <v>11</v>
      </c>
      <c r="F1048" s="1">
        <v>44075</v>
      </c>
      <c r="G1048" t="s">
        <v>409</v>
      </c>
      <c r="H1048" s="12">
        <f>VLOOKUP(Tableau1346[[#This Row],[Product_Ref]],[1]Table_Correspondance!$H:$N,5,TRUE)</f>
        <v>42917</v>
      </c>
      <c r="I1048" t="s">
        <v>196</v>
      </c>
      <c r="J1048" s="5">
        <v>7605.52</v>
      </c>
      <c r="K1048" t="str">
        <f>VLOOKUP(Tableau1346[[#This Row],[Product_Ref]],[1]Table_Correspondance!$H:$N,2,TRUE)</f>
        <v>T-shirt</v>
      </c>
      <c r="L1048" t="str">
        <f>VLOOKUP(Tableau1346[[#This Row],[Product_Ref]],[1]Table_Correspondance!$H:$N,4,TRUE)</f>
        <v>marron</v>
      </c>
      <c r="M1048" s="5">
        <f>VLOOKUP(Tableau1346[[#This Row],[Product_Ref]],[1]Table_Correspondance!$H:$N,7,TRUE)</f>
        <v>6</v>
      </c>
      <c r="N1048" s="3">
        <f>Tableau1346[[#This Row],[Sales]]/Tableau1346[[#This Row],[Prix de vente ]]</f>
        <v>1267.5866666666668</v>
      </c>
      <c r="O1048" s="16">
        <f ca="1">(_xlfn.DAYS(TODAY(),Tableau1346[[#This Row],[Date de création produit]]))</f>
        <v>1979</v>
      </c>
    </row>
    <row r="1049" spans="1:15" x14ac:dyDescent="0.25">
      <c r="A1049" t="s">
        <v>6</v>
      </c>
      <c r="B1049" t="str">
        <f>VLOOKUP(Tableau1346[[#This Row],[Sub_Region_Cod]],[1]Table_Correspondance!$B:$F,4,TRUE)</f>
        <v>Europe de l'Est</v>
      </c>
      <c r="C1049" t="s">
        <v>32</v>
      </c>
      <c r="D1049" t="str">
        <f>VLOOKUP(C1049,[1]Table_Correspondance!$B:$F,2,FALSE)</f>
        <v>Arménie</v>
      </c>
      <c r="E1049" t="s">
        <v>11</v>
      </c>
      <c r="F1049" s="1">
        <v>44136</v>
      </c>
      <c r="G1049" t="s">
        <v>411</v>
      </c>
      <c r="H1049" s="12">
        <f>VLOOKUP(Tableau1346[[#This Row],[Product_Ref]],[1]Table_Correspondance!$H:$N,5,TRUE)</f>
        <v>43313</v>
      </c>
      <c r="I1049" t="s">
        <v>270</v>
      </c>
      <c r="J1049" s="5">
        <v>7634.77</v>
      </c>
      <c r="K1049" t="str">
        <f>VLOOKUP(Tableau1346[[#This Row],[Product_Ref]],[1]Table_Correspondance!$H:$N,2,TRUE)</f>
        <v>Sweatshirt</v>
      </c>
      <c r="L1049" t="str">
        <f>VLOOKUP(Tableau1346[[#This Row],[Product_Ref]],[1]Table_Correspondance!$H:$N,4,TRUE)</f>
        <v>rose</v>
      </c>
      <c r="M1049" s="5">
        <f>VLOOKUP(Tableau1346[[#This Row],[Product_Ref]],[1]Table_Correspondance!$H:$N,7,TRUE)</f>
        <v>6</v>
      </c>
      <c r="N1049" s="3">
        <f>Tableau1346[[#This Row],[Sales]]/Tableau1346[[#This Row],[Prix de vente ]]</f>
        <v>1272.4616666666668</v>
      </c>
      <c r="O1049" s="16">
        <f ca="1">(_xlfn.DAYS(TODAY(),Tableau1346[[#This Row],[Date de création produit]]))</f>
        <v>1583</v>
      </c>
    </row>
    <row r="1050" spans="1:15" x14ac:dyDescent="0.25">
      <c r="A1050" t="s">
        <v>6</v>
      </c>
      <c r="B1050" t="str">
        <f>VLOOKUP(Tableau1346[[#This Row],[Sub_Region_Cod]],[1]Table_Correspondance!$B:$F,4,TRUE)</f>
        <v>Europe de l'Est</v>
      </c>
      <c r="C1050" t="s">
        <v>26</v>
      </c>
      <c r="D1050" t="str">
        <f>VLOOKUP(C1050,[1]Table_Correspondance!$B:$F,2,FALSE)</f>
        <v>Bulgarie</v>
      </c>
      <c r="E1050" t="s">
        <v>11</v>
      </c>
      <c r="F1050" s="1">
        <v>43709</v>
      </c>
      <c r="G1050" t="s">
        <v>406</v>
      </c>
      <c r="H1050" s="12">
        <f>VLOOKUP(Tableau1346[[#This Row],[Product_Ref]],[1]Table_Correspondance!$H:$N,5,TRUE)</f>
        <v>42767</v>
      </c>
      <c r="I1050" t="s">
        <v>68</v>
      </c>
      <c r="J1050" s="5">
        <v>8970.52</v>
      </c>
      <c r="K1050" t="str">
        <f>VLOOKUP(Tableau1346[[#This Row],[Product_Ref]],[1]Table_Correspondance!$H:$N,2,TRUE)</f>
        <v>Sweatshirt</v>
      </c>
      <c r="L1050" t="str">
        <f>VLOOKUP(Tableau1346[[#This Row],[Product_Ref]],[1]Table_Correspondance!$H:$N,4,TRUE)</f>
        <v>taupe</v>
      </c>
      <c r="M1050" s="5">
        <f>VLOOKUP(Tableau1346[[#This Row],[Product_Ref]],[1]Table_Correspondance!$H:$N,7,TRUE)</f>
        <v>7</v>
      </c>
      <c r="N1050" s="3">
        <f>Tableau1346[[#This Row],[Sales]]/Tableau1346[[#This Row],[Prix de vente ]]</f>
        <v>1281.5028571428572</v>
      </c>
      <c r="O1050" s="16">
        <f ca="1">(_xlfn.DAYS(TODAY(),Tableau1346[[#This Row],[Date de création produit]]))</f>
        <v>2129</v>
      </c>
    </row>
    <row r="1051" spans="1:15" x14ac:dyDescent="0.25">
      <c r="A1051" t="s">
        <v>6</v>
      </c>
      <c r="B1051" t="str">
        <f>VLOOKUP(Tableau1346[[#This Row],[Sub_Region_Cod]],[1]Table_Correspondance!$B:$F,4,TRUE)</f>
        <v>Europe de l'Est</v>
      </c>
      <c r="C1051" t="s">
        <v>7</v>
      </c>
      <c r="D1051" t="str">
        <f>VLOOKUP(C1051,[1]Table_Correspondance!$B:$F,2,FALSE)</f>
        <v>Fédération de Russie</v>
      </c>
      <c r="E1051" t="s">
        <v>8</v>
      </c>
      <c r="F1051" s="1">
        <v>44166</v>
      </c>
      <c r="G1051" t="s">
        <v>411</v>
      </c>
      <c r="H1051" s="12">
        <f>VLOOKUP(Tableau1346[[#This Row],[Product_Ref]],[1]Table_Correspondance!$H:$N,5,TRUE)</f>
        <v>42826</v>
      </c>
      <c r="I1051" t="s">
        <v>347</v>
      </c>
      <c r="J1051" s="5">
        <v>7693.54</v>
      </c>
      <c r="K1051" t="str">
        <f>VLOOKUP(Tableau1346[[#This Row],[Product_Ref]],[1]Table_Correspondance!$H:$N,2,TRUE)</f>
        <v>Robe</v>
      </c>
      <c r="L1051" t="str">
        <f>VLOOKUP(Tableau1346[[#This Row],[Product_Ref]],[1]Table_Correspondance!$H:$N,4,TRUE)</f>
        <v>bleu</v>
      </c>
      <c r="M1051" s="5">
        <f>VLOOKUP(Tableau1346[[#This Row],[Product_Ref]],[1]Table_Correspondance!$H:$N,7,TRUE)</f>
        <v>6</v>
      </c>
      <c r="N1051" s="3">
        <f>Tableau1346[[#This Row],[Sales]]/Tableau1346[[#This Row],[Prix de vente ]]</f>
        <v>1282.2566666666667</v>
      </c>
      <c r="O1051" s="16">
        <f ca="1">(_xlfn.DAYS(TODAY(),Tableau1346[[#This Row],[Date de création produit]]))</f>
        <v>2070</v>
      </c>
    </row>
    <row r="1052" spans="1:15" x14ac:dyDescent="0.25">
      <c r="A1052" t="s">
        <v>6</v>
      </c>
      <c r="B1052" t="str">
        <f>VLOOKUP(Tableau1346[[#This Row],[Sub_Region_Cod]],[1]Table_Correspondance!$B:$F,4,TRUE)</f>
        <v>Europe de l'Est</v>
      </c>
      <c r="C1052" t="s">
        <v>10</v>
      </c>
      <c r="D1052" t="str">
        <f>VLOOKUP(C1052,[1]Table_Correspondance!$B:$F,2,FALSE)</f>
        <v>Bélarus</v>
      </c>
      <c r="E1052" t="s">
        <v>16</v>
      </c>
      <c r="F1052" s="1">
        <v>43831</v>
      </c>
      <c r="G1052" t="s">
        <v>413</v>
      </c>
      <c r="H1052" s="12">
        <f>VLOOKUP(Tableau1346[[#This Row],[Product_Ref]],[1]Table_Correspondance!$H:$N,5,TRUE)</f>
        <v>43191</v>
      </c>
      <c r="I1052" t="s">
        <v>136</v>
      </c>
      <c r="J1052" s="5">
        <v>6427.38</v>
      </c>
      <c r="K1052" t="str">
        <f>VLOOKUP(Tableau1346[[#This Row],[Product_Ref]],[1]Table_Correspondance!$H:$N,2,TRUE)</f>
        <v>Collant</v>
      </c>
      <c r="L1052" t="str">
        <f>VLOOKUP(Tableau1346[[#This Row],[Product_Ref]],[1]Table_Correspondance!$H:$N,4,TRUE)</f>
        <v>vert</v>
      </c>
      <c r="M1052" s="5">
        <f>VLOOKUP(Tableau1346[[#This Row],[Product_Ref]],[1]Table_Correspondance!$H:$N,7,TRUE)</f>
        <v>5</v>
      </c>
      <c r="N1052" s="3">
        <f>Tableau1346[[#This Row],[Sales]]/Tableau1346[[#This Row],[Prix de vente ]]</f>
        <v>1285.4760000000001</v>
      </c>
      <c r="O1052" s="16">
        <f ca="1">(_xlfn.DAYS(TODAY(),Tableau1346[[#This Row],[Date de création produit]]))</f>
        <v>1705</v>
      </c>
    </row>
    <row r="1053" spans="1:15" x14ac:dyDescent="0.25">
      <c r="A1053" t="s">
        <v>6</v>
      </c>
      <c r="B1053" t="str">
        <f>VLOOKUP(Tableau1346[[#This Row],[Sub_Region_Cod]],[1]Table_Correspondance!$B:$F,4,TRUE)</f>
        <v>Europe de l'Est</v>
      </c>
      <c r="C1053" t="s">
        <v>34</v>
      </c>
      <c r="D1053" t="str">
        <f>VLOOKUP(C1053,[1]Table_Correspondance!$B:$F,2,FALSE)</f>
        <v>Pologne</v>
      </c>
      <c r="E1053" t="s">
        <v>11</v>
      </c>
      <c r="F1053" s="1">
        <v>43647</v>
      </c>
      <c r="G1053" t="s">
        <v>410</v>
      </c>
      <c r="H1053" s="12">
        <f>VLOOKUP(Tableau1346[[#This Row],[Product_Ref]],[1]Table_Correspondance!$H:$N,5,TRUE)</f>
        <v>43160</v>
      </c>
      <c r="I1053" t="s">
        <v>230</v>
      </c>
      <c r="J1053" s="5">
        <v>7717.71</v>
      </c>
      <c r="K1053" t="str">
        <f>VLOOKUP(Tableau1346[[#This Row],[Product_Ref]],[1]Table_Correspondance!$H:$N,2,TRUE)</f>
        <v>Débardeur</v>
      </c>
      <c r="L1053" t="str">
        <f>VLOOKUP(Tableau1346[[#This Row],[Product_Ref]],[1]Table_Correspondance!$H:$N,4,TRUE)</f>
        <v>rose</v>
      </c>
      <c r="M1053" s="5">
        <f>VLOOKUP(Tableau1346[[#This Row],[Product_Ref]],[1]Table_Correspondance!$H:$N,7,TRUE)</f>
        <v>6</v>
      </c>
      <c r="N1053" s="3">
        <f>Tableau1346[[#This Row],[Sales]]/Tableau1346[[#This Row],[Prix de vente ]]</f>
        <v>1286.2850000000001</v>
      </c>
      <c r="O1053" s="16">
        <f ca="1">(_xlfn.DAYS(TODAY(),Tableau1346[[#This Row],[Date de création produit]]))</f>
        <v>1736</v>
      </c>
    </row>
    <row r="1054" spans="1:15" x14ac:dyDescent="0.25">
      <c r="A1054" t="s">
        <v>6</v>
      </c>
      <c r="B1054" t="str">
        <f>VLOOKUP(Tableau1346[[#This Row],[Sub_Region_Cod]],[1]Table_Correspondance!$B:$F,4,TRUE)</f>
        <v>Europe de l'Est</v>
      </c>
      <c r="C1054" t="s">
        <v>15</v>
      </c>
      <c r="D1054" t="str">
        <f>VLOOKUP(C1054,[1]Table_Correspondance!$B:$F,2,FALSE)</f>
        <v>République de Moldavie</v>
      </c>
      <c r="E1054" t="s">
        <v>16</v>
      </c>
      <c r="F1054" s="1">
        <v>44075</v>
      </c>
      <c r="G1054" t="s">
        <v>409</v>
      </c>
      <c r="H1054" s="12">
        <f>VLOOKUP(Tableau1346[[#This Row],[Product_Ref]],[1]Table_Correspondance!$H:$N,5,TRUE)</f>
        <v>42826</v>
      </c>
      <c r="I1054" t="s">
        <v>97</v>
      </c>
      <c r="J1054" s="5">
        <v>7834.86</v>
      </c>
      <c r="K1054" t="str">
        <f>VLOOKUP(Tableau1346[[#This Row],[Product_Ref]],[1]Table_Correspondance!$H:$N,2,TRUE)</f>
        <v>Culotte</v>
      </c>
      <c r="L1054" t="str">
        <f>VLOOKUP(Tableau1346[[#This Row],[Product_Ref]],[1]Table_Correspondance!$H:$N,4,TRUE)</f>
        <v>rouge</v>
      </c>
      <c r="M1054" s="5">
        <f>VLOOKUP(Tableau1346[[#This Row],[Product_Ref]],[1]Table_Correspondance!$H:$N,7,TRUE)</f>
        <v>6</v>
      </c>
      <c r="N1054" s="3">
        <f>Tableau1346[[#This Row],[Sales]]/Tableau1346[[#This Row],[Prix de vente ]]</f>
        <v>1305.81</v>
      </c>
      <c r="O1054" s="16">
        <f ca="1">(_xlfn.DAYS(TODAY(),Tableau1346[[#This Row],[Date de création produit]]))</f>
        <v>2070</v>
      </c>
    </row>
    <row r="1055" spans="1:15" x14ac:dyDescent="0.25">
      <c r="A1055" t="s">
        <v>6</v>
      </c>
      <c r="B1055" t="str">
        <f>VLOOKUP(Tableau1346[[#This Row],[Sub_Region_Cod]],[1]Table_Correspondance!$B:$F,4,TRUE)</f>
        <v>Europe de l'Est</v>
      </c>
      <c r="C1055" t="s">
        <v>34</v>
      </c>
      <c r="D1055" t="str">
        <f>VLOOKUP(C1055,[1]Table_Correspondance!$B:$F,2,FALSE)</f>
        <v>Pologne</v>
      </c>
      <c r="E1055" t="s">
        <v>8</v>
      </c>
      <c r="F1055" s="1">
        <v>44044</v>
      </c>
      <c r="G1055" t="s">
        <v>409</v>
      </c>
      <c r="H1055" s="12">
        <f>VLOOKUP(Tableau1346[[#This Row],[Product_Ref]],[1]Table_Correspondance!$H:$N,5,TRUE)</f>
        <v>43040</v>
      </c>
      <c r="I1055" t="s">
        <v>255</v>
      </c>
      <c r="J1055" s="5">
        <v>6539.7</v>
      </c>
      <c r="K1055" t="str">
        <f>VLOOKUP(Tableau1346[[#This Row],[Product_Ref]],[1]Table_Correspondance!$H:$N,2,TRUE)</f>
        <v>Pyjama</v>
      </c>
      <c r="L1055" t="str">
        <f>VLOOKUP(Tableau1346[[#This Row],[Product_Ref]],[1]Table_Correspondance!$H:$N,4,TRUE)</f>
        <v>vert</v>
      </c>
      <c r="M1055" s="5">
        <f>VLOOKUP(Tableau1346[[#This Row],[Product_Ref]],[1]Table_Correspondance!$H:$N,7,TRUE)</f>
        <v>5</v>
      </c>
      <c r="N1055" s="3">
        <f>Tableau1346[[#This Row],[Sales]]/Tableau1346[[#This Row],[Prix de vente ]]</f>
        <v>1307.94</v>
      </c>
      <c r="O1055" s="16">
        <f ca="1">(_xlfn.DAYS(TODAY(),Tableau1346[[#This Row],[Date de création produit]]))</f>
        <v>1856</v>
      </c>
    </row>
    <row r="1056" spans="1:15" x14ac:dyDescent="0.25">
      <c r="A1056" t="s">
        <v>6</v>
      </c>
      <c r="B1056" t="str">
        <f>VLOOKUP(Tableau1346[[#This Row],[Sub_Region_Cod]],[1]Table_Correspondance!$B:$F,4,TRUE)</f>
        <v>Europe de l'Est</v>
      </c>
      <c r="C1056" t="s">
        <v>15</v>
      </c>
      <c r="D1056" t="str">
        <f>VLOOKUP(C1056,[1]Table_Correspondance!$B:$F,2,FALSE)</f>
        <v>République de Moldavie</v>
      </c>
      <c r="E1056" t="s">
        <v>11</v>
      </c>
      <c r="F1056" s="1">
        <v>43983</v>
      </c>
      <c r="G1056" t="s">
        <v>408</v>
      </c>
      <c r="H1056" s="12">
        <f>VLOOKUP(Tableau1346[[#This Row],[Product_Ref]],[1]Table_Correspondance!$H:$N,5,TRUE)</f>
        <v>42856</v>
      </c>
      <c r="I1056" t="s">
        <v>158</v>
      </c>
      <c r="J1056" s="5">
        <v>6546.5</v>
      </c>
      <c r="K1056" t="str">
        <f>VLOOKUP(Tableau1346[[#This Row],[Product_Ref]],[1]Table_Correspondance!$H:$N,2,TRUE)</f>
        <v>Sweatshirt</v>
      </c>
      <c r="L1056" t="str">
        <f>VLOOKUP(Tableau1346[[#This Row],[Product_Ref]],[1]Table_Correspondance!$H:$N,4,TRUE)</f>
        <v>rose</v>
      </c>
      <c r="M1056" s="5">
        <f>VLOOKUP(Tableau1346[[#This Row],[Product_Ref]],[1]Table_Correspondance!$H:$N,7,TRUE)</f>
        <v>5</v>
      </c>
      <c r="N1056" s="3">
        <f>Tableau1346[[#This Row],[Sales]]/Tableau1346[[#This Row],[Prix de vente ]]</f>
        <v>1309.3</v>
      </c>
      <c r="O1056" s="16">
        <f ca="1">(_xlfn.DAYS(TODAY(),Tableau1346[[#This Row],[Date de création produit]]))</f>
        <v>2040</v>
      </c>
    </row>
    <row r="1057" spans="1:15" x14ac:dyDescent="0.25">
      <c r="A1057" t="s">
        <v>6</v>
      </c>
      <c r="B1057" t="str">
        <f>VLOOKUP(Tableau1346[[#This Row],[Sub_Region_Cod]],[1]Table_Correspondance!$B:$F,4,TRUE)</f>
        <v>Europe de l'Est</v>
      </c>
      <c r="C1057" t="s">
        <v>22</v>
      </c>
      <c r="D1057" t="str">
        <f>VLOOKUP(C1057,[1]Table_Correspondance!$B:$F,2,FALSE)</f>
        <v>Ukraine</v>
      </c>
      <c r="E1057" t="s">
        <v>11</v>
      </c>
      <c r="F1057" s="1">
        <v>43709</v>
      </c>
      <c r="G1057" t="s">
        <v>406</v>
      </c>
      <c r="H1057" s="12">
        <f>VLOOKUP(Tableau1346[[#This Row],[Product_Ref]],[1]Table_Correspondance!$H:$N,5,TRUE)</f>
        <v>43252</v>
      </c>
      <c r="I1057" t="s">
        <v>61</v>
      </c>
      <c r="J1057" s="5">
        <v>7922.39</v>
      </c>
      <c r="K1057" t="str">
        <f>VLOOKUP(Tableau1346[[#This Row],[Product_Ref]],[1]Table_Correspondance!$H:$N,2,TRUE)</f>
        <v>Pull</v>
      </c>
      <c r="L1057" t="str">
        <f>VLOOKUP(Tableau1346[[#This Row],[Product_Ref]],[1]Table_Correspondance!$H:$N,4,TRUE)</f>
        <v>marron</v>
      </c>
      <c r="M1057" s="5">
        <f>VLOOKUP(Tableau1346[[#This Row],[Product_Ref]],[1]Table_Correspondance!$H:$N,7,TRUE)</f>
        <v>6</v>
      </c>
      <c r="N1057" s="3">
        <f>Tableau1346[[#This Row],[Sales]]/Tableau1346[[#This Row],[Prix de vente ]]</f>
        <v>1320.3983333333333</v>
      </c>
      <c r="O1057" s="16">
        <f ca="1">(_xlfn.DAYS(TODAY(),Tableau1346[[#This Row],[Date de création produit]]))</f>
        <v>1644</v>
      </c>
    </row>
    <row r="1058" spans="1:15" x14ac:dyDescent="0.25">
      <c r="A1058" t="s">
        <v>6</v>
      </c>
      <c r="B1058" t="str">
        <f>VLOOKUP(Tableau1346[[#This Row],[Sub_Region_Cod]],[1]Table_Correspondance!$B:$F,4,TRUE)</f>
        <v>Europe de l'Est</v>
      </c>
      <c r="C1058" t="s">
        <v>29</v>
      </c>
      <c r="D1058" t="str">
        <f>VLOOKUP(C1058,[1]Table_Correspondance!$B:$F,2,FALSE)</f>
        <v>Hongrie</v>
      </c>
      <c r="E1058" t="s">
        <v>11</v>
      </c>
      <c r="F1058" s="1">
        <v>44136</v>
      </c>
      <c r="G1058" t="s">
        <v>411</v>
      </c>
      <c r="H1058" s="12">
        <f>VLOOKUP(Tableau1346[[#This Row],[Product_Ref]],[1]Table_Correspondance!$H:$N,5,TRUE)</f>
        <v>42736</v>
      </c>
      <c r="I1058" t="s">
        <v>256</v>
      </c>
      <c r="J1058" s="5">
        <v>7982.17</v>
      </c>
      <c r="K1058" t="str">
        <f>VLOOKUP(Tableau1346[[#This Row],[Product_Ref]],[1]Table_Correspondance!$H:$N,2,TRUE)</f>
        <v>Sweatshirt</v>
      </c>
      <c r="L1058" t="str">
        <f>VLOOKUP(Tableau1346[[#This Row],[Product_Ref]],[1]Table_Correspondance!$H:$N,4,TRUE)</f>
        <v>orange</v>
      </c>
      <c r="M1058" s="5">
        <f>VLOOKUP(Tableau1346[[#This Row],[Product_Ref]],[1]Table_Correspondance!$H:$N,7,TRUE)</f>
        <v>6</v>
      </c>
      <c r="N1058" s="3">
        <f>Tableau1346[[#This Row],[Sales]]/Tableau1346[[#This Row],[Prix de vente ]]</f>
        <v>1330.3616666666667</v>
      </c>
      <c r="O1058" s="16">
        <f ca="1">(_xlfn.DAYS(TODAY(),Tableau1346[[#This Row],[Date de création produit]]))</f>
        <v>2160</v>
      </c>
    </row>
    <row r="1059" spans="1:15" x14ac:dyDescent="0.25">
      <c r="A1059" t="s">
        <v>6</v>
      </c>
      <c r="B1059" t="str">
        <f>VLOOKUP(Tableau1346[[#This Row],[Sub_Region_Cod]],[1]Table_Correspondance!$B:$F,4,TRUE)</f>
        <v>Europe de l'Est</v>
      </c>
      <c r="C1059" t="s">
        <v>15</v>
      </c>
      <c r="D1059" t="str">
        <f>VLOOKUP(C1059,[1]Table_Correspondance!$B:$F,2,FALSE)</f>
        <v>République de Moldavie</v>
      </c>
      <c r="E1059" t="s">
        <v>8</v>
      </c>
      <c r="F1059" s="1">
        <v>44287</v>
      </c>
      <c r="G1059" t="s">
        <v>404</v>
      </c>
      <c r="H1059" s="12">
        <f>VLOOKUP(Tableau1346[[#This Row],[Product_Ref]],[1]Table_Correspondance!$H:$N,5,TRUE)</f>
        <v>43132</v>
      </c>
      <c r="I1059" t="s">
        <v>344</v>
      </c>
      <c r="J1059" s="5">
        <v>9359.94</v>
      </c>
      <c r="K1059" t="str">
        <f>VLOOKUP(Tableau1346[[#This Row],[Product_Ref]],[1]Table_Correspondance!$H:$N,2,TRUE)</f>
        <v>Pyjama</v>
      </c>
      <c r="L1059" t="str">
        <f>VLOOKUP(Tableau1346[[#This Row],[Product_Ref]],[1]Table_Correspondance!$H:$N,4,TRUE)</f>
        <v>blanc</v>
      </c>
      <c r="M1059" s="5">
        <f>VLOOKUP(Tableau1346[[#This Row],[Product_Ref]],[1]Table_Correspondance!$H:$N,7,TRUE)</f>
        <v>7</v>
      </c>
      <c r="N1059" s="3">
        <f>Tableau1346[[#This Row],[Sales]]/Tableau1346[[#This Row],[Prix de vente ]]</f>
        <v>1337.1342857142859</v>
      </c>
      <c r="O1059" s="16">
        <f ca="1">(_xlfn.DAYS(TODAY(),Tableau1346[[#This Row],[Date de création produit]]))</f>
        <v>1764</v>
      </c>
    </row>
    <row r="1060" spans="1:15" x14ac:dyDescent="0.25">
      <c r="A1060" t="s">
        <v>6</v>
      </c>
      <c r="B1060" t="str">
        <f>VLOOKUP(Tableau1346[[#This Row],[Sub_Region_Cod]],[1]Table_Correspondance!$B:$F,4,TRUE)</f>
        <v>Europe de l'Est</v>
      </c>
      <c r="C1060" t="s">
        <v>32</v>
      </c>
      <c r="D1060" t="str">
        <f>VLOOKUP(C1060,[1]Table_Correspondance!$B:$F,2,FALSE)</f>
        <v>Arménie</v>
      </c>
      <c r="E1060" t="s">
        <v>11</v>
      </c>
      <c r="F1060" s="1">
        <v>43770</v>
      </c>
      <c r="G1060" t="s">
        <v>407</v>
      </c>
      <c r="H1060" s="12">
        <f>VLOOKUP(Tableau1346[[#This Row],[Product_Ref]],[1]Table_Correspondance!$H:$N,5,TRUE)</f>
        <v>43132</v>
      </c>
      <c r="I1060" t="s">
        <v>220</v>
      </c>
      <c r="J1060" s="5">
        <v>6690.95</v>
      </c>
      <c r="K1060" t="str">
        <f>VLOOKUP(Tableau1346[[#This Row],[Product_Ref]],[1]Table_Correspondance!$H:$N,2,TRUE)</f>
        <v>Chemisier</v>
      </c>
      <c r="L1060" t="str">
        <f>VLOOKUP(Tableau1346[[#This Row],[Product_Ref]],[1]Table_Correspondance!$H:$N,4,TRUE)</f>
        <v>vert</v>
      </c>
      <c r="M1060" s="5">
        <f>VLOOKUP(Tableau1346[[#This Row],[Product_Ref]],[1]Table_Correspondance!$H:$N,7,TRUE)</f>
        <v>5</v>
      </c>
      <c r="N1060" s="3">
        <f>Tableau1346[[#This Row],[Sales]]/Tableau1346[[#This Row],[Prix de vente ]]</f>
        <v>1338.19</v>
      </c>
      <c r="O1060" s="16">
        <f ca="1">(_xlfn.DAYS(TODAY(),Tableau1346[[#This Row],[Date de création produit]]))</f>
        <v>1764</v>
      </c>
    </row>
    <row r="1061" spans="1:15" x14ac:dyDescent="0.25">
      <c r="A1061" t="s">
        <v>6</v>
      </c>
      <c r="B1061" t="str">
        <f>VLOOKUP(Tableau1346[[#This Row],[Sub_Region_Cod]],[1]Table_Correspondance!$B:$F,4,TRUE)</f>
        <v>Europe de l'Est</v>
      </c>
      <c r="C1061" t="s">
        <v>7</v>
      </c>
      <c r="D1061" t="str">
        <f>VLOOKUP(C1061,[1]Table_Correspondance!$B:$F,2,FALSE)</f>
        <v>Fédération de Russie</v>
      </c>
      <c r="E1061" t="s">
        <v>8</v>
      </c>
      <c r="F1061" s="1">
        <v>43678</v>
      </c>
      <c r="G1061" t="s">
        <v>406</v>
      </c>
      <c r="H1061" s="12">
        <f>VLOOKUP(Tableau1346[[#This Row],[Product_Ref]],[1]Table_Correspondance!$H:$N,5,TRUE)</f>
        <v>43435</v>
      </c>
      <c r="I1061" t="s">
        <v>67</v>
      </c>
      <c r="J1061" s="5">
        <v>9380.76</v>
      </c>
      <c r="K1061" t="str">
        <f>VLOOKUP(Tableau1346[[#This Row],[Product_Ref]],[1]Table_Correspondance!$H:$N,2,TRUE)</f>
        <v>Pyjama</v>
      </c>
      <c r="L1061" t="str">
        <f>VLOOKUP(Tableau1346[[#This Row],[Product_Ref]],[1]Table_Correspondance!$H:$N,4,TRUE)</f>
        <v>blanc</v>
      </c>
      <c r="M1061" s="5">
        <f>VLOOKUP(Tableau1346[[#This Row],[Product_Ref]],[1]Table_Correspondance!$H:$N,7,TRUE)</f>
        <v>7</v>
      </c>
      <c r="N1061" s="3">
        <f>Tableau1346[[#This Row],[Sales]]/Tableau1346[[#This Row],[Prix de vente ]]</f>
        <v>1340.1085714285714</v>
      </c>
      <c r="O1061" s="16">
        <f ca="1">(_xlfn.DAYS(TODAY(),Tableau1346[[#This Row],[Date de création produit]]))</f>
        <v>1461</v>
      </c>
    </row>
    <row r="1062" spans="1:15" x14ac:dyDescent="0.25">
      <c r="A1062" t="s">
        <v>6</v>
      </c>
      <c r="B1062" t="str">
        <f>VLOOKUP(Tableau1346[[#This Row],[Sub_Region_Cod]],[1]Table_Correspondance!$B:$F,4,TRUE)</f>
        <v>Europe de l'Est</v>
      </c>
      <c r="C1062" t="s">
        <v>10</v>
      </c>
      <c r="D1062" t="str">
        <f>VLOOKUP(C1062,[1]Table_Correspondance!$B:$F,2,FALSE)</f>
        <v>Bélarus</v>
      </c>
      <c r="E1062" t="s">
        <v>16</v>
      </c>
      <c r="F1062" s="1">
        <v>43862</v>
      </c>
      <c r="G1062" t="s">
        <v>405</v>
      </c>
      <c r="H1062" s="12">
        <f>VLOOKUP(Tableau1346[[#This Row],[Product_Ref]],[1]Table_Correspondance!$H:$N,5,TRUE)</f>
        <v>43009</v>
      </c>
      <c r="I1062" t="s">
        <v>140</v>
      </c>
      <c r="J1062" s="5">
        <v>8041.18</v>
      </c>
      <c r="K1062" t="str">
        <f>VLOOKUP(Tableau1346[[#This Row],[Product_Ref]],[1]Table_Correspondance!$H:$N,2,TRUE)</f>
        <v>Jupe</v>
      </c>
      <c r="L1062" t="str">
        <f>VLOOKUP(Tableau1346[[#This Row],[Product_Ref]],[1]Table_Correspondance!$H:$N,4,TRUE)</f>
        <v>noir</v>
      </c>
      <c r="M1062" s="5">
        <f>VLOOKUP(Tableau1346[[#This Row],[Product_Ref]],[1]Table_Correspondance!$H:$N,7,TRUE)</f>
        <v>6</v>
      </c>
      <c r="N1062" s="3">
        <f>Tableau1346[[#This Row],[Sales]]/Tableau1346[[#This Row],[Prix de vente ]]</f>
        <v>1340.1966666666667</v>
      </c>
      <c r="O1062" s="16">
        <f ca="1">(_xlfn.DAYS(TODAY(),Tableau1346[[#This Row],[Date de création produit]]))</f>
        <v>1887</v>
      </c>
    </row>
    <row r="1063" spans="1:15" x14ac:dyDescent="0.25">
      <c r="A1063" t="s">
        <v>6</v>
      </c>
      <c r="B1063" t="str">
        <f>VLOOKUP(Tableau1346[[#This Row],[Sub_Region_Cod]],[1]Table_Correspondance!$B:$F,4,TRUE)</f>
        <v>Europe de l'Est</v>
      </c>
      <c r="C1063" t="s">
        <v>43</v>
      </c>
      <c r="D1063" t="str">
        <f>VLOOKUP(C1063,[1]Table_Correspondance!$B:$F,2,FALSE)</f>
        <v>République Tchèque</v>
      </c>
      <c r="E1063" t="s">
        <v>16</v>
      </c>
      <c r="F1063" s="1">
        <v>43891</v>
      </c>
      <c r="G1063" t="s">
        <v>405</v>
      </c>
      <c r="H1063" s="12">
        <f>VLOOKUP(Tableau1346[[#This Row],[Product_Ref]],[1]Table_Correspondance!$H:$N,5,TRUE)</f>
        <v>42826</v>
      </c>
      <c r="I1063" t="s">
        <v>225</v>
      </c>
      <c r="J1063" s="5">
        <v>6764.42</v>
      </c>
      <c r="K1063" t="str">
        <f>VLOOKUP(Tableau1346[[#This Row],[Product_Ref]],[1]Table_Correspondance!$H:$N,2,TRUE)</f>
        <v>Collant</v>
      </c>
      <c r="L1063" t="str">
        <f>VLOOKUP(Tableau1346[[#This Row],[Product_Ref]],[1]Table_Correspondance!$H:$N,4,TRUE)</f>
        <v>taupe</v>
      </c>
      <c r="M1063" s="5">
        <f>VLOOKUP(Tableau1346[[#This Row],[Product_Ref]],[1]Table_Correspondance!$H:$N,7,TRUE)</f>
        <v>5</v>
      </c>
      <c r="N1063" s="3">
        <f>Tableau1346[[#This Row],[Sales]]/Tableau1346[[#This Row],[Prix de vente ]]</f>
        <v>1352.884</v>
      </c>
      <c r="O1063" s="16">
        <f ca="1">(_xlfn.DAYS(TODAY(),Tableau1346[[#This Row],[Date de création produit]]))</f>
        <v>2070</v>
      </c>
    </row>
    <row r="1064" spans="1:15" x14ac:dyDescent="0.25">
      <c r="A1064" t="s">
        <v>6</v>
      </c>
      <c r="B1064" t="str">
        <f>VLOOKUP(Tableau1346[[#This Row],[Sub_Region_Cod]],[1]Table_Correspondance!$B:$F,4,TRUE)</f>
        <v>Europe de l'Est</v>
      </c>
      <c r="C1064" t="s">
        <v>24</v>
      </c>
      <c r="D1064" t="str">
        <f>VLOOKUP(C1064,[1]Table_Correspondance!$B:$F,2,FALSE)</f>
        <v>Slovaquie</v>
      </c>
      <c r="E1064" t="s">
        <v>16</v>
      </c>
      <c r="F1064" s="1">
        <v>43891</v>
      </c>
      <c r="G1064" t="s">
        <v>405</v>
      </c>
      <c r="H1064" s="12">
        <f>VLOOKUP(Tableau1346[[#This Row],[Product_Ref]],[1]Table_Correspondance!$H:$N,5,TRUE)</f>
        <v>42736</v>
      </c>
      <c r="I1064" t="s">
        <v>28</v>
      </c>
      <c r="J1064" s="5">
        <v>8206.44</v>
      </c>
      <c r="K1064" t="str">
        <f>VLOOKUP(Tableau1346[[#This Row],[Product_Ref]],[1]Table_Correspondance!$H:$N,2,TRUE)</f>
        <v>Pantacourt</v>
      </c>
      <c r="L1064" t="str">
        <f>VLOOKUP(Tableau1346[[#This Row],[Product_Ref]],[1]Table_Correspondance!$H:$N,4,TRUE)</f>
        <v>rose</v>
      </c>
      <c r="M1064" s="5">
        <f>VLOOKUP(Tableau1346[[#This Row],[Product_Ref]],[1]Table_Correspondance!$H:$N,7,TRUE)</f>
        <v>6</v>
      </c>
      <c r="N1064" s="3">
        <f>Tableau1346[[#This Row],[Sales]]/Tableau1346[[#This Row],[Prix de vente ]]</f>
        <v>1367.74</v>
      </c>
      <c r="O1064" s="16">
        <f ca="1">(_xlfn.DAYS(TODAY(),Tableau1346[[#This Row],[Date de création produit]]))</f>
        <v>2160</v>
      </c>
    </row>
    <row r="1065" spans="1:15" x14ac:dyDescent="0.25">
      <c r="A1065" t="s">
        <v>6</v>
      </c>
      <c r="B1065" t="str">
        <f>VLOOKUP(Tableau1346[[#This Row],[Sub_Region_Cod]],[1]Table_Correspondance!$B:$F,4,TRUE)</f>
        <v>Europe de l'Est</v>
      </c>
      <c r="C1065" t="s">
        <v>22</v>
      </c>
      <c r="D1065" t="str">
        <f>VLOOKUP(C1065,[1]Table_Correspondance!$B:$F,2,FALSE)</f>
        <v>Ukraine</v>
      </c>
      <c r="E1065" t="s">
        <v>16</v>
      </c>
      <c r="F1065" s="1">
        <v>43678</v>
      </c>
      <c r="G1065" t="s">
        <v>406</v>
      </c>
      <c r="H1065" s="12">
        <f>VLOOKUP(Tableau1346[[#This Row],[Product_Ref]],[1]Table_Correspondance!$H:$N,5,TRUE)</f>
        <v>42948</v>
      </c>
      <c r="I1065" t="s">
        <v>295</v>
      </c>
      <c r="J1065" s="5">
        <v>9705.75</v>
      </c>
      <c r="K1065" t="str">
        <f>VLOOKUP(Tableau1346[[#This Row],[Product_Ref]],[1]Table_Correspondance!$H:$N,2,TRUE)</f>
        <v>Chaussette</v>
      </c>
      <c r="L1065" t="str">
        <f>VLOOKUP(Tableau1346[[#This Row],[Product_Ref]],[1]Table_Correspondance!$H:$N,4,TRUE)</f>
        <v>blanc</v>
      </c>
      <c r="M1065" s="5">
        <f>VLOOKUP(Tableau1346[[#This Row],[Product_Ref]],[1]Table_Correspondance!$H:$N,7,TRUE)</f>
        <v>7</v>
      </c>
      <c r="N1065" s="3">
        <f>Tableau1346[[#This Row],[Sales]]/Tableau1346[[#This Row],[Prix de vente ]]</f>
        <v>1386.5357142857142</v>
      </c>
      <c r="O1065" s="16">
        <f ca="1">(_xlfn.DAYS(TODAY(),Tableau1346[[#This Row],[Date de création produit]]))</f>
        <v>1948</v>
      </c>
    </row>
    <row r="1066" spans="1:15" x14ac:dyDescent="0.25">
      <c r="A1066" t="s">
        <v>6</v>
      </c>
      <c r="B1066" t="str">
        <f>VLOOKUP(Tableau1346[[#This Row],[Sub_Region_Cod]],[1]Table_Correspondance!$B:$F,4,TRUE)</f>
        <v>Europe de l'Est</v>
      </c>
      <c r="C1066" t="s">
        <v>24</v>
      </c>
      <c r="D1066" t="str">
        <f>VLOOKUP(C1066,[1]Table_Correspondance!$B:$F,2,FALSE)</f>
        <v>Slovaquie</v>
      </c>
      <c r="E1066" t="s">
        <v>11</v>
      </c>
      <c r="F1066" s="1">
        <v>44013</v>
      </c>
      <c r="G1066" t="s">
        <v>408</v>
      </c>
      <c r="H1066" s="12">
        <f>VLOOKUP(Tableau1346[[#This Row],[Product_Ref]],[1]Table_Correspondance!$H:$N,5,TRUE)</f>
        <v>43009</v>
      </c>
      <c r="I1066" t="s">
        <v>101</v>
      </c>
      <c r="J1066" s="5">
        <v>8335.67</v>
      </c>
      <c r="K1066" t="str">
        <f>VLOOKUP(Tableau1346[[#This Row],[Product_Ref]],[1]Table_Correspondance!$H:$N,2,TRUE)</f>
        <v>T-shirt</v>
      </c>
      <c r="L1066" t="str">
        <f>VLOOKUP(Tableau1346[[#This Row],[Product_Ref]],[1]Table_Correspondance!$H:$N,4,TRUE)</f>
        <v>rose</v>
      </c>
      <c r="M1066" s="5">
        <f>VLOOKUP(Tableau1346[[#This Row],[Product_Ref]],[1]Table_Correspondance!$H:$N,7,TRUE)</f>
        <v>6</v>
      </c>
      <c r="N1066" s="3">
        <f>Tableau1346[[#This Row],[Sales]]/Tableau1346[[#This Row],[Prix de vente ]]</f>
        <v>1389.2783333333334</v>
      </c>
      <c r="O1066" s="16">
        <f ca="1">(_xlfn.DAYS(TODAY(),Tableau1346[[#This Row],[Date de création produit]]))</f>
        <v>1887</v>
      </c>
    </row>
    <row r="1067" spans="1:15" x14ac:dyDescent="0.25">
      <c r="A1067" t="s">
        <v>6</v>
      </c>
      <c r="B1067" t="str">
        <f>VLOOKUP(Tableau1346[[#This Row],[Sub_Region_Cod]],[1]Table_Correspondance!$B:$F,4,TRUE)</f>
        <v>Europe de l'Est</v>
      </c>
      <c r="C1067" t="s">
        <v>10</v>
      </c>
      <c r="D1067" t="str">
        <f>VLOOKUP(C1067,[1]Table_Correspondance!$B:$F,2,FALSE)</f>
        <v>Bélarus</v>
      </c>
      <c r="E1067" t="s">
        <v>16</v>
      </c>
      <c r="F1067" s="1">
        <v>43678</v>
      </c>
      <c r="G1067" t="s">
        <v>406</v>
      </c>
      <c r="H1067" s="12">
        <f>VLOOKUP(Tableau1346[[#This Row],[Product_Ref]],[1]Table_Correspondance!$H:$N,5,TRUE)</f>
        <v>43191</v>
      </c>
      <c r="I1067" t="s">
        <v>320</v>
      </c>
      <c r="J1067" s="5">
        <v>8474.98</v>
      </c>
      <c r="K1067" t="str">
        <f>VLOOKUP(Tableau1346[[#This Row],[Product_Ref]],[1]Table_Correspondance!$H:$N,2,TRUE)</f>
        <v>Culotte</v>
      </c>
      <c r="L1067" t="str">
        <f>VLOOKUP(Tableau1346[[#This Row],[Product_Ref]],[1]Table_Correspondance!$H:$N,4,TRUE)</f>
        <v>rouge</v>
      </c>
      <c r="M1067" s="5">
        <f>VLOOKUP(Tableau1346[[#This Row],[Product_Ref]],[1]Table_Correspondance!$H:$N,7,TRUE)</f>
        <v>6</v>
      </c>
      <c r="N1067" s="3">
        <f>Tableau1346[[#This Row],[Sales]]/Tableau1346[[#This Row],[Prix de vente ]]</f>
        <v>1412.4966666666667</v>
      </c>
      <c r="O1067" s="16">
        <f ca="1">(_xlfn.DAYS(TODAY(),Tableau1346[[#This Row],[Date de création produit]]))</f>
        <v>1705</v>
      </c>
    </row>
    <row r="1068" spans="1:15" x14ac:dyDescent="0.25">
      <c r="A1068" t="s">
        <v>6</v>
      </c>
      <c r="B1068" t="str">
        <f>VLOOKUP(Tableau1346[[#This Row],[Sub_Region_Cod]],[1]Table_Correspondance!$B:$F,4,TRUE)</f>
        <v>Europe de l'Est</v>
      </c>
      <c r="C1068" t="s">
        <v>32</v>
      </c>
      <c r="D1068" t="str">
        <f>VLOOKUP(C1068,[1]Table_Correspondance!$B:$F,2,FALSE)</f>
        <v>Arménie</v>
      </c>
      <c r="E1068" t="s">
        <v>11</v>
      </c>
      <c r="F1068" s="1">
        <v>43709</v>
      </c>
      <c r="G1068" t="s">
        <v>406</v>
      </c>
      <c r="H1068" s="12">
        <f>VLOOKUP(Tableau1346[[#This Row],[Product_Ref]],[1]Table_Correspondance!$H:$N,5,TRUE)</f>
        <v>43132</v>
      </c>
      <c r="I1068" t="s">
        <v>247</v>
      </c>
      <c r="J1068" s="5">
        <v>8487.56</v>
      </c>
      <c r="K1068" t="str">
        <f>VLOOKUP(Tableau1346[[#This Row],[Product_Ref]],[1]Table_Correspondance!$H:$N,2,TRUE)</f>
        <v>T-shirt</v>
      </c>
      <c r="L1068" t="str">
        <f>VLOOKUP(Tableau1346[[#This Row],[Product_Ref]],[1]Table_Correspondance!$H:$N,4,TRUE)</f>
        <v>taupe</v>
      </c>
      <c r="M1068" s="5">
        <f>VLOOKUP(Tableau1346[[#This Row],[Product_Ref]],[1]Table_Correspondance!$H:$N,7,TRUE)</f>
        <v>6</v>
      </c>
      <c r="N1068" s="3">
        <f>Tableau1346[[#This Row],[Sales]]/Tableau1346[[#This Row],[Prix de vente ]]</f>
        <v>1414.5933333333332</v>
      </c>
      <c r="O1068" s="16">
        <f ca="1">(_xlfn.DAYS(TODAY(),Tableau1346[[#This Row],[Date de création produit]]))</f>
        <v>1764</v>
      </c>
    </row>
    <row r="1069" spans="1:15" x14ac:dyDescent="0.25">
      <c r="A1069" t="s">
        <v>6</v>
      </c>
      <c r="B1069" t="str">
        <f>VLOOKUP(Tableau1346[[#This Row],[Sub_Region_Cod]],[1]Table_Correspondance!$B:$F,4,TRUE)</f>
        <v>Europe de l'Est</v>
      </c>
      <c r="C1069" t="s">
        <v>7</v>
      </c>
      <c r="D1069" t="str">
        <f>VLOOKUP(C1069,[1]Table_Correspondance!$B:$F,2,FALSE)</f>
        <v>Fédération de Russie</v>
      </c>
      <c r="E1069" t="s">
        <v>11</v>
      </c>
      <c r="F1069" s="1">
        <v>44197</v>
      </c>
      <c r="G1069" t="s">
        <v>412</v>
      </c>
      <c r="H1069" s="12">
        <f>VLOOKUP(Tableau1346[[#This Row],[Product_Ref]],[1]Table_Correspondance!$H:$N,5,TRUE)</f>
        <v>42917</v>
      </c>
      <c r="I1069" t="s">
        <v>169</v>
      </c>
      <c r="J1069" s="5">
        <v>9928.98</v>
      </c>
      <c r="K1069" t="str">
        <f>VLOOKUP(Tableau1346[[#This Row],[Product_Ref]],[1]Table_Correspondance!$H:$N,2,TRUE)</f>
        <v>Chemise</v>
      </c>
      <c r="L1069" t="str">
        <f>VLOOKUP(Tableau1346[[#This Row],[Product_Ref]],[1]Table_Correspondance!$H:$N,4,TRUE)</f>
        <v>vert</v>
      </c>
      <c r="M1069" s="5">
        <f>VLOOKUP(Tableau1346[[#This Row],[Product_Ref]],[1]Table_Correspondance!$H:$N,7,TRUE)</f>
        <v>7</v>
      </c>
      <c r="N1069" s="3">
        <f>Tableau1346[[#This Row],[Sales]]/Tableau1346[[#This Row],[Prix de vente ]]</f>
        <v>1418.4257142857143</v>
      </c>
      <c r="O1069" s="16">
        <f ca="1">(_xlfn.DAYS(TODAY(),Tableau1346[[#This Row],[Date de création produit]]))</f>
        <v>1979</v>
      </c>
    </row>
    <row r="1070" spans="1:15" x14ac:dyDescent="0.25">
      <c r="A1070" t="s">
        <v>6</v>
      </c>
      <c r="B1070" t="str">
        <f>VLOOKUP(Tableau1346[[#This Row],[Sub_Region_Cod]],[1]Table_Correspondance!$B:$F,4,TRUE)</f>
        <v>Europe de l'Est</v>
      </c>
      <c r="C1070" t="s">
        <v>32</v>
      </c>
      <c r="D1070" t="str">
        <f>VLOOKUP(C1070,[1]Table_Correspondance!$B:$F,2,FALSE)</f>
        <v>Arménie</v>
      </c>
      <c r="E1070" t="s">
        <v>16</v>
      </c>
      <c r="F1070" s="1">
        <v>44197</v>
      </c>
      <c r="G1070" t="s">
        <v>412</v>
      </c>
      <c r="H1070" s="12">
        <f>VLOOKUP(Tableau1346[[#This Row],[Product_Ref]],[1]Table_Correspondance!$H:$N,5,TRUE)</f>
        <v>42826</v>
      </c>
      <c r="I1070" t="s">
        <v>97</v>
      </c>
      <c r="J1070" s="5">
        <v>8638.8700000000008</v>
      </c>
      <c r="K1070" t="str">
        <f>VLOOKUP(Tableau1346[[#This Row],[Product_Ref]],[1]Table_Correspondance!$H:$N,2,TRUE)</f>
        <v>Culotte</v>
      </c>
      <c r="L1070" t="str">
        <f>VLOOKUP(Tableau1346[[#This Row],[Product_Ref]],[1]Table_Correspondance!$H:$N,4,TRUE)</f>
        <v>rouge</v>
      </c>
      <c r="M1070" s="5">
        <f>VLOOKUP(Tableau1346[[#This Row],[Product_Ref]],[1]Table_Correspondance!$H:$N,7,TRUE)</f>
        <v>6</v>
      </c>
      <c r="N1070" s="3">
        <f>Tableau1346[[#This Row],[Sales]]/Tableau1346[[#This Row],[Prix de vente ]]</f>
        <v>1439.8116666666667</v>
      </c>
      <c r="O1070" s="16">
        <f ca="1">(_xlfn.DAYS(TODAY(),Tableau1346[[#This Row],[Date de création produit]]))</f>
        <v>2070</v>
      </c>
    </row>
    <row r="1071" spans="1:15" x14ac:dyDescent="0.25">
      <c r="A1071" t="s">
        <v>6</v>
      </c>
      <c r="B1071" t="str">
        <f>VLOOKUP(Tableau1346[[#This Row],[Sub_Region_Cod]],[1]Table_Correspondance!$B:$F,4,TRUE)</f>
        <v>Europe de l'Est</v>
      </c>
      <c r="C1071" t="s">
        <v>43</v>
      </c>
      <c r="D1071" t="str">
        <f>VLOOKUP(C1071,[1]Table_Correspondance!$B:$F,2,FALSE)</f>
        <v>République Tchèque</v>
      </c>
      <c r="E1071" t="s">
        <v>16</v>
      </c>
      <c r="F1071" s="1">
        <v>44166</v>
      </c>
      <c r="G1071" t="s">
        <v>411</v>
      </c>
      <c r="H1071" s="12">
        <f>VLOOKUP(Tableau1346[[#This Row],[Product_Ref]],[1]Table_Correspondance!$H:$N,5,TRUE)</f>
        <v>43191</v>
      </c>
      <c r="I1071" t="s">
        <v>320</v>
      </c>
      <c r="J1071" s="5">
        <v>8768.2199999999993</v>
      </c>
      <c r="K1071" t="str">
        <f>VLOOKUP(Tableau1346[[#This Row],[Product_Ref]],[1]Table_Correspondance!$H:$N,2,TRUE)</f>
        <v>Culotte</v>
      </c>
      <c r="L1071" t="str">
        <f>VLOOKUP(Tableau1346[[#This Row],[Product_Ref]],[1]Table_Correspondance!$H:$N,4,TRUE)</f>
        <v>rouge</v>
      </c>
      <c r="M1071" s="5">
        <f>VLOOKUP(Tableau1346[[#This Row],[Product_Ref]],[1]Table_Correspondance!$H:$N,7,TRUE)</f>
        <v>6</v>
      </c>
      <c r="N1071" s="3">
        <f>Tableau1346[[#This Row],[Sales]]/Tableau1346[[#This Row],[Prix de vente ]]</f>
        <v>1461.37</v>
      </c>
      <c r="O1071" s="16">
        <f ca="1">(_xlfn.DAYS(TODAY(),Tableau1346[[#This Row],[Date de création produit]]))</f>
        <v>1705</v>
      </c>
    </row>
    <row r="1072" spans="1:15" x14ac:dyDescent="0.25">
      <c r="A1072" t="s">
        <v>6</v>
      </c>
      <c r="B1072" t="str">
        <f>VLOOKUP(Tableau1346[[#This Row],[Sub_Region_Cod]],[1]Table_Correspondance!$B:$F,4,TRUE)</f>
        <v>Europe de l'Est</v>
      </c>
      <c r="C1072" t="s">
        <v>15</v>
      </c>
      <c r="D1072" t="str">
        <f>VLOOKUP(C1072,[1]Table_Correspondance!$B:$F,2,FALSE)</f>
        <v>République de Moldavie</v>
      </c>
      <c r="E1072" t="s">
        <v>16</v>
      </c>
      <c r="F1072" s="1">
        <v>44197</v>
      </c>
      <c r="G1072" t="s">
        <v>412</v>
      </c>
      <c r="H1072" s="12">
        <f>VLOOKUP(Tableau1346[[#This Row],[Product_Ref]],[1]Table_Correspondance!$H:$N,5,TRUE)</f>
        <v>42826</v>
      </c>
      <c r="I1072" t="s">
        <v>237</v>
      </c>
      <c r="J1072" s="5">
        <v>7348.16</v>
      </c>
      <c r="K1072" t="str">
        <f>VLOOKUP(Tableau1346[[#This Row],[Product_Ref]],[1]Table_Correspondance!$H:$N,2,TRUE)</f>
        <v>Chaussette</v>
      </c>
      <c r="L1072" t="str">
        <f>VLOOKUP(Tableau1346[[#This Row],[Product_Ref]],[1]Table_Correspondance!$H:$N,4,TRUE)</f>
        <v>rouge</v>
      </c>
      <c r="M1072" s="5">
        <f>VLOOKUP(Tableau1346[[#This Row],[Product_Ref]],[1]Table_Correspondance!$H:$N,7,TRUE)</f>
        <v>5</v>
      </c>
      <c r="N1072" s="3">
        <f>Tableau1346[[#This Row],[Sales]]/Tableau1346[[#This Row],[Prix de vente ]]</f>
        <v>1469.6320000000001</v>
      </c>
      <c r="O1072" s="16">
        <f ca="1">(_xlfn.DAYS(TODAY(),Tableau1346[[#This Row],[Date de création produit]]))</f>
        <v>2070</v>
      </c>
    </row>
    <row r="1073" spans="1:15" x14ac:dyDescent="0.25">
      <c r="A1073" t="s">
        <v>6</v>
      </c>
      <c r="B1073" t="str">
        <f>VLOOKUP(Tableau1346[[#This Row],[Sub_Region_Cod]],[1]Table_Correspondance!$B:$F,4,TRUE)</f>
        <v>Europe de l'Est</v>
      </c>
      <c r="C1073" t="s">
        <v>26</v>
      </c>
      <c r="D1073" t="str">
        <f>VLOOKUP(C1073,[1]Table_Correspondance!$B:$F,2,FALSE)</f>
        <v>Bulgarie</v>
      </c>
      <c r="E1073" t="s">
        <v>16</v>
      </c>
      <c r="F1073" s="1">
        <v>43952</v>
      </c>
      <c r="G1073" t="s">
        <v>408</v>
      </c>
      <c r="H1073" s="12">
        <f>VLOOKUP(Tableau1346[[#This Row],[Product_Ref]],[1]Table_Correspondance!$H:$N,5,TRUE)</f>
        <v>42826</v>
      </c>
      <c r="I1073" t="s">
        <v>237</v>
      </c>
      <c r="J1073" s="5">
        <v>7406.44</v>
      </c>
      <c r="K1073" t="str">
        <f>VLOOKUP(Tableau1346[[#This Row],[Product_Ref]],[1]Table_Correspondance!$H:$N,2,TRUE)</f>
        <v>Chaussette</v>
      </c>
      <c r="L1073" t="str">
        <f>VLOOKUP(Tableau1346[[#This Row],[Product_Ref]],[1]Table_Correspondance!$H:$N,4,TRUE)</f>
        <v>rouge</v>
      </c>
      <c r="M1073" s="5">
        <f>VLOOKUP(Tableau1346[[#This Row],[Product_Ref]],[1]Table_Correspondance!$H:$N,7,TRUE)</f>
        <v>5</v>
      </c>
      <c r="N1073" s="3">
        <f>Tableau1346[[#This Row],[Sales]]/Tableau1346[[#This Row],[Prix de vente ]]</f>
        <v>1481.288</v>
      </c>
      <c r="O1073" s="16">
        <f ca="1">(_xlfn.DAYS(TODAY(),Tableau1346[[#This Row],[Date de création produit]]))</f>
        <v>2070</v>
      </c>
    </row>
    <row r="1074" spans="1:15" x14ac:dyDescent="0.25">
      <c r="A1074" t="s">
        <v>6</v>
      </c>
      <c r="B1074" t="str">
        <f>VLOOKUP(Tableau1346[[#This Row],[Sub_Region_Cod]],[1]Table_Correspondance!$B:$F,4,TRUE)</f>
        <v>Europe de l'Est</v>
      </c>
      <c r="C1074" t="s">
        <v>7</v>
      </c>
      <c r="D1074" t="str">
        <f>VLOOKUP(C1074,[1]Table_Correspondance!$B:$F,2,FALSE)</f>
        <v>Fédération de Russie</v>
      </c>
      <c r="E1074" t="s">
        <v>11</v>
      </c>
      <c r="F1074" s="1">
        <v>44197</v>
      </c>
      <c r="G1074" t="s">
        <v>412</v>
      </c>
      <c r="H1074" s="12">
        <f>VLOOKUP(Tableau1346[[#This Row],[Product_Ref]],[1]Table_Correspondance!$H:$N,5,TRUE)</f>
        <v>43132</v>
      </c>
      <c r="I1074" t="s">
        <v>247</v>
      </c>
      <c r="J1074" s="5">
        <v>8926.34</v>
      </c>
      <c r="K1074" t="str">
        <f>VLOOKUP(Tableau1346[[#This Row],[Product_Ref]],[1]Table_Correspondance!$H:$N,2,TRUE)</f>
        <v>T-shirt</v>
      </c>
      <c r="L1074" t="str">
        <f>VLOOKUP(Tableau1346[[#This Row],[Product_Ref]],[1]Table_Correspondance!$H:$N,4,TRUE)</f>
        <v>taupe</v>
      </c>
      <c r="M1074" s="5">
        <f>VLOOKUP(Tableau1346[[#This Row],[Product_Ref]],[1]Table_Correspondance!$H:$N,7,TRUE)</f>
        <v>6</v>
      </c>
      <c r="N1074" s="3">
        <f>Tableau1346[[#This Row],[Sales]]/Tableau1346[[#This Row],[Prix de vente ]]</f>
        <v>1487.7233333333334</v>
      </c>
      <c r="O1074" s="16">
        <f ca="1">(_xlfn.DAYS(TODAY(),Tableau1346[[#This Row],[Date de création produit]]))</f>
        <v>1764</v>
      </c>
    </row>
    <row r="1075" spans="1:15" x14ac:dyDescent="0.25">
      <c r="A1075" t="s">
        <v>6</v>
      </c>
      <c r="B1075" t="str">
        <f>VLOOKUP(Tableau1346[[#This Row],[Sub_Region_Cod]],[1]Table_Correspondance!$B:$F,4,TRUE)</f>
        <v>Europe de l'Est</v>
      </c>
      <c r="C1075" t="s">
        <v>13</v>
      </c>
      <c r="D1075" t="str">
        <f>VLOOKUP(C1075,[1]Table_Correspondance!$B:$F,2,FALSE)</f>
        <v>Roumanie</v>
      </c>
      <c r="E1075" t="s">
        <v>16</v>
      </c>
      <c r="F1075" s="1">
        <v>44044</v>
      </c>
      <c r="G1075" t="s">
        <v>409</v>
      </c>
      <c r="H1075" s="12">
        <f>VLOOKUP(Tableau1346[[#This Row],[Product_Ref]],[1]Table_Correspondance!$H:$N,5,TRUE)</f>
        <v>42736</v>
      </c>
      <c r="I1075" t="s">
        <v>28</v>
      </c>
      <c r="J1075" s="5">
        <v>9008.5499999999993</v>
      </c>
      <c r="K1075" t="str">
        <f>VLOOKUP(Tableau1346[[#This Row],[Product_Ref]],[1]Table_Correspondance!$H:$N,2,TRUE)</f>
        <v>Pantacourt</v>
      </c>
      <c r="L1075" t="str">
        <f>VLOOKUP(Tableau1346[[#This Row],[Product_Ref]],[1]Table_Correspondance!$H:$N,4,TRUE)</f>
        <v>rose</v>
      </c>
      <c r="M1075" s="5">
        <f>VLOOKUP(Tableau1346[[#This Row],[Product_Ref]],[1]Table_Correspondance!$H:$N,7,TRUE)</f>
        <v>6</v>
      </c>
      <c r="N1075" s="3">
        <f>Tableau1346[[#This Row],[Sales]]/Tableau1346[[#This Row],[Prix de vente ]]</f>
        <v>1501.425</v>
      </c>
      <c r="O1075" s="16">
        <f ca="1">(_xlfn.DAYS(TODAY(),Tableau1346[[#This Row],[Date de création produit]]))</f>
        <v>2160</v>
      </c>
    </row>
    <row r="1076" spans="1:15" x14ac:dyDescent="0.25">
      <c r="A1076" t="s">
        <v>6</v>
      </c>
      <c r="B1076" t="str">
        <f>VLOOKUP(Tableau1346[[#This Row],[Sub_Region_Cod]],[1]Table_Correspondance!$B:$F,4,TRUE)</f>
        <v>Europe de l'Est</v>
      </c>
      <c r="C1076" t="s">
        <v>10</v>
      </c>
      <c r="D1076" t="str">
        <f>VLOOKUP(C1076,[1]Table_Correspondance!$B:$F,2,FALSE)</f>
        <v>Bélarus</v>
      </c>
      <c r="E1076" t="s">
        <v>11</v>
      </c>
      <c r="F1076" s="1">
        <v>43800</v>
      </c>
      <c r="G1076" t="s">
        <v>407</v>
      </c>
      <c r="H1076" s="12">
        <f>VLOOKUP(Tableau1346[[#This Row],[Product_Ref]],[1]Table_Correspondance!$H:$N,5,TRUE)</f>
        <v>43009</v>
      </c>
      <c r="I1076" t="s">
        <v>315</v>
      </c>
      <c r="J1076" s="5">
        <v>9063.84</v>
      </c>
      <c r="K1076" t="str">
        <f>VLOOKUP(Tableau1346[[#This Row],[Product_Ref]],[1]Table_Correspondance!$H:$N,2,TRUE)</f>
        <v>Chemise</v>
      </c>
      <c r="L1076" t="str">
        <f>VLOOKUP(Tableau1346[[#This Row],[Product_Ref]],[1]Table_Correspondance!$H:$N,4,TRUE)</f>
        <v>blanc</v>
      </c>
      <c r="M1076" s="5">
        <f>VLOOKUP(Tableau1346[[#This Row],[Product_Ref]],[1]Table_Correspondance!$H:$N,7,TRUE)</f>
        <v>6</v>
      </c>
      <c r="N1076" s="3">
        <f>Tableau1346[[#This Row],[Sales]]/Tableau1346[[#This Row],[Prix de vente ]]</f>
        <v>1510.64</v>
      </c>
      <c r="O1076" s="16">
        <f ca="1">(_xlfn.DAYS(TODAY(),Tableau1346[[#This Row],[Date de création produit]]))</f>
        <v>1887</v>
      </c>
    </row>
    <row r="1077" spans="1:15" x14ac:dyDescent="0.25">
      <c r="A1077" t="s">
        <v>6</v>
      </c>
      <c r="B1077" t="str">
        <f>VLOOKUP(Tableau1346[[#This Row],[Sub_Region_Cod]],[1]Table_Correspondance!$B:$F,4,TRUE)</f>
        <v>Europe de l'Est</v>
      </c>
      <c r="C1077" t="s">
        <v>13</v>
      </c>
      <c r="D1077" t="str">
        <f>VLOOKUP(C1077,[1]Table_Correspondance!$B:$F,2,FALSE)</f>
        <v>Roumanie</v>
      </c>
      <c r="E1077" t="s">
        <v>11</v>
      </c>
      <c r="F1077" s="1">
        <v>43862</v>
      </c>
      <c r="G1077" t="s">
        <v>405</v>
      </c>
      <c r="H1077" s="12">
        <f>VLOOKUP(Tableau1346[[#This Row],[Product_Ref]],[1]Table_Correspondance!$H:$N,5,TRUE)</f>
        <v>42856</v>
      </c>
      <c r="I1077" t="s">
        <v>158</v>
      </c>
      <c r="J1077" s="5">
        <v>7567.66</v>
      </c>
      <c r="K1077" t="str">
        <f>VLOOKUP(Tableau1346[[#This Row],[Product_Ref]],[1]Table_Correspondance!$H:$N,2,TRUE)</f>
        <v>Sweatshirt</v>
      </c>
      <c r="L1077" t="str">
        <f>VLOOKUP(Tableau1346[[#This Row],[Product_Ref]],[1]Table_Correspondance!$H:$N,4,TRUE)</f>
        <v>rose</v>
      </c>
      <c r="M1077" s="5">
        <f>VLOOKUP(Tableau1346[[#This Row],[Product_Ref]],[1]Table_Correspondance!$H:$N,7,TRUE)</f>
        <v>5</v>
      </c>
      <c r="N1077" s="3">
        <f>Tableau1346[[#This Row],[Sales]]/Tableau1346[[#This Row],[Prix de vente ]]</f>
        <v>1513.5319999999999</v>
      </c>
      <c r="O1077" s="16">
        <f ca="1">(_xlfn.DAYS(TODAY(),Tableau1346[[#This Row],[Date de création produit]]))</f>
        <v>2040</v>
      </c>
    </row>
    <row r="1078" spans="1:15" x14ac:dyDescent="0.25">
      <c r="A1078" t="s">
        <v>6</v>
      </c>
      <c r="B1078" t="str">
        <f>VLOOKUP(Tableau1346[[#This Row],[Sub_Region_Cod]],[1]Table_Correspondance!$B:$F,4,TRUE)</f>
        <v>Europe de l'Est</v>
      </c>
      <c r="C1078" t="s">
        <v>32</v>
      </c>
      <c r="D1078" t="str">
        <f>VLOOKUP(C1078,[1]Table_Correspondance!$B:$F,2,FALSE)</f>
        <v>Arménie</v>
      </c>
      <c r="E1078" t="s">
        <v>11</v>
      </c>
      <c r="F1078" s="1">
        <v>43647</v>
      </c>
      <c r="G1078" t="s">
        <v>410</v>
      </c>
      <c r="H1078" s="12">
        <f>VLOOKUP(Tableau1346[[#This Row],[Product_Ref]],[1]Table_Correspondance!$H:$N,5,TRUE)</f>
        <v>42948</v>
      </c>
      <c r="I1078" t="s">
        <v>181</v>
      </c>
      <c r="J1078" s="5">
        <v>7581.2</v>
      </c>
      <c r="K1078" t="str">
        <f>VLOOKUP(Tableau1346[[#This Row],[Product_Ref]],[1]Table_Correspondance!$H:$N,2,TRUE)</f>
        <v>Sweatshirt</v>
      </c>
      <c r="L1078" t="str">
        <f>VLOOKUP(Tableau1346[[#This Row],[Product_Ref]],[1]Table_Correspondance!$H:$N,4,TRUE)</f>
        <v>vert</v>
      </c>
      <c r="M1078" s="5">
        <f>VLOOKUP(Tableau1346[[#This Row],[Product_Ref]],[1]Table_Correspondance!$H:$N,7,TRUE)</f>
        <v>5</v>
      </c>
      <c r="N1078" s="3">
        <f>Tableau1346[[#This Row],[Sales]]/Tableau1346[[#This Row],[Prix de vente ]]</f>
        <v>1516.24</v>
      </c>
      <c r="O1078" s="16">
        <f ca="1">(_xlfn.DAYS(TODAY(),Tableau1346[[#This Row],[Date de création produit]]))</f>
        <v>1948</v>
      </c>
    </row>
    <row r="1079" spans="1:15" x14ac:dyDescent="0.25">
      <c r="A1079" t="s">
        <v>6</v>
      </c>
      <c r="B1079" t="str">
        <f>VLOOKUP(Tableau1346[[#This Row],[Sub_Region_Cod]],[1]Table_Correspondance!$B:$F,4,TRUE)</f>
        <v>Europe de l'Est</v>
      </c>
      <c r="C1079" t="s">
        <v>29</v>
      </c>
      <c r="D1079" t="str">
        <f>VLOOKUP(C1079,[1]Table_Correspondance!$B:$F,2,FALSE)</f>
        <v>Hongrie</v>
      </c>
      <c r="E1079" t="s">
        <v>11</v>
      </c>
      <c r="F1079" s="1">
        <v>44197</v>
      </c>
      <c r="G1079" t="s">
        <v>412</v>
      </c>
      <c r="H1079" s="12">
        <f>VLOOKUP(Tableau1346[[#This Row],[Product_Ref]],[1]Table_Correspondance!$H:$N,5,TRUE)</f>
        <v>43282</v>
      </c>
      <c r="I1079" t="s">
        <v>143</v>
      </c>
      <c r="J1079" s="5">
        <v>7586.75</v>
      </c>
      <c r="K1079" t="str">
        <f>VLOOKUP(Tableau1346[[#This Row],[Product_Ref]],[1]Table_Correspondance!$H:$N,2,TRUE)</f>
        <v>Sweatshirt</v>
      </c>
      <c r="L1079" t="str">
        <f>VLOOKUP(Tableau1346[[#This Row],[Product_Ref]],[1]Table_Correspondance!$H:$N,4,TRUE)</f>
        <v>marron</v>
      </c>
      <c r="M1079" s="5">
        <f>VLOOKUP(Tableau1346[[#This Row],[Product_Ref]],[1]Table_Correspondance!$H:$N,7,TRUE)</f>
        <v>5</v>
      </c>
      <c r="N1079" s="3">
        <f>Tableau1346[[#This Row],[Sales]]/Tableau1346[[#This Row],[Prix de vente ]]</f>
        <v>1517.35</v>
      </c>
      <c r="O1079" s="16">
        <f ca="1">(_xlfn.DAYS(TODAY(),Tableau1346[[#This Row],[Date de création produit]]))</f>
        <v>1614</v>
      </c>
    </row>
    <row r="1080" spans="1:15" x14ac:dyDescent="0.25">
      <c r="A1080" t="s">
        <v>6</v>
      </c>
      <c r="B1080" t="str">
        <f>VLOOKUP(Tableau1346[[#This Row],[Sub_Region_Cod]],[1]Table_Correspondance!$B:$F,4,TRUE)</f>
        <v>Europe de l'Est</v>
      </c>
      <c r="C1080" t="s">
        <v>15</v>
      </c>
      <c r="D1080" t="str">
        <f>VLOOKUP(C1080,[1]Table_Correspondance!$B:$F,2,FALSE)</f>
        <v>République de Moldavie</v>
      </c>
      <c r="E1080" t="s">
        <v>16</v>
      </c>
      <c r="F1080" s="1">
        <v>43739</v>
      </c>
      <c r="G1080" t="s">
        <v>406</v>
      </c>
      <c r="H1080" s="12">
        <f>VLOOKUP(Tableau1346[[#This Row],[Product_Ref]],[1]Table_Correspondance!$H:$N,5,TRUE)</f>
        <v>43009</v>
      </c>
      <c r="I1080" t="s">
        <v>140</v>
      </c>
      <c r="J1080" s="5">
        <v>9227.39</v>
      </c>
      <c r="K1080" t="str">
        <f>VLOOKUP(Tableau1346[[#This Row],[Product_Ref]],[1]Table_Correspondance!$H:$N,2,TRUE)</f>
        <v>Jupe</v>
      </c>
      <c r="L1080" t="str">
        <f>VLOOKUP(Tableau1346[[#This Row],[Product_Ref]],[1]Table_Correspondance!$H:$N,4,TRUE)</f>
        <v>noir</v>
      </c>
      <c r="M1080" s="5">
        <f>VLOOKUP(Tableau1346[[#This Row],[Product_Ref]],[1]Table_Correspondance!$H:$N,7,TRUE)</f>
        <v>6</v>
      </c>
      <c r="N1080" s="3">
        <f>Tableau1346[[#This Row],[Sales]]/Tableau1346[[#This Row],[Prix de vente ]]</f>
        <v>1537.8983333333333</v>
      </c>
      <c r="O1080" s="16">
        <f ca="1">(_xlfn.DAYS(TODAY(),Tableau1346[[#This Row],[Date de création produit]]))</f>
        <v>1887</v>
      </c>
    </row>
    <row r="1081" spans="1:15" x14ac:dyDescent="0.25">
      <c r="A1081" t="s">
        <v>6</v>
      </c>
      <c r="B1081" t="str">
        <f>VLOOKUP(Tableau1346[[#This Row],[Sub_Region_Cod]],[1]Table_Correspondance!$B:$F,4,TRUE)</f>
        <v>Europe de l'Est</v>
      </c>
      <c r="C1081" t="s">
        <v>10</v>
      </c>
      <c r="D1081" t="str">
        <f>VLOOKUP(C1081,[1]Table_Correspondance!$B:$F,2,FALSE)</f>
        <v>Bélarus</v>
      </c>
      <c r="E1081" t="s">
        <v>11</v>
      </c>
      <c r="F1081" s="1">
        <v>43586</v>
      </c>
      <c r="G1081" t="s">
        <v>410</v>
      </c>
      <c r="H1081" s="12">
        <f>VLOOKUP(Tableau1346[[#This Row],[Product_Ref]],[1]Table_Correspondance!$H:$N,5,TRUE)</f>
        <v>43252</v>
      </c>
      <c r="I1081" t="s">
        <v>387</v>
      </c>
      <c r="J1081" s="5">
        <v>7700.35</v>
      </c>
      <c r="K1081" t="str">
        <f>VLOOKUP(Tableau1346[[#This Row],[Product_Ref]],[1]Table_Correspondance!$H:$N,2,TRUE)</f>
        <v>Chemisier</v>
      </c>
      <c r="L1081" t="str">
        <f>VLOOKUP(Tableau1346[[#This Row],[Product_Ref]],[1]Table_Correspondance!$H:$N,4,TRUE)</f>
        <v>blanc</v>
      </c>
      <c r="M1081" s="5">
        <f>VLOOKUP(Tableau1346[[#This Row],[Product_Ref]],[1]Table_Correspondance!$H:$N,7,TRUE)</f>
        <v>5</v>
      </c>
      <c r="N1081" s="3">
        <f>Tableau1346[[#This Row],[Sales]]/Tableau1346[[#This Row],[Prix de vente ]]</f>
        <v>1540.0700000000002</v>
      </c>
      <c r="O1081" s="16">
        <f ca="1">(_xlfn.DAYS(TODAY(),Tableau1346[[#This Row],[Date de création produit]]))</f>
        <v>1644</v>
      </c>
    </row>
    <row r="1082" spans="1:15" x14ac:dyDescent="0.25">
      <c r="A1082" t="s">
        <v>6</v>
      </c>
      <c r="B1082" t="str">
        <f>VLOOKUP(Tableau1346[[#This Row],[Sub_Region_Cod]],[1]Table_Correspondance!$B:$F,4,TRUE)</f>
        <v>Europe de l'Est</v>
      </c>
      <c r="C1082" t="s">
        <v>22</v>
      </c>
      <c r="D1082" t="str">
        <f>VLOOKUP(C1082,[1]Table_Correspondance!$B:$F,2,FALSE)</f>
        <v>Ukraine</v>
      </c>
      <c r="E1082" t="s">
        <v>16</v>
      </c>
      <c r="F1082" s="1">
        <v>44105</v>
      </c>
      <c r="G1082" t="s">
        <v>409</v>
      </c>
      <c r="H1082" s="12">
        <f>VLOOKUP(Tableau1346[[#This Row],[Product_Ref]],[1]Table_Correspondance!$H:$N,5,TRUE)</f>
        <v>43405</v>
      </c>
      <c r="I1082" t="s">
        <v>77</v>
      </c>
      <c r="J1082" s="5">
        <v>9411.42</v>
      </c>
      <c r="K1082" t="str">
        <f>VLOOKUP(Tableau1346[[#This Row],[Product_Ref]],[1]Table_Correspondance!$H:$N,2,TRUE)</f>
        <v>Culotte</v>
      </c>
      <c r="L1082" t="str">
        <f>VLOOKUP(Tableau1346[[#This Row],[Product_Ref]],[1]Table_Correspondance!$H:$N,4,TRUE)</f>
        <v>vert</v>
      </c>
      <c r="M1082" s="5">
        <f>VLOOKUP(Tableau1346[[#This Row],[Product_Ref]],[1]Table_Correspondance!$H:$N,7,TRUE)</f>
        <v>6</v>
      </c>
      <c r="N1082" s="3">
        <f>Tableau1346[[#This Row],[Sales]]/Tableau1346[[#This Row],[Prix de vente ]]</f>
        <v>1568.57</v>
      </c>
      <c r="O1082" s="16">
        <f ca="1">(_xlfn.DAYS(TODAY(),Tableau1346[[#This Row],[Date de création produit]]))</f>
        <v>1491</v>
      </c>
    </row>
    <row r="1083" spans="1:15" x14ac:dyDescent="0.25">
      <c r="A1083" t="s">
        <v>6</v>
      </c>
      <c r="B1083" t="str">
        <f>VLOOKUP(Tableau1346[[#This Row],[Sub_Region_Cod]],[1]Table_Correspondance!$B:$F,4,TRUE)</f>
        <v>Europe de l'Est</v>
      </c>
      <c r="C1083" t="s">
        <v>10</v>
      </c>
      <c r="D1083" t="str">
        <f>VLOOKUP(C1083,[1]Table_Correspondance!$B:$F,2,FALSE)</f>
        <v>Bélarus</v>
      </c>
      <c r="E1083" t="s">
        <v>11</v>
      </c>
      <c r="F1083" s="1">
        <v>43770</v>
      </c>
      <c r="G1083" t="s">
        <v>407</v>
      </c>
      <c r="H1083" s="12">
        <f>VLOOKUP(Tableau1346[[#This Row],[Product_Ref]],[1]Table_Correspondance!$H:$N,5,TRUE)</f>
        <v>43374</v>
      </c>
      <c r="I1083" t="s">
        <v>37</v>
      </c>
      <c r="J1083" s="5">
        <v>9437.83</v>
      </c>
      <c r="K1083" t="str">
        <f>VLOOKUP(Tableau1346[[#This Row],[Product_Ref]],[1]Table_Correspondance!$H:$N,2,TRUE)</f>
        <v>Sweatshirt</v>
      </c>
      <c r="L1083" t="str">
        <f>VLOOKUP(Tableau1346[[#This Row],[Product_Ref]],[1]Table_Correspondance!$H:$N,4,TRUE)</f>
        <v>noir</v>
      </c>
      <c r="M1083" s="5">
        <f>VLOOKUP(Tableau1346[[#This Row],[Product_Ref]],[1]Table_Correspondance!$H:$N,7,TRUE)</f>
        <v>6</v>
      </c>
      <c r="N1083" s="3">
        <f>Tableau1346[[#This Row],[Sales]]/Tableau1346[[#This Row],[Prix de vente ]]</f>
        <v>1572.9716666666666</v>
      </c>
      <c r="O1083" s="16">
        <f ca="1">(_xlfn.DAYS(TODAY(),Tableau1346[[#This Row],[Date de création produit]]))</f>
        <v>1522</v>
      </c>
    </row>
    <row r="1084" spans="1:15" x14ac:dyDescent="0.25">
      <c r="A1084" t="s">
        <v>6</v>
      </c>
      <c r="B1084" t="str">
        <f>VLOOKUP(Tableau1346[[#This Row],[Sub_Region_Cod]],[1]Table_Correspondance!$B:$F,4,TRUE)</f>
        <v>Europe de l'Est</v>
      </c>
      <c r="C1084" t="s">
        <v>34</v>
      </c>
      <c r="D1084" t="str">
        <f>VLOOKUP(C1084,[1]Table_Correspondance!$B:$F,2,FALSE)</f>
        <v>Pologne</v>
      </c>
      <c r="E1084" t="s">
        <v>16</v>
      </c>
      <c r="F1084" s="1">
        <v>43862</v>
      </c>
      <c r="G1084" t="s">
        <v>405</v>
      </c>
      <c r="H1084" s="12">
        <f>VLOOKUP(Tableau1346[[#This Row],[Product_Ref]],[1]Table_Correspondance!$H:$N,5,TRUE)</f>
        <v>42826</v>
      </c>
      <c r="I1084" t="s">
        <v>128</v>
      </c>
      <c r="J1084" s="5">
        <v>7881.42</v>
      </c>
      <c r="K1084" t="str">
        <f>VLOOKUP(Tableau1346[[#This Row],[Product_Ref]],[1]Table_Correspondance!$H:$N,2,TRUE)</f>
        <v>Culotte</v>
      </c>
      <c r="L1084" t="str">
        <f>VLOOKUP(Tableau1346[[#This Row],[Product_Ref]],[1]Table_Correspondance!$H:$N,4,TRUE)</f>
        <v>rose</v>
      </c>
      <c r="M1084" s="5">
        <f>VLOOKUP(Tableau1346[[#This Row],[Product_Ref]],[1]Table_Correspondance!$H:$N,7,TRUE)</f>
        <v>5</v>
      </c>
      <c r="N1084" s="3">
        <f>Tableau1346[[#This Row],[Sales]]/Tableau1346[[#This Row],[Prix de vente ]]</f>
        <v>1576.2840000000001</v>
      </c>
      <c r="O1084" s="16">
        <f ca="1">(_xlfn.DAYS(TODAY(),Tableau1346[[#This Row],[Date de création produit]]))</f>
        <v>2070</v>
      </c>
    </row>
    <row r="1085" spans="1:15" x14ac:dyDescent="0.25">
      <c r="A1085" t="s">
        <v>6</v>
      </c>
      <c r="B1085" t="str">
        <f>VLOOKUP(Tableau1346[[#This Row],[Sub_Region_Cod]],[1]Table_Correspondance!$B:$F,4,TRUE)</f>
        <v>Europe de l'Est</v>
      </c>
      <c r="C1085" t="s">
        <v>34</v>
      </c>
      <c r="D1085" t="str">
        <f>VLOOKUP(C1085,[1]Table_Correspondance!$B:$F,2,FALSE)</f>
        <v>Pologne</v>
      </c>
      <c r="E1085" t="s">
        <v>16</v>
      </c>
      <c r="F1085" s="1">
        <v>43891</v>
      </c>
      <c r="G1085" t="s">
        <v>405</v>
      </c>
      <c r="H1085" s="12">
        <f>VLOOKUP(Tableau1346[[#This Row],[Product_Ref]],[1]Table_Correspondance!$H:$N,5,TRUE)</f>
        <v>43009</v>
      </c>
      <c r="I1085" t="s">
        <v>140</v>
      </c>
      <c r="J1085" s="5">
        <v>9488.15</v>
      </c>
      <c r="K1085" t="str">
        <f>VLOOKUP(Tableau1346[[#This Row],[Product_Ref]],[1]Table_Correspondance!$H:$N,2,TRUE)</f>
        <v>Jupe</v>
      </c>
      <c r="L1085" t="str">
        <f>VLOOKUP(Tableau1346[[#This Row],[Product_Ref]],[1]Table_Correspondance!$H:$N,4,TRUE)</f>
        <v>noir</v>
      </c>
      <c r="M1085" s="5">
        <f>VLOOKUP(Tableau1346[[#This Row],[Product_Ref]],[1]Table_Correspondance!$H:$N,7,TRUE)</f>
        <v>6</v>
      </c>
      <c r="N1085" s="3">
        <f>Tableau1346[[#This Row],[Sales]]/Tableau1346[[#This Row],[Prix de vente ]]</f>
        <v>1581.3583333333333</v>
      </c>
      <c r="O1085" s="16">
        <f ca="1">(_xlfn.DAYS(TODAY(),Tableau1346[[#This Row],[Date de création produit]]))</f>
        <v>1887</v>
      </c>
    </row>
    <row r="1086" spans="1:15" x14ac:dyDescent="0.25">
      <c r="A1086" t="s">
        <v>6</v>
      </c>
      <c r="B1086" t="str">
        <f>VLOOKUP(Tableau1346[[#This Row],[Sub_Region_Cod]],[1]Table_Correspondance!$B:$F,4,TRUE)</f>
        <v>Europe de l'Est</v>
      </c>
      <c r="C1086" t="s">
        <v>34</v>
      </c>
      <c r="D1086" t="str">
        <f>VLOOKUP(C1086,[1]Table_Correspondance!$B:$F,2,FALSE)</f>
        <v>Pologne</v>
      </c>
      <c r="E1086" t="s">
        <v>11</v>
      </c>
      <c r="F1086" s="1">
        <v>43831</v>
      </c>
      <c r="G1086" t="s">
        <v>413</v>
      </c>
      <c r="H1086" s="12">
        <f>VLOOKUP(Tableau1346[[#This Row],[Product_Ref]],[1]Table_Correspondance!$H:$N,5,TRUE)</f>
        <v>42736</v>
      </c>
      <c r="I1086" t="s">
        <v>256</v>
      </c>
      <c r="J1086" s="5">
        <v>9490.35</v>
      </c>
      <c r="K1086" t="str">
        <f>VLOOKUP(Tableau1346[[#This Row],[Product_Ref]],[1]Table_Correspondance!$H:$N,2,TRUE)</f>
        <v>Sweatshirt</v>
      </c>
      <c r="L1086" t="str">
        <f>VLOOKUP(Tableau1346[[#This Row],[Product_Ref]],[1]Table_Correspondance!$H:$N,4,TRUE)</f>
        <v>orange</v>
      </c>
      <c r="M1086" s="5">
        <f>VLOOKUP(Tableau1346[[#This Row],[Product_Ref]],[1]Table_Correspondance!$H:$N,7,TRUE)</f>
        <v>6</v>
      </c>
      <c r="N1086" s="3">
        <f>Tableau1346[[#This Row],[Sales]]/Tableau1346[[#This Row],[Prix de vente ]]</f>
        <v>1581.7250000000001</v>
      </c>
      <c r="O1086" s="16">
        <f ca="1">(_xlfn.DAYS(TODAY(),Tableau1346[[#This Row],[Date de création produit]]))</f>
        <v>2160</v>
      </c>
    </row>
    <row r="1087" spans="1:15" x14ac:dyDescent="0.25">
      <c r="A1087" t="s">
        <v>6</v>
      </c>
      <c r="B1087" t="str">
        <f>VLOOKUP(Tableau1346[[#This Row],[Sub_Region_Cod]],[1]Table_Correspondance!$B:$F,4,TRUE)</f>
        <v>Europe de l'Est</v>
      </c>
      <c r="C1087" t="s">
        <v>26</v>
      </c>
      <c r="D1087" t="str">
        <f>VLOOKUP(C1087,[1]Table_Correspondance!$B:$F,2,FALSE)</f>
        <v>Bulgarie</v>
      </c>
      <c r="E1087" t="s">
        <v>11</v>
      </c>
      <c r="F1087" s="1">
        <v>44075</v>
      </c>
      <c r="G1087" t="s">
        <v>409</v>
      </c>
      <c r="H1087" s="12">
        <f>VLOOKUP(Tableau1346[[#This Row],[Product_Ref]],[1]Table_Correspondance!$H:$N,5,TRUE)</f>
        <v>43132</v>
      </c>
      <c r="I1087" t="s">
        <v>220</v>
      </c>
      <c r="J1087" s="5">
        <v>7941.14</v>
      </c>
      <c r="K1087" t="str">
        <f>VLOOKUP(Tableau1346[[#This Row],[Product_Ref]],[1]Table_Correspondance!$H:$N,2,TRUE)</f>
        <v>Chemisier</v>
      </c>
      <c r="L1087" t="str">
        <f>VLOOKUP(Tableau1346[[#This Row],[Product_Ref]],[1]Table_Correspondance!$H:$N,4,TRUE)</f>
        <v>vert</v>
      </c>
      <c r="M1087" s="5">
        <f>VLOOKUP(Tableau1346[[#This Row],[Product_Ref]],[1]Table_Correspondance!$H:$N,7,TRUE)</f>
        <v>5</v>
      </c>
      <c r="N1087" s="3">
        <f>Tableau1346[[#This Row],[Sales]]/Tableau1346[[#This Row],[Prix de vente ]]</f>
        <v>1588.2280000000001</v>
      </c>
      <c r="O1087" s="16">
        <f ca="1">(_xlfn.DAYS(TODAY(),Tableau1346[[#This Row],[Date de création produit]]))</f>
        <v>1764</v>
      </c>
    </row>
    <row r="1088" spans="1:15" x14ac:dyDescent="0.25">
      <c r="A1088" t="s">
        <v>6</v>
      </c>
      <c r="B1088" t="str">
        <f>VLOOKUP(Tableau1346[[#This Row],[Sub_Region_Cod]],[1]Table_Correspondance!$B:$F,4,TRUE)</f>
        <v>Europe de l'Est</v>
      </c>
      <c r="C1088" t="s">
        <v>13</v>
      </c>
      <c r="D1088" t="str">
        <f>VLOOKUP(C1088,[1]Table_Correspondance!$B:$F,2,FALSE)</f>
        <v>Roumanie</v>
      </c>
      <c r="E1088" t="s">
        <v>16</v>
      </c>
      <c r="F1088" s="1">
        <v>44044</v>
      </c>
      <c r="G1088" t="s">
        <v>409</v>
      </c>
      <c r="H1088" s="12">
        <f>VLOOKUP(Tableau1346[[#This Row],[Product_Ref]],[1]Table_Correspondance!$H:$N,5,TRUE)</f>
        <v>43191</v>
      </c>
      <c r="I1088" t="s">
        <v>320</v>
      </c>
      <c r="J1088" s="5">
        <v>9630.1299999999992</v>
      </c>
      <c r="K1088" t="str">
        <f>VLOOKUP(Tableau1346[[#This Row],[Product_Ref]],[1]Table_Correspondance!$H:$N,2,TRUE)</f>
        <v>Culotte</v>
      </c>
      <c r="L1088" t="str">
        <f>VLOOKUP(Tableau1346[[#This Row],[Product_Ref]],[1]Table_Correspondance!$H:$N,4,TRUE)</f>
        <v>rouge</v>
      </c>
      <c r="M1088" s="5">
        <f>VLOOKUP(Tableau1346[[#This Row],[Product_Ref]],[1]Table_Correspondance!$H:$N,7,TRUE)</f>
        <v>6</v>
      </c>
      <c r="N1088" s="3">
        <f>Tableau1346[[#This Row],[Sales]]/Tableau1346[[#This Row],[Prix de vente ]]</f>
        <v>1605.0216666666665</v>
      </c>
      <c r="O1088" s="16">
        <f ca="1">(_xlfn.DAYS(TODAY(),Tableau1346[[#This Row],[Date de création produit]]))</f>
        <v>1705</v>
      </c>
    </row>
    <row r="1089" spans="1:15" x14ac:dyDescent="0.25">
      <c r="A1089" t="s">
        <v>6</v>
      </c>
      <c r="B1089" t="str">
        <f>VLOOKUP(Tableau1346[[#This Row],[Sub_Region_Cod]],[1]Table_Correspondance!$B:$F,4,TRUE)</f>
        <v>Europe de l'Est</v>
      </c>
      <c r="C1089" t="s">
        <v>26</v>
      </c>
      <c r="D1089" t="str">
        <f>VLOOKUP(C1089,[1]Table_Correspondance!$B:$F,2,FALSE)</f>
        <v>Bulgarie</v>
      </c>
      <c r="E1089" t="s">
        <v>16</v>
      </c>
      <c r="F1089" s="1">
        <v>44044</v>
      </c>
      <c r="G1089" t="s">
        <v>409</v>
      </c>
      <c r="H1089" s="12">
        <f>VLOOKUP(Tableau1346[[#This Row],[Product_Ref]],[1]Table_Correspondance!$H:$N,5,TRUE)</f>
        <v>42826</v>
      </c>
      <c r="I1089" t="s">
        <v>225</v>
      </c>
      <c r="J1089" s="5">
        <v>8058.47</v>
      </c>
      <c r="K1089" t="str">
        <f>VLOOKUP(Tableau1346[[#This Row],[Product_Ref]],[1]Table_Correspondance!$H:$N,2,TRUE)</f>
        <v>Collant</v>
      </c>
      <c r="L1089" t="str">
        <f>VLOOKUP(Tableau1346[[#This Row],[Product_Ref]],[1]Table_Correspondance!$H:$N,4,TRUE)</f>
        <v>taupe</v>
      </c>
      <c r="M1089" s="5">
        <f>VLOOKUP(Tableau1346[[#This Row],[Product_Ref]],[1]Table_Correspondance!$H:$N,7,TRUE)</f>
        <v>5</v>
      </c>
      <c r="N1089" s="3">
        <f>Tableau1346[[#This Row],[Sales]]/Tableau1346[[#This Row],[Prix de vente ]]</f>
        <v>1611.694</v>
      </c>
      <c r="O1089" s="16">
        <f ca="1">(_xlfn.DAYS(TODAY(),Tableau1346[[#This Row],[Date de création produit]]))</f>
        <v>2070</v>
      </c>
    </row>
    <row r="1090" spans="1:15" x14ac:dyDescent="0.25">
      <c r="A1090" t="s">
        <v>6</v>
      </c>
      <c r="B1090" t="str">
        <f>VLOOKUP(Tableau1346[[#This Row],[Sub_Region_Cod]],[1]Table_Correspondance!$B:$F,4,TRUE)</f>
        <v>Europe de l'Est</v>
      </c>
      <c r="C1090" t="s">
        <v>24</v>
      </c>
      <c r="D1090" t="str">
        <f>VLOOKUP(C1090,[1]Table_Correspondance!$B:$F,2,FALSE)</f>
        <v>Slovaquie</v>
      </c>
      <c r="E1090" t="s">
        <v>16</v>
      </c>
      <c r="F1090" s="1">
        <v>44044</v>
      </c>
      <c r="G1090" t="s">
        <v>409</v>
      </c>
      <c r="H1090" s="12">
        <f>VLOOKUP(Tableau1346[[#This Row],[Product_Ref]],[1]Table_Correspondance!$H:$N,5,TRUE)</f>
        <v>43191</v>
      </c>
      <c r="I1090" t="s">
        <v>206</v>
      </c>
      <c r="J1090" s="5">
        <v>9680.4599999999991</v>
      </c>
      <c r="K1090" t="str">
        <f>VLOOKUP(Tableau1346[[#This Row],[Product_Ref]],[1]Table_Correspondance!$H:$N,2,TRUE)</f>
        <v>Pantalon</v>
      </c>
      <c r="L1090" t="str">
        <f>VLOOKUP(Tableau1346[[#This Row],[Product_Ref]],[1]Table_Correspondance!$H:$N,4,TRUE)</f>
        <v>rose</v>
      </c>
      <c r="M1090" s="5">
        <f>VLOOKUP(Tableau1346[[#This Row],[Product_Ref]],[1]Table_Correspondance!$H:$N,7,TRUE)</f>
        <v>6</v>
      </c>
      <c r="N1090" s="3">
        <f>Tableau1346[[#This Row],[Sales]]/Tableau1346[[#This Row],[Prix de vente ]]</f>
        <v>1613.4099999999999</v>
      </c>
      <c r="O1090" s="16">
        <f ca="1">(_xlfn.DAYS(TODAY(),Tableau1346[[#This Row],[Date de création produit]]))</f>
        <v>1705</v>
      </c>
    </row>
    <row r="1091" spans="1:15" x14ac:dyDescent="0.25">
      <c r="A1091" t="s">
        <v>6</v>
      </c>
      <c r="B1091" t="str">
        <f>VLOOKUP(Tableau1346[[#This Row],[Sub_Region_Cod]],[1]Table_Correspondance!$B:$F,4,TRUE)</f>
        <v>Europe de l'Est</v>
      </c>
      <c r="C1091" t="s">
        <v>15</v>
      </c>
      <c r="D1091" t="str">
        <f>VLOOKUP(C1091,[1]Table_Correspondance!$B:$F,2,FALSE)</f>
        <v>République de Moldavie</v>
      </c>
      <c r="E1091" t="s">
        <v>8</v>
      </c>
      <c r="F1091" s="1">
        <v>44136</v>
      </c>
      <c r="G1091" t="s">
        <v>411</v>
      </c>
      <c r="H1091" s="12">
        <f>VLOOKUP(Tableau1346[[#This Row],[Product_Ref]],[1]Table_Correspondance!$H:$N,5,TRUE)</f>
        <v>43101</v>
      </c>
      <c r="I1091" t="s">
        <v>27</v>
      </c>
      <c r="J1091" s="5">
        <v>9795.7999999999993</v>
      </c>
      <c r="K1091" t="str">
        <f>VLOOKUP(Tableau1346[[#This Row],[Product_Ref]],[1]Table_Correspondance!$H:$N,2,TRUE)</f>
        <v>Robe</v>
      </c>
      <c r="L1091" t="str">
        <f>VLOOKUP(Tableau1346[[#This Row],[Product_Ref]],[1]Table_Correspondance!$H:$N,4,TRUE)</f>
        <v>noir</v>
      </c>
      <c r="M1091" s="5">
        <f>VLOOKUP(Tableau1346[[#This Row],[Product_Ref]],[1]Table_Correspondance!$H:$N,7,TRUE)</f>
        <v>6</v>
      </c>
      <c r="N1091" s="3">
        <f>Tableau1346[[#This Row],[Sales]]/Tableau1346[[#This Row],[Prix de vente ]]</f>
        <v>1632.6333333333332</v>
      </c>
      <c r="O1091" s="16">
        <f ca="1">(_xlfn.DAYS(TODAY(),Tableau1346[[#This Row],[Date de création produit]]))</f>
        <v>1795</v>
      </c>
    </row>
    <row r="1092" spans="1:15" x14ac:dyDescent="0.25">
      <c r="A1092" t="s">
        <v>6</v>
      </c>
      <c r="B1092" t="str">
        <f>VLOOKUP(Tableau1346[[#This Row],[Sub_Region_Cod]],[1]Table_Correspondance!$B:$F,4,TRUE)</f>
        <v>Europe de l'Est</v>
      </c>
      <c r="C1092" t="s">
        <v>13</v>
      </c>
      <c r="D1092" t="str">
        <f>VLOOKUP(C1092,[1]Table_Correspondance!$B:$F,2,FALSE)</f>
        <v>Roumanie</v>
      </c>
      <c r="E1092" t="s">
        <v>11</v>
      </c>
      <c r="F1092" s="1">
        <v>44105</v>
      </c>
      <c r="G1092" t="s">
        <v>409</v>
      </c>
      <c r="H1092" s="12">
        <f>VLOOKUP(Tableau1346[[#This Row],[Product_Ref]],[1]Table_Correspondance!$H:$N,5,TRUE)</f>
        <v>43009</v>
      </c>
      <c r="I1092" t="s">
        <v>315</v>
      </c>
      <c r="J1092" s="5">
        <v>9840.91</v>
      </c>
      <c r="K1092" t="str">
        <f>VLOOKUP(Tableau1346[[#This Row],[Product_Ref]],[1]Table_Correspondance!$H:$N,2,TRUE)</f>
        <v>Chemise</v>
      </c>
      <c r="L1092" t="str">
        <f>VLOOKUP(Tableau1346[[#This Row],[Product_Ref]],[1]Table_Correspondance!$H:$N,4,TRUE)</f>
        <v>blanc</v>
      </c>
      <c r="M1092" s="5">
        <f>VLOOKUP(Tableau1346[[#This Row],[Product_Ref]],[1]Table_Correspondance!$H:$N,7,TRUE)</f>
        <v>6</v>
      </c>
      <c r="N1092" s="3">
        <f>Tableau1346[[#This Row],[Sales]]/Tableau1346[[#This Row],[Prix de vente ]]</f>
        <v>1640.1516666666666</v>
      </c>
      <c r="O1092" s="16">
        <f ca="1">(_xlfn.DAYS(TODAY(),Tableau1346[[#This Row],[Date de création produit]]))</f>
        <v>1887</v>
      </c>
    </row>
    <row r="1093" spans="1:15" x14ac:dyDescent="0.25">
      <c r="A1093" t="s">
        <v>6</v>
      </c>
      <c r="B1093" t="str">
        <f>VLOOKUP(Tableau1346[[#This Row],[Sub_Region_Cod]],[1]Table_Correspondance!$B:$F,4,TRUE)</f>
        <v>Europe de l'Est</v>
      </c>
      <c r="C1093" t="s">
        <v>34</v>
      </c>
      <c r="D1093" t="str">
        <f>VLOOKUP(C1093,[1]Table_Correspondance!$B:$F,2,FALSE)</f>
        <v>Pologne</v>
      </c>
      <c r="E1093" t="s">
        <v>11</v>
      </c>
      <c r="F1093" s="1">
        <v>44166</v>
      </c>
      <c r="G1093" t="s">
        <v>411</v>
      </c>
      <c r="H1093" s="12">
        <f>VLOOKUP(Tableau1346[[#This Row],[Product_Ref]],[1]Table_Correspondance!$H:$N,5,TRUE)</f>
        <v>42856</v>
      </c>
      <c r="I1093" t="s">
        <v>74</v>
      </c>
      <c r="J1093" s="5">
        <v>9856.1299999999992</v>
      </c>
      <c r="K1093" t="str">
        <f>VLOOKUP(Tableau1346[[#This Row],[Product_Ref]],[1]Table_Correspondance!$H:$N,2,TRUE)</f>
        <v>Chemise</v>
      </c>
      <c r="L1093" t="str">
        <f>VLOOKUP(Tableau1346[[#This Row],[Product_Ref]],[1]Table_Correspondance!$H:$N,4,TRUE)</f>
        <v>vert</v>
      </c>
      <c r="M1093" s="5">
        <f>VLOOKUP(Tableau1346[[#This Row],[Product_Ref]],[1]Table_Correspondance!$H:$N,7,TRUE)</f>
        <v>6</v>
      </c>
      <c r="N1093" s="3">
        <f>Tableau1346[[#This Row],[Sales]]/Tableau1346[[#This Row],[Prix de vente ]]</f>
        <v>1642.6883333333333</v>
      </c>
      <c r="O1093" s="16">
        <f ca="1">(_xlfn.DAYS(TODAY(),Tableau1346[[#This Row],[Date de création produit]]))</f>
        <v>2040</v>
      </c>
    </row>
    <row r="1094" spans="1:15" x14ac:dyDescent="0.25">
      <c r="A1094" t="s">
        <v>6</v>
      </c>
      <c r="B1094" t="str">
        <f>VLOOKUP(Tableau1346[[#This Row],[Sub_Region_Cod]],[1]Table_Correspondance!$B:$F,4,TRUE)</f>
        <v>Europe de l'Est</v>
      </c>
      <c r="C1094" t="s">
        <v>34</v>
      </c>
      <c r="D1094" t="str">
        <f>VLOOKUP(C1094,[1]Table_Correspondance!$B:$F,2,FALSE)</f>
        <v>Pologne</v>
      </c>
      <c r="E1094" t="s">
        <v>11</v>
      </c>
      <c r="F1094" s="1">
        <v>43800</v>
      </c>
      <c r="G1094" t="s">
        <v>407</v>
      </c>
      <c r="H1094" s="12">
        <f>VLOOKUP(Tableau1346[[#This Row],[Product_Ref]],[1]Table_Correspondance!$H:$N,5,TRUE)</f>
        <v>43221</v>
      </c>
      <c r="I1094" t="s">
        <v>156</v>
      </c>
      <c r="J1094" s="5">
        <v>8253.9</v>
      </c>
      <c r="K1094" t="str">
        <f>VLOOKUP(Tableau1346[[#This Row],[Product_Ref]],[1]Table_Correspondance!$H:$N,2,TRUE)</f>
        <v>Sweatshirt</v>
      </c>
      <c r="L1094" t="str">
        <f>VLOOKUP(Tableau1346[[#This Row],[Product_Ref]],[1]Table_Correspondance!$H:$N,4,TRUE)</f>
        <v>bleu</v>
      </c>
      <c r="M1094" s="5">
        <f>VLOOKUP(Tableau1346[[#This Row],[Product_Ref]],[1]Table_Correspondance!$H:$N,7,TRUE)</f>
        <v>5</v>
      </c>
      <c r="N1094" s="3">
        <f>Tableau1346[[#This Row],[Sales]]/Tableau1346[[#This Row],[Prix de vente ]]</f>
        <v>1650.78</v>
      </c>
      <c r="O1094" s="16">
        <f ca="1">(_xlfn.DAYS(TODAY(),Tableau1346[[#This Row],[Date de création produit]]))</f>
        <v>1675</v>
      </c>
    </row>
    <row r="1095" spans="1:15" x14ac:dyDescent="0.25">
      <c r="A1095" t="s">
        <v>6</v>
      </c>
      <c r="B1095" t="str">
        <f>VLOOKUP(Tableau1346[[#This Row],[Sub_Region_Cod]],[1]Table_Correspondance!$B:$F,4,TRUE)</f>
        <v>Europe de l'Est</v>
      </c>
      <c r="C1095" t="s">
        <v>24</v>
      </c>
      <c r="D1095" t="str">
        <f>VLOOKUP(C1095,[1]Table_Correspondance!$B:$F,2,FALSE)</f>
        <v>Slovaquie</v>
      </c>
      <c r="E1095" t="s">
        <v>16</v>
      </c>
      <c r="F1095" s="1">
        <v>44105</v>
      </c>
      <c r="G1095" t="s">
        <v>409</v>
      </c>
      <c r="H1095" s="12">
        <f>VLOOKUP(Tableau1346[[#This Row],[Product_Ref]],[1]Table_Correspondance!$H:$N,5,TRUE)</f>
        <v>43191</v>
      </c>
      <c r="I1095" t="s">
        <v>136</v>
      </c>
      <c r="J1095" s="5">
        <v>8280.91</v>
      </c>
      <c r="K1095" t="str">
        <f>VLOOKUP(Tableau1346[[#This Row],[Product_Ref]],[1]Table_Correspondance!$H:$N,2,TRUE)</f>
        <v>Collant</v>
      </c>
      <c r="L1095" t="str">
        <f>VLOOKUP(Tableau1346[[#This Row],[Product_Ref]],[1]Table_Correspondance!$H:$N,4,TRUE)</f>
        <v>vert</v>
      </c>
      <c r="M1095" s="5">
        <f>VLOOKUP(Tableau1346[[#This Row],[Product_Ref]],[1]Table_Correspondance!$H:$N,7,TRUE)</f>
        <v>5</v>
      </c>
      <c r="N1095" s="3">
        <f>Tableau1346[[#This Row],[Sales]]/Tableau1346[[#This Row],[Prix de vente ]]</f>
        <v>1656.182</v>
      </c>
      <c r="O1095" s="16">
        <f ca="1">(_xlfn.DAYS(TODAY(),Tableau1346[[#This Row],[Date de création produit]]))</f>
        <v>1705</v>
      </c>
    </row>
    <row r="1096" spans="1:15" x14ac:dyDescent="0.25">
      <c r="A1096" t="s">
        <v>6</v>
      </c>
      <c r="B1096" t="str">
        <f>VLOOKUP(Tableau1346[[#This Row],[Sub_Region_Cod]],[1]Table_Correspondance!$B:$F,4,TRUE)</f>
        <v>Europe de l'Est</v>
      </c>
      <c r="C1096" t="s">
        <v>26</v>
      </c>
      <c r="D1096" t="str">
        <f>VLOOKUP(C1096,[1]Table_Correspondance!$B:$F,2,FALSE)</f>
        <v>Bulgarie</v>
      </c>
      <c r="E1096" t="s">
        <v>11</v>
      </c>
      <c r="F1096" s="1">
        <v>43952</v>
      </c>
      <c r="G1096" t="s">
        <v>408</v>
      </c>
      <c r="H1096" s="12">
        <f>VLOOKUP(Tableau1346[[#This Row],[Product_Ref]],[1]Table_Correspondance!$H:$N,5,TRUE)</f>
        <v>43160</v>
      </c>
      <c r="I1096" t="s">
        <v>343</v>
      </c>
      <c r="J1096" s="5">
        <v>9939.27</v>
      </c>
      <c r="K1096" t="str">
        <f>VLOOKUP(Tableau1346[[#This Row],[Product_Ref]],[1]Table_Correspondance!$H:$N,2,TRUE)</f>
        <v>Sweatshirt</v>
      </c>
      <c r="L1096" t="str">
        <f>VLOOKUP(Tableau1346[[#This Row],[Product_Ref]],[1]Table_Correspondance!$H:$N,4,TRUE)</f>
        <v>orange</v>
      </c>
      <c r="M1096" s="5">
        <f>VLOOKUP(Tableau1346[[#This Row],[Product_Ref]],[1]Table_Correspondance!$H:$N,7,TRUE)</f>
        <v>6</v>
      </c>
      <c r="N1096" s="3">
        <f>Tableau1346[[#This Row],[Sales]]/Tableau1346[[#This Row],[Prix de vente ]]</f>
        <v>1656.5450000000001</v>
      </c>
      <c r="O1096" s="16">
        <f ca="1">(_xlfn.DAYS(TODAY(),Tableau1346[[#This Row],[Date de création produit]]))</f>
        <v>1736</v>
      </c>
    </row>
    <row r="1097" spans="1:15" x14ac:dyDescent="0.25">
      <c r="A1097" t="s">
        <v>6</v>
      </c>
      <c r="B1097" t="str">
        <f>VLOOKUP(Tableau1346[[#This Row],[Sub_Region_Cod]],[1]Table_Correspondance!$B:$F,4,TRUE)</f>
        <v>Europe de l'Est</v>
      </c>
      <c r="C1097" t="s">
        <v>13</v>
      </c>
      <c r="D1097" t="str">
        <f>VLOOKUP(C1097,[1]Table_Correspondance!$B:$F,2,FALSE)</f>
        <v>Roumanie</v>
      </c>
      <c r="E1097" t="s">
        <v>11</v>
      </c>
      <c r="F1097" s="1">
        <v>43800</v>
      </c>
      <c r="G1097" t="s">
        <v>407</v>
      </c>
      <c r="H1097" s="12">
        <f>VLOOKUP(Tableau1346[[#This Row],[Product_Ref]],[1]Table_Correspondance!$H:$N,5,TRUE)</f>
        <v>43313</v>
      </c>
      <c r="I1097" t="s">
        <v>270</v>
      </c>
      <c r="J1097" s="5">
        <v>9974.25</v>
      </c>
      <c r="K1097" t="str">
        <f>VLOOKUP(Tableau1346[[#This Row],[Product_Ref]],[1]Table_Correspondance!$H:$N,2,TRUE)</f>
        <v>Sweatshirt</v>
      </c>
      <c r="L1097" t="str">
        <f>VLOOKUP(Tableau1346[[#This Row],[Product_Ref]],[1]Table_Correspondance!$H:$N,4,TRUE)</f>
        <v>rose</v>
      </c>
      <c r="M1097" s="5">
        <f>VLOOKUP(Tableau1346[[#This Row],[Product_Ref]],[1]Table_Correspondance!$H:$N,7,TRUE)</f>
        <v>6</v>
      </c>
      <c r="N1097" s="3">
        <f>Tableau1346[[#This Row],[Sales]]/Tableau1346[[#This Row],[Prix de vente ]]</f>
        <v>1662.375</v>
      </c>
      <c r="O1097" s="16">
        <f ca="1">(_xlfn.DAYS(TODAY(),Tableau1346[[#This Row],[Date de création produit]]))</f>
        <v>1583</v>
      </c>
    </row>
    <row r="1098" spans="1:15" x14ac:dyDescent="0.25">
      <c r="A1098" t="s">
        <v>6</v>
      </c>
      <c r="B1098" t="str">
        <f>VLOOKUP(Tableau1346[[#This Row],[Sub_Region_Cod]],[1]Table_Correspondance!$B:$F,4,TRUE)</f>
        <v>Europe de l'Est</v>
      </c>
      <c r="C1098" t="s">
        <v>43</v>
      </c>
      <c r="D1098" t="str">
        <f>VLOOKUP(C1098,[1]Table_Correspondance!$B:$F,2,FALSE)</f>
        <v>République Tchèque</v>
      </c>
      <c r="E1098" t="s">
        <v>11</v>
      </c>
      <c r="F1098" s="1">
        <v>43922</v>
      </c>
      <c r="G1098" t="s">
        <v>405</v>
      </c>
      <c r="H1098" s="12">
        <f>VLOOKUP(Tableau1346[[#This Row],[Product_Ref]],[1]Table_Correspondance!$H:$N,5,TRUE)</f>
        <v>43252</v>
      </c>
      <c r="I1098" t="s">
        <v>263</v>
      </c>
      <c r="J1098" s="5">
        <v>8318.4699999999993</v>
      </c>
      <c r="K1098" t="str">
        <f>VLOOKUP(Tableau1346[[#This Row],[Product_Ref]],[1]Table_Correspondance!$H:$N,2,TRUE)</f>
        <v>Débardeur</v>
      </c>
      <c r="L1098" t="str">
        <f>VLOOKUP(Tableau1346[[#This Row],[Product_Ref]],[1]Table_Correspondance!$H:$N,4,TRUE)</f>
        <v>orange</v>
      </c>
      <c r="M1098" s="5">
        <f>VLOOKUP(Tableau1346[[#This Row],[Product_Ref]],[1]Table_Correspondance!$H:$N,7,TRUE)</f>
        <v>5</v>
      </c>
      <c r="N1098" s="3">
        <f>Tableau1346[[#This Row],[Sales]]/Tableau1346[[#This Row],[Prix de vente ]]</f>
        <v>1663.694</v>
      </c>
      <c r="O1098" s="16">
        <f ca="1">(_xlfn.DAYS(TODAY(),Tableau1346[[#This Row],[Date de création produit]]))</f>
        <v>1644</v>
      </c>
    </row>
    <row r="1099" spans="1:15" x14ac:dyDescent="0.25">
      <c r="A1099" t="s">
        <v>6</v>
      </c>
      <c r="B1099" t="str">
        <f>VLOOKUP(Tableau1346[[#This Row],[Sub_Region_Cod]],[1]Table_Correspondance!$B:$F,4,TRUE)</f>
        <v>Europe de l'Est</v>
      </c>
      <c r="C1099" t="s">
        <v>32</v>
      </c>
      <c r="D1099" t="str">
        <f>VLOOKUP(C1099,[1]Table_Correspondance!$B:$F,2,FALSE)</f>
        <v>Arménie</v>
      </c>
      <c r="E1099" t="s">
        <v>11</v>
      </c>
      <c r="F1099" s="1">
        <v>43770</v>
      </c>
      <c r="G1099" t="s">
        <v>407</v>
      </c>
      <c r="H1099" s="12">
        <f>VLOOKUP(Tableau1346[[#This Row],[Product_Ref]],[1]Table_Correspondance!$H:$N,5,TRUE)</f>
        <v>42917</v>
      </c>
      <c r="I1099" t="s">
        <v>153</v>
      </c>
      <c r="J1099" s="5">
        <v>8531.3700000000008</v>
      </c>
      <c r="K1099" t="str">
        <f>VLOOKUP(Tableau1346[[#This Row],[Product_Ref]],[1]Table_Correspondance!$H:$N,2,TRUE)</f>
        <v>Débardeur</v>
      </c>
      <c r="L1099" t="str">
        <f>VLOOKUP(Tableau1346[[#This Row],[Product_Ref]],[1]Table_Correspondance!$H:$N,4,TRUE)</f>
        <v>vert</v>
      </c>
      <c r="M1099" s="5">
        <f>VLOOKUP(Tableau1346[[#This Row],[Product_Ref]],[1]Table_Correspondance!$H:$N,7,TRUE)</f>
        <v>5</v>
      </c>
      <c r="N1099" s="3">
        <f>Tableau1346[[#This Row],[Sales]]/Tableau1346[[#This Row],[Prix de vente ]]</f>
        <v>1706.2740000000001</v>
      </c>
      <c r="O1099" s="16">
        <f ca="1">(_xlfn.DAYS(TODAY(),Tableau1346[[#This Row],[Date de création produit]]))</f>
        <v>1979</v>
      </c>
    </row>
    <row r="1100" spans="1:15" x14ac:dyDescent="0.25">
      <c r="A1100" t="s">
        <v>6</v>
      </c>
      <c r="B1100" t="str">
        <f>VLOOKUP(Tableau1346[[#This Row],[Sub_Region_Cod]],[1]Table_Correspondance!$B:$F,4,TRUE)</f>
        <v>Europe de l'Est</v>
      </c>
      <c r="C1100" t="s">
        <v>15</v>
      </c>
      <c r="D1100" t="str">
        <f>VLOOKUP(C1100,[1]Table_Correspondance!$B:$F,2,FALSE)</f>
        <v>République de Moldavie</v>
      </c>
      <c r="E1100" t="s">
        <v>16</v>
      </c>
      <c r="F1100" s="1">
        <v>43709</v>
      </c>
      <c r="G1100" t="s">
        <v>406</v>
      </c>
      <c r="H1100" s="12">
        <f>VLOOKUP(Tableau1346[[#This Row],[Product_Ref]],[1]Table_Correspondance!$H:$N,5,TRUE)</f>
        <v>43009</v>
      </c>
      <c r="I1100" t="s">
        <v>66</v>
      </c>
      <c r="J1100" s="5">
        <v>8670.1299999999992</v>
      </c>
      <c r="K1100" t="str">
        <f>VLOOKUP(Tableau1346[[#This Row],[Product_Ref]],[1]Table_Correspondance!$H:$N,2,TRUE)</f>
        <v>Pantacourt</v>
      </c>
      <c r="L1100" t="str">
        <f>VLOOKUP(Tableau1346[[#This Row],[Product_Ref]],[1]Table_Correspondance!$H:$N,4,TRUE)</f>
        <v>noir</v>
      </c>
      <c r="M1100" s="5">
        <f>VLOOKUP(Tableau1346[[#This Row],[Product_Ref]],[1]Table_Correspondance!$H:$N,7,TRUE)</f>
        <v>5</v>
      </c>
      <c r="N1100" s="3">
        <f>Tableau1346[[#This Row],[Sales]]/Tableau1346[[#This Row],[Prix de vente ]]</f>
        <v>1734.0259999999998</v>
      </c>
      <c r="O1100" s="16">
        <f ca="1">(_xlfn.DAYS(TODAY(),Tableau1346[[#This Row],[Date de création produit]]))</f>
        <v>1887</v>
      </c>
    </row>
    <row r="1101" spans="1:15" x14ac:dyDescent="0.25">
      <c r="A1101" t="s">
        <v>6</v>
      </c>
      <c r="B1101" t="str">
        <f>VLOOKUP(Tableau1346[[#This Row],[Sub_Region_Cod]],[1]Table_Correspondance!$B:$F,4,TRUE)</f>
        <v>Europe de l'Est</v>
      </c>
      <c r="C1101" t="s">
        <v>24</v>
      </c>
      <c r="D1101" t="str">
        <f>VLOOKUP(C1101,[1]Table_Correspondance!$B:$F,2,FALSE)</f>
        <v>Slovaquie</v>
      </c>
      <c r="E1101" t="s">
        <v>16</v>
      </c>
      <c r="F1101" s="1">
        <v>43586</v>
      </c>
      <c r="G1101" t="s">
        <v>410</v>
      </c>
      <c r="H1101" s="12">
        <f>VLOOKUP(Tableau1346[[#This Row],[Product_Ref]],[1]Table_Correspondance!$H:$N,5,TRUE)</f>
        <v>43344</v>
      </c>
      <c r="I1101" t="s">
        <v>111</v>
      </c>
      <c r="J1101" s="5">
        <v>8703.2999999999993</v>
      </c>
      <c r="K1101" t="str">
        <f>VLOOKUP(Tableau1346[[#This Row],[Product_Ref]],[1]Table_Correspondance!$H:$N,2,TRUE)</f>
        <v>Jupe</v>
      </c>
      <c r="L1101" t="str">
        <f>VLOOKUP(Tableau1346[[#This Row],[Product_Ref]],[1]Table_Correspondance!$H:$N,4,TRUE)</f>
        <v>marron</v>
      </c>
      <c r="M1101" s="5">
        <f>VLOOKUP(Tableau1346[[#This Row],[Product_Ref]],[1]Table_Correspondance!$H:$N,7,TRUE)</f>
        <v>5</v>
      </c>
      <c r="N1101" s="3">
        <f>Tableau1346[[#This Row],[Sales]]/Tableau1346[[#This Row],[Prix de vente ]]</f>
        <v>1740.6599999999999</v>
      </c>
      <c r="O1101" s="16">
        <f ca="1">(_xlfn.DAYS(TODAY(),Tableau1346[[#This Row],[Date de création produit]]))</f>
        <v>1552</v>
      </c>
    </row>
    <row r="1102" spans="1:15" x14ac:dyDescent="0.25">
      <c r="A1102" t="s">
        <v>6</v>
      </c>
      <c r="B1102" t="str">
        <f>VLOOKUP(Tableau1346[[#This Row],[Sub_Region_Cod]],[1]Table_Correspondance!$B:$F,4,TRUE)</f>
        <v>Europe de l'Est</v>
      </c>
      <c r="C1102" t="s">
        <v>22</v>
      </c>
      <c r="D1102" t="str">
        <f>VLOOKUP(C1102,[1]Table_Correspondance!$B:$F,2,FALSE)</f>
        <v>Ukraine</v>
      </c>
      <c r="E1102" t="s">
        <v>11</v>
      </c>
      <c r="F1102" s="1">
        <v>43800</v>
      </c>
      <c r="G1102" t="s">
        <v>407</v>
      </c>
      <c r="H1102" s="12">
        <f>VLOOKUP(Tableau1346[[#This Row],[Product_Ref]],[1]Table_Correspondance!$H:$N,5,TRUE)</f>
        <v>42948</v>
      </c>
      <c r="I1102" t="s">
        <v>181</v>
      </c>
      <c r="J1102" s="5">
        <v>8857.4</v>
      </c>
      <c r="K1102" t="str">
        <f>VLOOKUP(Tableau1346[[#This Row],[Product_Ref]],[1]Table_Correspondance!$H:$N,2,TRUE)</f>
        <v>Sweatshirt</v>
      </c>
      <c r="L1102" t="str">
        <f>VLOOKUP(Tableau1346[[#This Row],[Product_Ref]],[1]Table_Correspondance!$H:$N,4,TRUE)</f>
        <v>vert</v>
      </c>
      <c r="M1102" s="5">
        <f>VLOOKUP(Tableau1346[[#This Row],[Product_Ref]],[1]Table_Correspondance!$H:$N,7,TRUE)</f>
        <v>5</v>
      </c>
      <c r="N1102" s="3">
        <f>Tableau1346[[#This Row],[Sales]]/Tableau1346[[#This Row],[Prix de vente ]]</f>
        <v>1771.48</v>
      </c>
      <c r="O1102" s="16">
        <f ca="1">(_xlfn.DAYS(TODAY(),Tableau1346[[#This Row],[Date de création produit]]))</f>
        <v>1948</v>
      </c>
    </row>
    <row r="1103" spans="1:15" x14ac:dyDescent="0.25">
      <c r="A1103" t="s">
        <v>6</v>
      </c>
      <c r="B1103" t="str">
        <f>VLOOKUP(Tableau1346[[#This Row],[Sub_Region_Cod]],[1]Table_Correspondance!$B:$F,4,TRUE)</f>
        <v>Europe de l'Est</v>
      </c>
      <c r="C1103" t="s">
        <v>7</v>
      </c>
      <c r="D1103" t="str">
        <f>VLOOKUP(C1103,[1]Table_Correspondance!$B:$F,2,FALSE)</f>
        <v>Fédération de Russie</v>
      </c>
      <c r="E1103" t="s">
        <v>11</v>
      </c>
      <c r="F1103" s="1">
        <v>44013</v>
      </c>
      <c r="G1103" t="s">
        <v>408</v>
      </c>
      <c r="H1103" s="12">
        <f>VLOOKUP(Tableau1346[[#This Row],[Product_Ref]],[1]Table_Correspondance!$H:$N,5,TRUE)</f>
        <v>43132</v>
      </c>
      <c r="I1103" t="s">
        <v>220</v>
      </c>
      <c r="J1103" s="5">
        <v>8929.4500000000007</v>
      </c>
      <c r="K1103" t="str">
        <f>VLOOKUP(Tableau1346[[#This Row],[Product_Ref]],[1]Table_Correspondance!$H:$N,2,TRUE)</f>
        <v>Chemisier</v>
      </c>
      <c r="L1103" t="str">
        <f>VLOOKUP(Tableau1346[[#This Row],[Product_Ref]],[1]Table_Correspondance!$H:$N,4,TRUE)</f>
        <v>vert</v>
      </c>
      <c r="M1103" s="5">
        <f>VLOOKUP(Tableau1346[[#This Row],[Product_Ref]],[1]Table_Correspondance!$H:$N,7,TRUE)</f>
        <v>5</v>
      </c>
      <c r="N1103" s="3">
        <f>Tableau1346[[#This Row],[Sales]]/Tableau1346[[#This Row],[Prix de vente ]]</f>
        <v>1785.89</v>
      </c>
      <c r="O1103" s="16">
        <f ca="1">(_xlfn.DAYS(TODAY(),Tableau1346[[#This Row],[Date de création produit]]))</f>
        <v>1764</v>
      </c>
    </row>
    <row r="1104" spans="1:15" x14ac:dyDescent="0.25">
      <c r="A1104" t="s">
        <v>6</v>
      </c>
      <c r="B1104" t="str">
        <f>VLOOKUP(Tableau1346[[#This Row],[Sub_Region_Cod]],[1]Table_Correspondance!$B:$F,4,TRUE)</f>
        <v>Europe de l'Est</v>
      </c>
      <c r="C1104" t="s">
        <v>43</v>
      </c>
      <c r="D1104" t="str">
        <f>VLOOKUP(C1104,[1]Table_Correspondance!$B:$F,2,FALSE)</f>
        <v>République Tchèque</v>
      </c>
      <c r="E1104" t="s">
        <v>11</v>
      </c>
      <c r="F1104" s="1">
        <v>43678</v>
      </c>
      <c r="G1104" t="s">
        <v>406</v>
      </c>
      <c r="H1104" s="12">
        <f>VLOOKUP(Tableau1346[[#This Row],[Product_Ref]],[1]Table_Correspondance!$H:$N,5,TRUE)</f>
        <v>43070</v>
      </c>
      <c r="I1104" t="s">
        <v>279</v>
      </c>
      <c r="J1104" s="5">
        <v>8974.2099999999991</v>
      </c>
      <c r="K1104" t="str">
        <f>VLOOKUP(Tableau1346[[#This Row],[Product_Ref]],[1]Table_Correspondance!$H:$N,2,TRUE)</f>
        <v>Sweatshirt</v>
      </c>
      <c r="L1104" t="str">
        <f>VLOOKUP(Tableau1346[[#This Row],[Product_Ref]],[1]Table_Correspondance!$H:$N,4,TRUE)</f>
        <v>noir</v>
      </c>
      <c r="M1104" s="5">
        <f>VLOOKUP(Tableau1346[[#This Row],[Product_Ref]],[1]Table_Correspondance!$H:$N,7,TRUE)</f>
        <v>5</v>
      </c>
      <c r="N1104" s="3">
        <f>Tableau1346[[#This Row],[Sales]]/Tableau1346[[#This Row],[Prix de vente ]]</f>
        <v>1794.8419999999999</v>
      </c>
      <c r="O1104" s="16">
        <f ca="1">(_xlfn.DAYS(TODAY(),Tableau1346[[#This Row],[Date de création produit]]))</f>
        <v>1826</v>
      </c>
    </row>
    <row r="1105" spans="1:15" x14ac:dyDescent="0.25">
      <c r="A1105" t="s">
        <v>6</v>
      </c>
      <c r="B1105" t="str">
        <f>VLOOKUP(Tableau1346[[#This Row],[Sub_Region_Cod]],[1]Table_Correspondance!$B:$F,4,TRUE)</f>
        <v>Europe de l'Est</v>
      </c>
      <c r="C1105" t="s">
        <v>29</v>
      </c>
      <c r="D1105" t="str">
        <f>VLOOKUP(C1105,[1]Table_Correspondance!$B:$F,2,FALSE)</f>
        <v>Hongrie</v>
      </c>
      <c r="E1105" t="s">
        <v>11</v>
      </c>
      <c r="F1105" s="1">
        <v>44136</v>
      </c>
      <c r="G1105" t="s">
        <v>411</v>
      </c>
      <c r="H1105" s="12">
        <f>VLOOKUP(Tableau1346[[#This Row],[Product_Ref]],[1]Table_Correspondance!$H:$N,5,TRUE)</f>
        <v>42917</v>
      </c>
      <c r="I1105" t="s">
        <v>153</v>
      </c>
      <c r="J1105" s="5">
        <v>9093.8700000000008</v>
      </c>
      <c r="K1105" t="str">
        <f>VLOOKUP(Tableau1346[[#This Row],[Product_Ref]],[1]Table_Correspondance!$H:$N,2,TRUE)</f>
        <v>Débardeur</v>
      </c>
      <c r="L1105" t="str">
        <f>VLOOKUP(Tableau1346[[#This Row],[Product_Ref]],[1]Table_Correspondance!$H:$N,4,TRUE)</f>
        <v>vert</v>
      </c>
      <c r="M1105" s="5">
        <f>VLOOKUP(Tableau1346[[#This Row],[Product_Ref]],[1]Table_Correspondance!$H:$N,7,TRUE)</f>
        <v>5</v>
      </c>
      <c r="N1105" s="3">
        <f>Tableau1346[[#This Row],[Sales]]/Tableau1346[[#This Row],[Prix de vente ]]</f>
        <v>1818.7740000000001</v>
      </c>
      <c r="O1105" s="16">
        <f ca="1">(_xlfn.DAYS(TODAY(),Tableau1346[[#This Row],[Date de création produit]]))</f>
        <v>1979</v>
      </c>
    </row>
    <row r="1106" spans="1:15" x14ac:dyDescent="0.25">
      <c r="A1106" t="s">
        <v>6</v>
      </c>
      <c r="B1106" t="str">
        <f>VLOOKUP(Tableau1346[[#This Row],[Sub_Region_Cod]],[1]Table_Correspondance!$B:$F,4,TRUE)</f>
        <v>Europe de l'Est</v>
      </c>
      <c r="C1106" t="s">
        <v>29</v>
      </c>
      <c r="D1106" t="str">
        <f>VLOOKUP(C1106,[1]Table_Correspondance!$B:$F,2,FALSE)</f>
        <v>Hongrie</v>
      </c>
      <c r="E1106" t="s">
        <v>16</v>
      </c>
      <c r="F1106" s="1">
        <v>44166</v>
      </c>
      <c r="G1106" t="s">
        <v>411</v>
      </c>
      <c r="H1106" s="12">
        <f>VLOOKUP(Tableau1346[[#This Row],[Product_Ref]],[1]Table_Correspondance!$H:$N,5,TRUE)</f>
        <v>42826</v>
      </c>
      <c r="I1106" t="s">
        <v>128</v>
      </c>
      <c r="J1106" s="5">
        <v>9198.35</v>
      </c>
      <c r="K1106" t="str">
        <f>VLOOKUP(Tableau1346[[#This Row],[Product_Ref]],[1]Table_Correspondance!$H:$N,2,TRUE)</f>
        <v>Culotte</v>
      </c>
      <c r="L1106" t="str">
        <f>VLOOKUP(Tableau1346[[#This Row],[Product_Ref]],[1]Table_Correspondance!$H:$N,4,TRUE)</f>
        <v>rose</v>
      </c>
      <c r="M1106" s="5">
        <f>VLOOKUP(Tableau1346[[#This Row],[Product_Ref]],[1]Table_Correspondance!$H:$N,7,TRUE)</f>
        <v>5</v>
      </c>
      <c r="N1106" s="3">
        <f>Tableau1346[[#This Row],[Sales]]/Tableau1346[[#This Row],[Prix de vente ]]</f>
        <v>1839.67</v>
      </c>
      <c r="O1106" s="16">
        <f ca="1">(_xlfn.DAYS(TODAY(),Tableau1346[[#This Row],[Date de création produit]]))</f>
        <v>2070</v>
      </c>
    </row>
    <row r="1107" spans="1:15" x14ac:dyDescent="0.25">
      <c r="A1107" t="s">
        <v>6</v>
      </c>
      <c r="B1107" t="str">
        <f>VLOOKUP(Tableau1346[[#This Row],[Sub_Region_Cod]],[1]Table_Correspondance!$B:$F,4,TRUE)</f>
        <v>Europe de l'Est</v>
      </c>
      <c r="C1107" t="s">
        <v>43</v>
      </c>
      <c r="D1107" t="str">
        <f>VLOOKUP(C1107,[1]Table_Correspondance!$B:$F,2,FALSE)</f>
        <v>République Tchèque</v>
      </c>
      <c r="E1107" t="s">
        <v>11</v>
      </c>
      <c r="F1107" s="1">
        <v>43617</v>
      </c>
      <c r="G1107" t="s">
        <v>410</v>
      </c>
      <c r="H1107" s="12">
        <f>VLOOKUP(Tableau1346[[#This Row],[Product_Ref]],[1]Table_Correspondance!$H:$N,5,TRUE)</f>
        <v>42948</v>
      </c>
      <c r="I1107" t="s">
        <v>181</v>
      </c>
      <c r="J1107" s="5">
        <v>9233.5300000000007</v>
      </c>
      <c r="K1107" t="str">
        <f>VLOOKUP(Tableau1346[[#This Row],[Product_Ref]],[1]Table_Correspondance!$H:$N,2,TRUE)</f>
        <v>Sweatshirt</v>
      </c>
      <c r="L1107" t="str">
        <f>VLOOKUP(Tableau1346[[#This Row],[Product_Ref]],[1]Table_Correspondance!$H:$N,4,TRUE)</f>
        <v>vert</v>
      </c>
      <c r="M1107" s="5">
        <f>VLOOKUP(Tableau1346[[#This Row],[Product_Ref]],[1]Table_Correspondance!$H:$N,7,TRUE)</f>
        <v>5</v>
      </c>
      <c r="N1107" s="3">
        <f>Tableau1346[[#This Row],[Sales]]/Tableau1346[[#This Row],[Prix de vente ]]</f>
        <v>1846.7060000000001</v>
      </c>
      <c r="O1107" s="16">
        <f ca="1">(_xlfn.DAYS(TODAY(),Tableau1346[[#This Row],[Date de création produit]]))</f>
        <v>1948</v>
      </c>
    </row>
    <row r="1108" spans="1:15" x14ac:dyDescent="0.25">
      <c r="A1108" t="s">
        <v>6</v>
      </c>
      <c r="B1108" t="str">
        <f>VLOOKUP(Tableau1346[[#This Row],[Sub_Region_Cod]],[1]Table_Correspondance!$B:$F,4,TRUE)</f>
        <v>Europe de l'Est</v>
      </c>
      <c r="C1108" t="s">
        <v>13</v>
      </c>
      <c r="D1108" t="str">
        <f>VLOOKUP(C1108,[1]Table_Correspondance!$B:$F,2,FALSE)</f>
        <v>Roumanie</v>
      </c>
      <c r="E1108" t="s">
        <v>11</v>
      </c>
      <c r="F1108" s="1">
        <v>43647</v>
      </c>
      <c r="G1108" t="s">
        <v>410</v>
      </c>
      <c r="H1108" s="12">
        <f>VLOOKUP(Tableau1346[[#This Row],[Product_Ref]],[1]Table_Correspondance!$H:$N,5,TRUE)</f>
        <v>43252</v>
      </c>
      <c r="I1108" t="s">
        <v>263</v>
      </c>
      <c r="J1108" s="5">
        <v>9240.98</v>
      </c>
      <c r="K1108" t="str">
        <f>VLOOKUP(Tableau1346[[#This Row],[Product_Ref]],[1]Table_Correspondance!$H:$N,2,TRUE)</f>
        <v>Débardeur</v>
      </c>
      <c r="L1108" t="str">
        <f>VLOOKUP(Tableau1346[[#This Row],[Product_Ref]],[1]Table_Correspondance!$H:$N,4,TRUE)</f>
        <v>orange</v>
      </c>
      <c r="M1108" s="5">
        <f>VLOOKUP(Tableau1346[[#This Row],[Product_Ref]],[1]Table_Correspondance!$H:$N,7,TRUE)</f>
        <v>5</v>
      </c>
      <c r="N1108" s="3">
        <f>Tableau1346[[#This Row],[Sales]]/Tableau1346[[#This Row],[Prix de vente ]]</f>
        <v>1848.1959999999999</v>
      </c>
      <c r="O1108" s="16">
        <f ca="1">(_xlfn.DAYS(TODAY(),Tableau1346[[#This Row],[Date de création produit]]))</f>
        <v>1644</v>
      </c>
    </row>
    <row r="1109" spans="1:15" x14ac:dyDescent="0.25">
      <c r="A1109" t="s">
        <v>6</v>
      </c>
      <c r="B1109" t="str">
        <f>VLOOKUP(Tableau1346[[#This Row],[Sub_Region_Cod]],[1]Table_Correspondance!$B:$F,4,TRUE)</f>
        <v>Europe de l'Est</v>
      </c>
      <c r="C1109" t="s">
        <v>26</v>
      </c>
      <c r="D1109" t="str">
        <f>VLOOKUP(C1109,[1]Table_Correspondance!$B:$F,2,FALSE)</f>
        <v>Bulgarie</v>
      </c>
      <c r="E1109" t="s">
        <v>16</v>
      </c>
      <c r="F1109" s="1">
        <v>43983</v>
      </c>
      <c r="G1109" t="s">
        <v>408</v>
      </c>
      <c r="H1109" s="12">
        <f>VLOOKUP(Tableau1346[[#This Row],[Product_Ref]],[1]Table_Correspondance!$H:$N,5,TRUE)</f>
        <v>42826</v>
      </c>
      <c r="I1109" t="s">
        <v>237</v>
      </c>
      <c r="J1109" s="5">
        <v>9541.5</v>
      </c>
      <c r="K1109" t="str">
        <f>VLOOKUP(Tableau1346[[#This Row],[Product_Ref]],[1]Table_Correspondance!$H:$N,2,TRUE)</f>
        <v>Chaussette</v>
      </c>
      <c r="L1109" t="str">
        <f>VLOOKUP(Tableau1346[[#This Row],[Product_Ref]],[1]Table_Correspondance!$H:$N,4,TRUE)</f>
        <v>rouge</v>
      </c>
      <c r="M1109" s="5">
        <f>VLOOKUP(Tableau1346[[#This Row],[Product_Ref]],[1]Table_Correspondance!$H:$N,7,TRUE)</f>
        <v>5</v>
      </c>
      <c r="N1109" s="3">
        <f>Tableau1346[[#This Row],[Sales]]/Tableau1346[[#This Row],[Prix de vente ]]</f>
        <v>1908.3</v>
      </c>
      <c r="O1109" s="16">
        <f ca="1">(_xlfn.DAYS(TODAY(),Tableau1346[[#This Row],[Date de création produit]]))</f>
        <v>2070</v>
      </c>
    </row>
    <row r="1110" spans="1:15" x14ac:dyDescent="0.25">
      <c r="A1110" t="s">
        <v>6</v>
      </c>
      <c r="B1110" t="str">
        <f>VLOOKUP(Tableau1346[[#This Row],[Sub_Region_Cod]],[1]Table_Correspondance!$B:$F,4,TRUE)</f>
        <v>Europe de l'Est</v>
      </c>
      <c r="C1110" t="s">
        <v>34</v>
      </c>
      <c r="D1110" t="str">
        <f>VLOOKUP(C1110,[1]Table_Correspondance!$B:$F,2,FALSE)</f>
        <v>Pologne</v>
      </c>
      <c r="E1110" t="s">
        <v>11</v>
      </c>
      <c r="F1110" s="1">
        <v>44228</v>
      </c>
      <c r="G1110" t="s">
        <v>404</v>
      </c>
      <c r="H1110" s="12">
        <f>VLOOKUP(Tableau1346[[#This Row],[Product_Ref]],[1]Table_Correspondance!$H:$N,5,TRUE)</f>
        <v>43405</v>
      </c>
      <c r="I1110" t="s">
        <v>192</v>
      </c>
      <c r="J1110" s="5">
        <v>9634.7900000000009</v>
      </c>
      <c r="K1110" t="str">
        <f>VLOOKUP(Tableau1346[[#This Row],[Product_Ref]],[1]Table_Correspondance!$H:$N,2,TRUE)</f>
        <v>Débardeur</v>
      </c>
      <c r="L1110" t="str">
        <f>VLOOKUP(Tableau1346[[#This Row],[Product_Ref]],[1]Table_Correspondance!$H:$N,4,TRUE)</f>
        <v>rouge</v>
      </c>
      <c r="M1110" s="5">
        <f>VLOOKUP(Tableau1346[[#This Row],[Product_Ref]],[1]Table_Correspondance!$H:$N,7,TRUE)</f>
        <v>5</v>
      </c>
      <c r="N1110" s="3">
        <f>Tableau1346[[#This Row],[Sales]]/Tableau1346[[#This Row],[Prix de vente ]]</f>
        <v>1926.9580000000001</v>
      </c>
      <c r="O1110" s="16">
        <f ca="1">(_xlfn.DAYS(TODAY(),Tableau1346[[#This Row],[Date de création produit]]))</f>
        <v>1491</v>
      </c>
    </row>
    <row r="1111" spans="1:15" x14ac:dyDescent="0.25">
      <c r="A1111" t="s">
        <v>6</v>
      </c>
      <c r="B1111" t="str">
        <f>VLOOKUP(Tableau1346[[#This Row],[Sub_Region_Cod]],[1]Table_Correspondance!$B:$F,4,TRUE)</f>
        <v>Europe de l'Est</v>
      </c>
      <c r="C1111" t="s">
        <v>10</v>
      </c>
      <c r="D1111" t="str">
        <f>VLOOKUP(C1111,[1]Table_Correspondance!$B:$F,2,FALSE)</f>
        <v>Bélarus</v>
      </c>
      <c r="E1111" t="s">
        <v>11</v>
      </c>
      <c r="F1111" s="1">
        <v>43770</v>
      </c>
      <c r="G1111" t="s">
        <v>407</v>
      </c>
      <c r="H1111" s="12">
        <f>VLOOKUP(Tableau1346[[#This Row],[Product_Ref]],[1]Table_Correspondance!$H:$N,5,TRUE)</f>
        <v>43191</v>
      </c>
      <c r="I1111" t="s">
        <v>282</v>
      </c>
      <c r="J1111" s="5">
        <v>9813.89</v>
      </c>
      <c r="K1111" t="str">
        <f>VLOOKUP(Tableau1346[[#This Row],[Product_Ref]],[1]Table_Correspondance!$H:$N,2,TRUE)</f>
        <v>T-shirt</v>
      </c>
      <c r="L1111" t="str">
        <f>VLOOKUP(Tableau1346[[#This Row],[Product_Ref]],[1]Table_Correspondance!$H:$N,4,TRUE)</f>
        <v>marron</v>
      </c>
      <c r="M1111" s="5">
        <f>VLOOKUP(Tableau1346[[#This Row],[Product_Ref]],[1]Table_Correspondance!$H:$N,7,TRUE)</f>
        <v>5</v>
      </c>
      <c r="N1111" s="3">
        <f>Tableau1346[[#This Row],[Sales]]/Tableau1346[[#This Row],[Prix de vente ]]</f>
        <v>1962.7779999999998</v>
      </c>
      <c r="O1111" s="16">
        <f ca="1">(_xlfn.DAYS(TODAY(),Tableau1346[[#This Row],[Date de création produit]]))</f>
        <v>1705</v>
      </c>
    </row>
    <row r="1112" spans="1:15" x14ac:dyDescent="0.25">
      <c r="A1112" t="s">
        <v>6</v>
      </c>
      <c r="B1112" t="str">
        <f>VLOOKUP(Tableau1346[[#This Row],[Sub_Region_Cod]],[1]Table_Correspondance!$B:$F,4,TRUE)</f>
        <v>Europe de l'Est</v>
      </c>
      <c r="C1112" t="s">
        <v>10</v>
      </c>
      <c r="D1112" t="str">
        <f>VLOOKUP(C1112,[1]Table_Correspondance!$B:$F,2,FALSE)</f>
        <v>Bélarus</v>
      </c>
      <c r="E1112" t="s">
        <v>8</v>
      </c>
      <c r="F1112" s="1">
        <v>44105</v>
      </c>
      <c r="G1112" t="s">
        <v>409</v>
      </c>
      <c r="H1112" s="12">
        <f>VLOOKUP(Tableau1346[[#This Row],[Product_Ref]],[1]Table_Correspondance!$H:$N,5,TRUE)</f>
        <v>42736</v>
      </c>
      <c r="I1112" t="s">
        <v>189</v>
      </c>
      <c r="J1112" s="5">
        <v>9838.3700000000008</v>
      </c>
      <c r="K1112" t="str">
        <f>VLOOKUP(Tableau1346[[#This Row],[Product_Ref]],[1]Table_Correspondance!$H:$N,2,TRUE)</f>
        <v>Robe</v>
      </c>
      <c r="L1112" t="str">
        <f>VLOOKUP(Tableau1346[[#This Row],[Product_Ref]],[1]Table_Correspondance!$H:$N,4,TRUE)</f>
        <v>blanc</v>
      </c>
      <c r="M1112" s="5">
        <f>VLOOKUP(Tableau1346[[#This Row],[Product_Ref]],[1]Table_Correspondance!$H:$N,7,TRUE)</f>
        <v>5</v>
      </c>
      <c r="N1112" s="3">
        <f>Tableau1346[[#This Row],[Sales]]/Tableau1346[[#This Row],[Prix de vente ]]</f>
        <v>1967.6740000000002</v>
      </c>
      <c r="O1112" s="16">
        <f ca="1">(_xlfn.DAYS(TODAY(),Tableau1346[[#This Row],[Date de création produit]]))</f>
        <v>2160</v>
      </c>
    </row>
    <row r="1113" spans="1:15" x14ac:dyDescent="0.25">
      <c r="A1113" t="s">
        <v>6</v>
      </c>
      <c r="B1113" t="str">
        <f>VLOOKUP(Tableau1346[[#This Row],[Sub_Region_Cod]],[1]Table_Correspondance!$B:$F,4,TRUE)</f>
        <v>Europe de l'Est</v>
      </c>
      <c r="C1113" t="s">
        <v>24</v>
      </c>
      <c r="D1113" t="str">
        <f>VLOOKUP(C1113,[1]Table_Correspondance!$B:$F,2,FALSE)</f>
        <v>Slovaquie</v>
      </c>
      <c r="E1113" t="s">
        <v>8</v>
      </c>
      <c r="F1113" s="1">
        <v>44166</v>
      </c>
      <c r="G1113" t="s">
        <v>411</v>
      </c>
      <c r="H1113" s="12">
        <f>VLOOKUP(Tableau1346[[#This Row],[Product_Ref]],[1]Table_Correspondance!$H:$N,5,TRUE)</f>
        <v>43313</v>
      </c>
      <c r="I1113" t="s">
        <v>329</v>
      </c>
      <c r="J1113" s="5">
        <v>9923.7199999999993</v>
      </c>
      <c r="K1113" t="str">
        <f>VLOOKUP(Tableau1346[[#This Row],[Product_Ref]],[1]Table_Correspondance!$H:$N,2,TRUE)</f>
        <v>Robe</v>
      </c>
      <c r="L1113" t="str">
        <f>VLOOKUP(Tableau1346[[#This Row],[Product_Ref]],[1]Table_Correspondance!$H:$N,4,TRUE)</f>
        <v>taupe</v>
      </c>
      <c r="M1113" s="5">
        <f>VLOOKUP(Tableau1346[[#This Row],[Product_Ref]],[1]Table_Correspondance!$H:$N,7,TRUE)</f>
        <v>5</v>
      </c>
      <c r="N1113" s="3">
        <f>Tableau1346[[#This Row],[Sales]]/Tableau1346[[#This Row],[Prix de vente ]]</f>
        <v>1984.7439999999999</v>
      </c>
      <c r="O1113" s="16">
        <f ca="1">(_xlfn.DAYS(TODAY(),Tableau1346[[#This Row],[Date de création produit]]))</f>
        <v>1583</v>
      </c>
    </row>
    <row r="1114" spans="1:15" x14ac:dyDescent="0.25">
      <c r="A1114" t="s">
        <v>6</v>
      </c>
      <c r="B1114" t="str">
        <f>VLOOKUP(Tableau1346[[#This Row],[Sub_Region_Cod]],[1]Table_Correspondance!$B:$F,4,TRUE)</f>
        <v>Europe de l'Est</v>
      </c>
      <c r="C1114" t="s">
        <v>32</v>
      </c>
      <c r="D1114" t="str">
        <f>VLOOKUP(C1114,[1]Table_Correspondance!$B:$F,2,FALSE)</f>
        <v>Arménie</v>
      </c>
      <c r="E1114" t="s">
        <v>11</v>
      </c>
      <c r="F1114" s="1">
        <v>43586</v>
      </c>
      <c r="G1114" t="s">
        <v>410</v>
      </c>
      <c r="H1114" s="12">
        <f>VLOOKUP(Tableau1346[[#This Row],[Product_Ref]],[1]Table_Correspondance!$H:$N,5,TRUE)</f>
        <v>42795</v>
      </c>
      <c r="I1114" t="s">
        <v>349</v>
      </c>
      <c r="J1114" s="5">
        <v>9941.66</v>
      </c>
      <c r="K1114" t="str">
        <f>VLOOKUP(Tableau1346[[#This Row],[Product_Ref]],[1]Table_Correspondance!$H:$N,2,TRUE)</f>
        <v>Pull</v>
      </c>
      <c r="L1114" t="str">
        <f>VLOOKUP(Tableau1346[[#This Row],[Product_Ref]],[1]Table_Correspondance!$H:$N,4,TRUE)</f>
        <v>noir</v>
      </c>
      <c r="M1114" s="5">
        <f>VLOOKUP(Tableau1346[[#This Row],[Product_Ref]],[1]Table_Correspondance!$H:$N,7,TRUE)</f>
        <v>5</v>
      </c>
      <c r="N1114" s="3">
        <f>Tableau1346[[#This Row],[Sales]]/Tableau1346[[#This Row],[Prix de vente ]]</f>
        <v>1988.3319999999999</v>
      </c>
      <c r="O1114" s="16">
        <f ca="1">(_xlfn.DAYS(TODAY(),Tableau1346[[#This Row],[Date de création produit]]))</f>
        <v>2101</v>
      </c>
    </row>
    <row r="1115" spans="1:15" x14ac:dyDescent="0.25">
      <c r="A1115" t="s">
        <v>6</v>
      </c>
      <c r="B1115" t="str">
        <f>VLOOKUP(Tableau1346[[#This Row],[Sub_Region_Cod]],[1]Table_Correspondance!$B:$F,4,TRUE)</f>
        <v>Europe de l'Est</v>
      </c>
      <c r="C1115" t="s">
        <v>32</v>
      </c>
      <c r="D1115" t="str">
        <f>VLOOKUP(C1115,[1]Table_Correspondance!$B:$F,2,FALSE)</f>
        <v>Arménie</v>
      </c>
      <c r="E1115" t="s">
        <v>11</v>
      </c>
      <c r="F1115" s="1">
        <v>43862</v>
      </c>
      <c r="G1115" t="s">
        <v>405</v>
      </c>
      <c r="H1115" s="12">
        <f>VLOOKUP(Tableau1346[[#This Row],[Product_Ref]],[1]Table_Correspondance!$H:$N,5,TRUE)</f>
        <v>42917</v>
      </c>
      <c r="I1115" t="s">
        <v>153</v>
      </c>
      <c r="J1115" s="5">
        <v>9953.61</v>
      </c>
      <c r="K1115" t="str">
        <f>VLOOKUP(Tableau1346[[#This Row],[Product_Ref]],[1]Table_Correspondance!$H:$N,2,TRUE)</f>
        <v>Débardeur</v>
      </c>
      <c r="L1115" t="str">
        <f>VLOOKUP(Tableau1346[[#This Row],[Product_Ref]],[1]Table_Correspondance!$H:$N,4,TRUE)</f>
        <v>vert</v>
      </c>
      <c r="M1115" s="5">
        <f>VLOOKUP(Tableau1346[[#This Row],[Product_Ref]],[1]Table_Correspondance!$H:$N,7,TRUE)</f>
        <v>5</v>
      </c>
      <c r="N1115" s="3">
        <f>Tableau1346[[#This Row],[Sales]]/Tableau1346[[#This Row],[Prix de vente ]]</f>
        <v>1990.7220000000002</v>
      </c>
      <c r="O1115" s="16">
        <f ca="1">(_xlfn.DAYS(TODAY(),Tableau1346[[#This Row],[Date de création produit]]))</f>
        <v>1979</v>
      </c>
    </row>
    <row r="1116" spans="1:15" x14ac:dyDescent="0.25">
      <c r="A1116" t="s">
        <v>6</v>
      </c>
      <c r="B1116" t="str">
        <f>VLOOKUP(Tableau1346[[#This Row],[Sub_Region_Cod]],[1]Table_Correspondance!$B:$F,4,TRUE)</f>
        <v>Europe de l'Est</v>
      </c>
      <c r="C1116" t="s">
        <v>34</v>
      </c>
      <c r="D1116" t="str">
        <f>VLOOKUP(C1116,[1]Table_Correspondance!$B:$F,2,FALSE)</f>
        <v>Pologne</v>
      </c>
      <c r="E1116" t="s">
        <v>16</v>
      </c>
      <c r="F1116" s="1">
        <v>43952</v>
      </c>
      <c r="G1116" t="s">
        <v>408</v>
      </c>
      <c r="H1116" s="12">
        <f>VLOOKUP(Tableau1346[[#This Row],[Product_Ref]],[1]Table_Correspondance!$H:$N,5,TRUE)</f>
        <v>43101</v>
      </c>
      <c r="I1116" t="s">
        <v>358</v>
      </c>
      <c r="J1116" s="5">
        <v>9990.99</v>
      </c>
      <c r="K1116" t="str">
        <f>VLOOKUP(Tableau1346[[#This Row],[Product_Ref]],[1]Table_Correspondance!$H:$N,2,TRUE)</f>
        <v>Collant</v>
      </c>
      <c r="L1116" t="str">
        <f>VLOOKUP(Tableau1346[[#This Row],[Product_Ref]],[1]Table_Correspondance!$H:$N,4,TRUE)</f>
        <v>taupe</v>
      </c>
      <c r="M1116" s="5">
        <f>VLOOKUP(Tableau1346[[#This Row],[Product_Ref]],[1]Table_Correspondance!$H:$N,7,TRUE)</f>
        <v>5</v>
      </c>
      <c r="N1116" s="3">
        <f>Tableau1346[[#This Row],[Sales]]/Tableau1346[[#This Row],[Prix de vente ]]</f>
        <v>1998.1979999999999</v>
      </c>
      <c r="O1116" s="16">
        <f ca="1">(_xlfn.DAYS(TODAY(),Tableau1346[[#This Row],[Date de création produit]]))</f>
        <v>1795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228D-BDB6-438F-B621-3B76AC81B4FA}">
  <dimension ref="A3:B15"/>
  <sheetViews>
    <sheetView workbookViewId="0">
      <selection activeCell="E13" sqref="E13"/>
    </sheetView>
  </sheetViews>
  <sheetFormatPr baseColWidth="10" defaultRowHeight="15" x14ac:dyDescent="0.25"/>
  <cols>
    <col min="1" max="1" width="23" bestFit="1" customWidth="1"/>
    <col min="2" max="2" width="15.42578125" bestFit="1" customWidth="1"/>
    <col min="3" max="3" width="19.7109375" bestFit="1" customWidth="1"/>
    <col min="4" max="5" width="10.28515625" bestFit="1" customWidth="1"/>
    <col min="6" max="6" width="23.140625" bestFit="1" customWidth="1"/>
    <col min="7" max="12" width="10.28515625" bestFit="1" customWidth="1"/>
    <col min="13" max="13" width="12.5703125" bestFit="1" customWidth="1"/>
    <col min="14" max="22" width="7.85546875" bestFit="1" customWidth="1"/>
    <col min="23" max="23" width="10" bestFit="1" customWidth="1"/>
    <col min="24" max="24" width="13.42578125" bestFit="1" customWidth="1"/>
    <col min="25" max="33" width="7.85546875" bestFit="1" customWidth="1"/>
    <col min="34" max="34" width="16.28515625" bestFit="1" customWidth="1"/>
    <col min="35" max="35" width="12.5703125" bestFit="1" customWidth="1"/>
  </cols>
  <sheetData>
    <row r="3" spans="1:2" x14ac:dyDescent="0.25">
      <c r="A3" s="15" t="s">
        <v>417</v>
      </c>
      <c r="B3" t="s">
        <v>419</v>
      </c>
    </row>
    <row r="4" spans="1:2" x14ac:dyDescent="0.25">
      <c r="A4" s="17" t="s">
        <v>421</v>
      </c>
      <c r="B4" s="16">
        <v>614292.29999999993</v>
      </c>
    </row>
    <row r="5" spans="1:2" x14ac:dyDescent="0.25">
      <c r="A5" s="17" t="s">
        <v>422</v>
      </c>
      <c r="B5" s="16">
        <v>580866.49999999988</v>
      </c>
    </row>
    <row r="6" spans="1:2" x14ac:dyDescent="0.25">
      <c r="A6" s="17" t="s">
        <v>423</v>
      </c>
      <c r="B6" s="16">
        <v>534110.2899999998</v>
      </c>
    </row>
    <row r="7" spans="1:2" x14ac:dyDescent="0.25">
      <c r="A7" s="17" t="s">
        <v>424</v>
      </c>
      <c r="B7" s="16">
        <v>439821.85000000003</v>
      </c>
    </row>
    <row r="8" spans="1:2" x14ac:dyDescent="0.25">
      <c r="A8" s="17" t="s">
        <v>425</v>
      </c>
      <c r="B8" s="16">
        <v>467384.30000000016</v>
      </c>
    </row>
    <row r="9" spans="1:2" x14ac:dyDescent="0.25">
      <c r="A9" s="17" t="s">
        <v>426</v>
      </c>
      <c r="B9" s="16">
        <v>435983.5300000002</v>
      </c>
    </row>
    <row r="10" spans="1:2" x14ac:dyDescent="0.25">
      <c r="A10" s="17" t="s">
        <v>427</v>
      </c>
      <c r="B10" s="16">
        <v>552386.2699999999</v>
      </c>
    </row>
    <row r="11" spans="1:2" x14ac:dyDescent="0.25">
      <c r="A11" s="17" t="s">
        <v>428</v>
      </c>
      <c r="B11" s="16">
        <v>523698.73999999982</v>
      </c>
    </row>
    <row r="12" spans="1:2" x14ac:dyDescent="0.25">
      <c r="A12" s="17" t="s">
        <v>429</v>
      </c>
      <c r="B12" s="16">
        <v>497901.16999999987</v>
      </c>
    </row>
    <row r="13" spans="1:2" x14ac:dyDescent="0.25">
      <c r="A13" s="17" t="s">
        <v>430</v>
      </c>
      <c r="B13" s="16">
        <v>566823.51</v>
      </c>
    </row>
    <row r="14" spans="1:2" x14ac:dyDescent="0.25">
      <c r="A14" s="17" t="s">
        <v>431</v>
      </c>
      <c r="B14" s="16">
        <v>481774.7699999999</v>
      </c>
    </row>
    <row r="15" spans="1:2" x14ac:dyDescent="0.25">
      <c r="A15" s="17" t="s">
        <v>418</v>
      </c>
      <c r="B15" s="16">
        <v>5695043.2299999986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C603-FB57-4EF4-87A1-A936B0006972}">
  <dimension ref="A1:D1116"/>
  <sheetViews>
    <sheetView topLeftCell="C1" workbookViewId="0">
      <selection activeCell="I17" sqref="I17"/>
    </sheetView>
  </sheetViews>
  <sheetFormatPr baseColWidth="10" defaultRowHeight="15" x14ac:dyDescent="0.25"/>
  <cols>
    <col min="1" max="1" width="17.85546875" customWidth="1"/>
    <col min="2" max="4" width="13.85546875" customWidth="1"/>
  </cols>
  <sheetData>
    <row r="1" spans="1:4" ht="15.75" thickBot="1" x14ac:dyDescent="0.3">
      <c r="A1" s="14" t="s">
        <v>0</v>
      </c>
      <c r="B1" s="13" t="s">
        <v>403</v>
      </c>
      <c r="C1" s="13" t="s">
        <v>416</v>
      </c>
      <c r="D1" s="13" t="s">
        <v>4</v>
      </c>
    </row>
    <row r="2" spans="1:4" ht="15.75" thickTop="1" x14ac:dyDescent="0.25">
      <c r="A2" s="6" t="s">
        <v>6</v>
      </c>
      <c r="B2" s="7" t="str">
        <f>VLOOKUP(Tableau1346[[#This Row],[Sub_Region_Cod]],[1]Table_Correspondance!$B:$F,4,TRUE)</f>
        <v>Europe de l'Est</v>
      </c>
      <c r="C2" s="7" t="str">
        <f>INDEX([1]Feuil1!$B:$B,MATCH(Tableau2[[#This Row],[Product_Ref]],[1]Feuil1!$H:$H,0))</f>
        <v>Robe</v>
      </c>
      <c r="D2" s="7" t="s">
        <v>9</v>
      </c>
    </row>
    <row r="3" spans="1:4" x14ac:dyDescent="0.25">
      <c r="A3" s="8" t="s">
        <v>6</v>
      </c>
      <c r="B3" s="9" t="str">
        <f>VLOOKUP(Tableau1346[[#This Row],[Sub_Region_Cod]],[1]Table_Correspondance!$B:$F,4,TRUE)</f>
        <v>Europe de l'Est</v>
      </c>
      <c r="C3" s="9" t="str">
        <f>INDEX([1]Feuil1!$B:$B,MATCH(Tableau2[[#This Row],[Product_Ref]],[1]Feuil1!$H:$H,0))</f>
        <v>Pull</v>
      </c>
      <c r="D3" s="9" t="s">
        <v>12</v>
      </c>
    </row>
    <row r="4" spans="1:4" x14ac:dyDescent="0.25">
      <c r="A4" s="6" t="s">
        <v>6</v>
      </c>
      <c r="B4" s="7" t="str">
        <f>VLOOKUP(Tableau1346[[#This Row],[Sub_Region_Cod]],[1]Table_Correspondance!$B:$F,4,TRUE)</f>
        <v>Europe de l'Est</v>
      </c>
      <c r="C4" s="7" t="str">
        <f>INDEX([1]Feuil1!$B:$B,MATCH(Tableau2[[#This Row],[Product_Ref]],[1]Feuil1!$H:$H,0))</f>
        <v>Chemise</v>
      </c>
      <c r="D4" s="7" t="s">
        <v>14</v>
      </c>
    </row>
    <row r="5" spans="1:4" x14ac:dyDescent="0.25">
      <c r="A5" s="8" t="s">
        <v>6</v>
      </c>
      <c r="B5" s="9" t="str">
        <f>VLOOKUP(Tableau1346[[#This Row],[Sub_Region_Cod]],[1]Table_Correspondance!$B:$F,4,TRUE)</f>
        <v>Europe de l'Est</v>
      </c>
      <c r="C5" s="9" t="str">
        <f>INDEX([1]Feuil1!$B:$B,MATCH(Tableau2[[#This Row],[Product_Ref]],[1]Feuil1!$H:$H,0))</f>
        <v>Culotte</v>
      </c>
      <c r="D5" s="9" t="s">
        <v>17</v>
      </c>
    </row>
    <row r="6" spans="1:4" x14ac:dyDescent="0.25">
      <c r="A6" s="6" t="s">
        <v>6</v>
      </c>
      <c r="B6" s="7" t="str">
        <f>VLOOKUP(Tableau1346[[#This Row],[Sub_Region_Cod]],[1]Table_Correspondance!$B:$F,4,TRUE)</f>
        <v>Europe de l'Est</v>
      </c>
      <c r="C6" s="7" t="str">
        <f>INDEX([1]Feuil1!$B:$B,MATCH(Tableau2[[#This Row],[Product_Ref]],[1]Feuil1!$H:$H,0))</f>
        <v>Pantacourt</v>
      </c>
      <c r="D6" s="7" t="s">
        <v>18</v>
      </c>
    </row>
    <row r="7" spans="1:4" x14ac:dyDescent="0.25">
      <c r="A7" s="8" t="s">
        <v>6</v>
      </c>
      <c r="B7" s="9" t="str">
        <f>VLOOKUP(Tableau1346[[#This Row],[Sub_Region_Cod]],[1]Table_Correspondance!$B:$F,4,TRUE)</f>
        <v>Europe de l'Est</v>
      </c>
      <c r="C7" s="9" t="str">
        <f>INDEX([1]Feuil1!$B:$B,MATCH(Tableau2[[#This Row],[Product_Ref]],[1]Feuil1!$H:$H,0))</f>
        <v>Soutien gorge</v>
      </c>
      <c r="D7" s="9" t="s">
        <v>19</v>
      </c>
    </row>
    <row r="8" spans="1:4" x14ac:dyDescent="0.25">
      <c r="A8" s="6" t="s">
        <v>6</v>
      </c>
      <c r="B8" s="7" t="str">
        <f>VLOOKUP(Tableau1346[[#This Row],[Sub_Region_Cod]],[1]Table_Correspondance!$B:$F,4,TRUE)</f>
        <v>Europe de l'Est</v>
      </c>
      <c r="C8" s="7" t="str">
        <f>INDEX([1]Feuil1!$B:$B,MATCH(Tableau2[[#This Row],[Product_Ref]],[1]Feuil1!$H:$H,0))</f>
        <v>Pull</v>
      </c>
      <c r="D8" s="7" t="s">
        <v>20</v>
      </c>
    </row>
    <row r="9" spans="1:4" x14ac:dyDescent="0.25">
      <c r="A9" s="8" t="s">
        <v>6</v>
      </c>
      <c r="B9" s="9" t="str">
        <f>VLOOKUP(Tableau1346[[#This Row],[Sub_Region_Cod]],[1]Table_Correspondance!$B:$F,4,TRUE)</f>
        <v>Europe de l'Est</v>
      </c>
      <c r="C9" s="9" t="str">
        <f>INDEX([1]Feuil1!$B:$B,MATCH(Tableau2[[#This Row],[Product_Ref]],[1]Feuil1!$H:$H,0))</f>
        <v>Sweatshirt</v>
      </c>
      <c r="D9" s="9" t="s">
        <v>21</v>
      </c>
    </row>
    <row r="10" spans="1:4" x14ac:dyDescent="0.25">
      <c r="A10" s="6" t="s">
        <v>6</v>
      </c>
      <c r="B10" s="7" t="str">
        <f>VLOOKUP(Tableau1346[[#This Row],[Sub_Region_Cod]],[1]Table_Correspondance!$B:$F,4,TRUE)</f>
        <v>Europe de l'Est</v>
      </c>
      <c r="C10" s="7" t="str">
        <f>INDEX([1]Feuil1!$B:$B,MATCH(Tableau2[[#This Row],[Product_Ref]],[1]Feuil1!$H:$H,0))</f>
        <v>Débardeur</v>
      </c>
      <c r="D10" s="7" t="s">
        <v>23</v>
      </c>
    </row>
    <row r="11" spans="1:4" x14ac:dyDescent="0.25">
      <c r="A11" s="8" t="s">
        <v>6</v>
      </c>
      <c r="B11" s="9" t="str">
        <f>VLOOKUP(Tableau1346[[#This Row],[Sub_Region_Cod]],[1]Table_Correspondance!$B:$F,4,TRUE)</f>
        <v>Europe de l'Est</v>
      </c>
      <c r="C11" s="9" t="str">
        <f>INDEX([1]Feuil1!$B:$B,MATCH(Tableau2[[#This Row],[Product_Ref]],[1]Feuil1!$H:$H,0))</f>
        <v>Robe</v>
      </c>
      <c r="D11" s="9" t="s">
        <v>25</v>
      </c>
    </row>
    <row r="12" spans="1:4" x14ac:dyDescent="0.25">
      <c r="A12" s="6" t="s">
        <v>6</v>
      </c>
      <c r="B12" s="7" t="str">
        <f>VLOOKUP(Tableau1346[[#This Row],[Sub_Region_Cod]],[1]Table_Correspondance!$B:$F,4,TRUE)</f>
        <v>Europe de l'Est</v>
      </c>
      <c r="C12" s="7" t="str">
        <f>INDEX([1]Feuil1!$B:$B,MATCH(Tableau2[[#This Row],[Product_Ref]],[1]Feuil1!$H:$H,0))</f>
        <v>Robe</v>
      </c>
      <c r="D12" s="7" t="s">
        <v>27</v>
      </c>
    </row>
    <row r="13" spans="1:4" x14ac:dyDescent="0.25">
      <c r="A13" s="8" t="s">
        <v>6</v>
      </c>
      <c r="B13" s="9" t="str">
        <f>VLOOKUP(Tableau1346[[#This Row],[Sub_Region_Cod]],[1]Table_Correspondance!$B:$F,4,TRUE)</f>
        <v>Europe de l'Est</v>
      </c>
      <c r="C13" s="9" t="str">
        <f>INDEX([1]Feuil1!$B:$B,MATCH(Tableau2[[#This Row],[Product_Ref]],[1]Feuil1!$H:$H,0))</f>
        <v>Pantacourt</v>
      </c>
      <c r="D13" s="9" t="s">
        <v>28</v>
      </c>
    </row>
    <row r="14" spans="1:4" x14ac:dyDescent="0.25">
      <c r="A14" s="6" t="s">
        <v>6</v>
      </c>
      <c r="B14" s="7" t="str">
        <f>VLOOKUP(Tableau1346[[#This Row],[Sub_Region_Cod]],[1]Table_Correspondance!$B:$F,4,TRUE)</f>
        <v>Europe de l'Est</v>
      </c>
      <c r="C14" s="7" t="str">
        <f>INDEX([1]Feuil1!$B:$B,MATCH(Tableau2[[#This Row],[Product_Ref]],[1]Feuil1!$H:$H,0))</f>
        <v>Culotte</v>
      </c>
      <c r="D14" s="7" t="s">
        <v>30</v>
      </c>
    </row>
    <row r="15" spans="1:4" x14ac:dyDescent="0.25">
      <c r="A15" s="8" t="s">
        <v>6</v>
      </c>
      <c r="B15" s="9" t="str">
        <f>VLOOKUP(Tableau1346[[#This Row],[Sub_Region_Cod]],[1]Table_Correspondance!$B:$F,4,TRUE)</f>
        <v>Europe de l'Est</v>
      </c>
      <c r="C15" s="9" t="str">
        <f>INDEX([1]Feuil1!$B:$B,MATCH(Tableau2[[#This Row],[Product_Ref]],[1]Feuil1!$H:$H,0))</f>
        <v>Pull</v>
      </c>
      <c r="D15" s="9" t="s">
        <v>12</v>
      </c>
    </row>
    <row r="16" spans="1:4" x14ac:dyDescent="0.25">
      <c r="A16" s="6" t="s">
        <v>6</v>
      </c>
      <c r="B16" s="7" t="str">
        <f>VLOOKUP(Tableau1346[[#This Row],[Sub_Region_Cod]],[1]Table_Correspondance!$B:$F,4,TRUE)</f>
        <v>Europe de l'Est</v>
      </c>
      <c r="C16" s="7" t="str">
        <f>INDEX([1]Feuil1!$B:$B,MATCH(Tableau2[[#This Row],[Product_Ref]],[1]Feuil1!$H:$H,0))</f>
        <v>Culotte</v>
      </c>
      <c r="D16" s="7" t="s">
        <v>31</v>
      </c>
    </row>
    <row r="17" spans="1:4" x14ac:dyDescent="0.25">
      <c r="A17" s="8" t="s">
        <v>6</v>
      </c>
      <c r="B17" s="9" t="str">
        <f>VLOOKUP(Tableau1346[[#This Row],[Sub_Region_Cod]],[1]Table_Correspondance!$B:$F,4,TRUE)</f>
        <v>Europe de l'Est</v>
      </c>
      <c r="C17" s="9" t="str">
        <f>INDEX([1]Feuil1!$B:$B,MATCH(Tableau2[[#This Row],[Product_Ref]],[1]Feuil1!$H:$H,0))</f>
        <v>Pantalon</v>
      </c>
      <c r="D17" s="9" t="s">
        <v>33</v>
      </c>
    </row>
    <row r="18" spans="1:4" x14ac:dyDescent="0.25">
      <c r="A18" s="6" t="s">
        <v>6</v>
      </c>
      <c r="B18" s="7" t="str">
        <f>VLOOKUP(Tableau1346[[#This Row],[Sub_Region_Cod]],[1]Table_Correspondance!$B:$F,4,TRUE)</f>
        <v>Europe de l'Est</v>
      </c>
      <c r="C18" s="7" t="str">
        <f>INDEX([1]Feuil1!$B:$B,MATCH(Tableau2[[#This Row],[Product_Ref]],[1]Feuil1!$H:$H,0))</f>
        <v>T-shirt</v>
      </c>
      <c r="D18" s="7" t="s">
        <v>35</v>
      </c>
    </row>
    <row r="19" spans="1:4" x14ac:dyDescent="0.25">
      <c r="A19" s="8" t="s">
        <v>6</v>
      </c>
      <c r="B19" s="9" t="str">
        <f>VLOOKUP(Tableau1346[[#This Row],[Sub_Region_Cod]],[1]Table_Correspondance!$B:$F,4,TRUE)</f>
        <v>Europe de l'Est</v>
      </c>
      <c r="C19" s="9" t="str">
        <f>INDEX([1]Feuil1!$B:$B,MATCH(Tableau2[[#This Row],[Product_Ref]],[1]Feuil1!$H:$H,0))</f>
        <v>Pantalon</v>
      </c>
      <c r="D19" s="9" t="s">
        <v>36</v>
      </c>
    </row>
    <row r="20" spans="1:4" x14ac:dyDescent="0.25">
      <c r="A20" s="6" t="s">
        <v>6</v>
      </c>
      <c r="B20" s="7" t="str">
        <f>VLOOKUP(Tableau1346[[#This Row],[Sub_Region_Cod]],[1]Table_Correspondance!$B:$F,4,TRUE)</f>
        <v>Europe de l'Est</v>
      </c>
      <c r="C20" s="7" t="str">
        <f>INDEX([1]Feuil1!$B:$B,MATCH(Tableau2[[#This Row],[Product_Ref]],[1]Feuil1!$H:$H,0))</f>
        <v>Sweatshirt</v>
      </c>
      <c r="D20" s="7" t="s">
        <v>37</v>
      </c>
    </row>
    <row r="21" spans="1:4" x14ac:dyDescent="0.25">
      <c r="A21" s="8" t="s">
        <v>6</v>
      </c>
      <c r="B21" s="9" t="str">
        <f>VLOOKUP(Tableau1346[[#This Row],[Sub_Region_Cod]],[1]Table_Correspondance!$B:$F,4,TRUE)</f>
        <v>Europe de l'Est</v>
      </c>
      <c r="C21" s="9" t="str">
        <f>INDEX([1]Feuil1!$B:$B,MATCH(Tableau2[[#This Row],[Product_Ref]],[1]Feuil1!$H:$H,0))</f>
        <v>Jupe</v>
      </c>
      <c r="D21" s="9" t="s">
        <v>38</v>
      </c>
    </row>
    <row r="22" spans="1:4" x14ac:dyDescent="0.25">
      <c r="A22" s="6" t="s">
        <v>6</v>
      </c>
      <c r="B22" s="7" t="str">
        <f>VLOOKUP(Tableau1346[[#This Row],[Sub_Region_Cod]],[1]Table_Correspondance!$B:$F,4,TRUE)</f>
        <v>Europe de l'Est</v>
      </c>
      <c r="C22" s="7" t="str">
        <f>INDEX([1]Feuil1!$B:$B,MATCH(Tableau2[[#This Row],[Product_Ref]],[1]Feuil1!$H:$H,0))</f>
        <v>Sweatshirt</v>
      </c>
      <c r="D22" s="7" t="s">
        <v>39</v>
      </c>
    </row>
    <row r="23" spans="1:4" x14ac:dyDescent="0.25">
      <c r="A23" s="8" t="s">
        <v>6</v>
      </c>
      <c r="B23" s="9" t="str">
        <f>VLOOKUP(Tableau1346[[#This Row],[Sub_Region_Cod]],[1]Table_Correspondance!$B:$F,4,TRUE)</f>
        <v>Europe de l'Est</v>
      </c>
      <c r="C23" s="9" t="str">
        <f>INDEX([1]Feuil1!$B:$B,MATCH(Tableau2[[#This Row],[Product_Ref]],[1]Feuil1!$H:$H,0))</f>
        <v>Soutien gorge</v>
      </c>
      <c r="D23" s="9" t="s">
        <v>40</v>
      </c>
    </row>
    <row r="24" spans="1:4" x14ac:dyDescent="0.25">
      <c r="A24" s="6" t="s">
        <v>6</v>
      </c>
      <c r="B24" s="7" t="str">
        <f>VLOOKUP(Tableau1346[[#This Row],[Sub_Region_Cod]],[1]Table_Correspondance!$B:$F,4,TRUE)</f>
        <v>Europe de l'Est</v>
      </c>
      <c r="C24" s="7" t="str">
        <f>INDEX([1]Feuil1!$B:$B,MATCH(Tableau2[[#This Row],[Product_Ref]],[1]Feuil1!$H:$H,0))</f>
        <v>Pull</v>
      </c>
      <c r="D24" s="7" t="s">
        <v>41</v>
      </c>
    </row>
    <row r="25" spans="1:4" x14ac:dyDescent="0.25">
      <c r="A25" s="8" t="s">
        <v>6</v>
      </c>
      <c r="B25" s="9" t="str">
        <f>VLOOKUP(Tableau1346[[#This Row],[Sub_Region_Cod]],[1]Table_Correspondance!$B:$F,4,TRUE)</f>
        <v>Europe de l'Est</v>
      </c>
      <c r="C25" s="9" t="str">
        <f>INDEX([1]Feuil1!$B:$B,MATCH(Tableau2[[#This Row],[Product_Ref]],[1]Feuil1!$H:$H,0))</f>
        <v>Culotte</v>
      </c>
      <c r="D25" s="9" t="s">
        <v>42</v>
      </c>
    </row>
    <row r="26" spans="1:4" x14ac:dyDescent="0.25">
      <c r="A26" s="6" t="s">
        <v>6</v>
      </c>
      <c r="B26" s="7" t="str">
        <f>VLOOKUP(Tableau1346[[#This Row],[Sub_Region_Cod]],[1]Table_Correspondance!$B:$F,4,TRUE)</f>
        <v>Europe de l'Est</v>
      </c>
      <c r="C26" s="7" t="str">
        <f>INDEX([1]Feuil1!$B:$B,MATCH(Tableau2[[#This Row],[Product_Ref]],[1]Feuil1!$H:$H,0))</f>
        <v>Culotte</v>
      </c>
      <c r="D26" s="7" t="s">
        <v>44</v>
      </c>
    </row>
    <row r="27" spans="1:4" x14ac:dyDescent="0.25">
      <c r="A27" s="8" t="s">
        <v>6</v>
      </c>
      <c r="B27" s="9" t="str">
        <f>VLOOKUP(Tableau1346[[#This Row],[Sub_Region_Cod]],[1]Table_Correspondance!$B:$F,4,TRUE)</f>
        <v>Europe de l'Est</v>
      </c>
      <c r="C27" s="9" t="str">
        <f>INDEX([1]Feuil1!$B:$B,MATCH(Tableau2[[#This Row],[Product_Ref]],[1]Feuil1!$H:$H,0))</f>
        <v>Sweatshirt</v>
      </c>
      <c r="D27" s="9" t="s">
        <v>45</v>
      </c>
    </row>
    <row r="28" spans="1:4" x14ac:dyDescent="0.25">
      <c r="A28" s="6" t="s">
        <v>6</v>
      </c>
      <c r="B28" s="7" t="str">
        <f>VLOOKUP(Tableau1346[[#This Row],[Sub_Region_Cod]],[1]Table_Correspondance!$B:$F,4,TRUE)</f>
        <v>Europe de l'Est</v>
      </c>
      <c r="C28" s="7" t="str">
        <f>INDEX([1]Feuil1!$B:$B,MATCH(Tableau2[[#This Row],[Product_Ref]],[1]Feuil1!$H:$H,0))</f>
        <v>Soutien gorge</v>
      </c>
      <c r="D28" s="7" t="s">
        <v>19</v>
      </c>
    </row>
    <row r="29" spans="1:4" x14ac:dyDescent="0.25">
      <c r="A29" s="8" t="s">
        <v>6</v>
      </c>
      <c r="B29" s="9" t="str">
        <f>VLOOKUP(Tableau1346[[#This Row],[Sub_Region_Cod]],[1]Table_Correspondance!$B:$F,4,TRUE)</f>
        <v>Europe de l'Est</v>
      </c>
      <c r="C29" s="9" t="str">
        <f>INDEX([1]Feuil1!$B:$B,MATCH(Tableau2[[#This Row],[Product_Ref]],[1]Feuil1!$H:$H,0))</f>
        <v>Soutien gorge</v>
      </c>
      <c r="D29" s="9" t="s">
        <v>46</v>
      </c>
    </row>
    <row r="30" spans="1:4" x14ac:dyDescent="0.25">
      <c r="A30" s="6" t="s">
        <v>6</v>
      </c>
      <c r="B30" s="7" t="str">
        <f>VLOOKUP(Tableau1346[[#This Row],[Sub_Region_Cod]],[1]Table_Correspondance!$B:$F,4,TRUE)</f>
        <v>Europe de l'Est</v>
      </c>
      <c r="C30" s="7" t="str">
        <f>INDEX([1]Feuil1!$B:$B,MATCH(Tableau2[[#This Row],[Product_Ref]],[1]Feuil1!$H:$H,0))</f>
        <v>Jupe</v>
      </c>
      <c r="D30" s="7" t="s">
        <v>47</v>
      </c>
    </row>
    <row r="31" spans="1:4" x14ac:dyDescent="0.25">
      <c r="A31" s="8" t="s">
        <v>6</v>
      </c>
      <c r="B31" s="9" t="str">
        <f>VLOOKUP(Tableau1346[[#This Row],[Sub_Region_Cod]],[1]Table_Correspondance!$B:$F,4,TRUE)</f>
        <v>Europe de l'Est</v>
      </c>
      <c r="C31" s="9" t="str">
        <f>INDEX([1]Feuil1!$B:$B,MATCH(Tableau2[[#This Row],[Product_Ref]],[1]Feuil1!$H:$H,0))</f>
        <v>Chaussette</v>
      </c>
      <c r="D31" s="9" t="s">
        <v>48</v>
      </c>
    </row>
    <row r="32" spans="1:4" x14ac:dyDescent="0.25">
      <c r="A32" s="6" t="s">
        <v>6</v>
      </c>
      <c r="B32" s="7" t="str">
        <f>VLOOKUP(Tableau1346[[#This Row],[Sub_Region_Cod]],[1]Table_Correspondance!$B:$F,4,TRUE)</f>
        <v>Europe de l'Est</v>
      </c>
      <c r="C32" s="7" t="str">
        <f>INDEX([1]Feuil1!$B:$B,MATCH(Tableau2[[#This Row],[Product_Ref]],[1]Feuil1!$H:$H,0))</f>
        <v>Jupe</v>
      </c>
      <c r="D32" s="7" t="s">
        <v>49</v>
      </c>
    </row>
    <row r="33" spans="1:4" x14ac:dyDescent="0.25">
      <c r="A33" s="8" t="s">
        <v>6</v>
      </c>
      <c r="B33" s="9" t="str">
        <f>VLOOKUP(Tableau1346[[#This Row],[Sub_Region_Cod]],[1]Table_Correspondance!$B:$F,4,TRUE)</f>
        <v>Europe de l'Est</v>
      </c>
      <c r="C33" s="9" t="str">
        <f>INDEX([1]Feuil1!$B:$B,MATCH(Tableau2[[#This Row],[Product_Ref]],[1]Feuil1!$H:$H,0))</f>
        <v>Pull</v>
      </c>
      <c r="D33" s="9" t="s">
        <v>50</v>
      </c>
    </row>
    <row r="34" spans="1:4" x14ac:dyDescent="0.25">
      <c r="A34" s="6" t="s">
        <v>6</v>
      </c>
      <c r="B34" s="7" t="str">
        <f>VLOOKUP(Tableau1346[[#This Row],[Sub_Region_Cod]],[1]Table_Correspondance!$B:$F,4,TRUE)</f>
        <v>Europe de l'Est</v>
      </c>
      <c r="C34" s="7" t="str">
        <f>INDEX([1]Feuil1!$B:$B,MATCH(Tableau2[[#This Row],[Product_Ref]],[1]Feuil1!$H:$H,0))</f>
        <v>Chemise</v>
      </c>
      <c r="D34" s="7" t="s">
        <v>51</v>
      </c>
    </row>
    <row r="35" spans="1:4" x14ac:dyDescent="0.25">
      <c r="A35" s="8" t="s">
        <v>6</v>
      </c>
      <c r="B35" s="9" t="str">
        <f>VLOOKUP(Tableau1346[[#This Row],[Sub_Region_Cod]],[1]Table_Correspondance!$B:$F,4,TRUE)</f>
        <v>Europe de l'Est</v>
      </c>
      <c r="C35" s="9" t="str">
        <f>INDEX([1]Feuil1!$B:$B,MATCH(Tableau2[[#This Row],[Product_Ref]],[1]Feuil1!$H:$H,0))</f>
        <v>Pull</v>
      </c>
      <c r="D35" s="9" t="s">
        <v>52</v>
      </c>
    </row>
    <row r="36" spans="1:4" x14ac:dyDescent="0.25">
      <c r="A36" s="6" t="s">
        <v>6</v>
      </c>
      <c r="B36" s="7" t="str">
        <f>VLOOKUP(Tableau1346[[#This Row],[Sub_Region_Cod]],[1]Table_Correspondance!$B:$F,4,TRUE)</f>
        <v>Europe de l'Est</v>
      </c>
      <c r="C36" s="7" t="str">
        <f>INDEX([1]Feuil1!$B:$B,MATCH(Tableau2[[#This Row],[Product_Ref]],[1]Feuil1!$H:$H,0))</f>
        <v>Soutien gorge</v>
      </c>
      <c r="D36" s="7" t="s">
        <v>53</v>
      </c>
    </row>
    <row r="37" spans="1:4" x14ac:dyDescent="0.25">
      <c r="A37" s="8" t="s">
        <v>6</v>
      </c>
      <c r="B37" s="9" t="str">
        <f>VLOOKUP(Tableau1346[[#This Row],[Sub_Region_Cod]],[1]Table_Correspondance!$B:$F,4,TRUE)</f>
        <v>Europe de l'Est</v>
      </c>
      <c r="C37" s="9" t="str">
        <f>INDEX([1]Feuil1!$B:$B,MATCH(Tableau2[[#This Row],[Product_Ref]],[1]Feuil1!$H:$H,0))</f>
        <v>Pull</v>
      </c>
      <c r="D37" s="9" t="s">
        <v>41</v>
      </c>
    </row>
    <row r="38" spans="1:4" x14ac:dyDescent="0.25">
      <c r="A38" s="6" t="s">
        <v>6</v>
      </c>
      <c r="B38" s="7" t="str">
        <f>VLOOKUP(Tableau1346[[#This Row],[Sub_Region_Cod]],[1]Table_Correspondance!$B:$F,4,TRUE)</f>
        <v>Europe de l'Est</v>
      </c>
      <c r="C38" s="7" t="str">
        <f>INDEX([1]Feuil1!$B:$B,MATCH(Tableau2[[#This Row],[Product_Ref]],[1]Feuil1!$H:$H,0))</f>
        <v>Débardeur</v>
      </c>
      <c r="D38" s="7" t="s">
        <v>54</v>
      </c>
    </row>
    <row r="39" spans="1:4" x14ac:dyDescent="0.25">
      <c r="A39" s="8" t="s">
        <v>6</v>
      </c>
      <c r="B39" s="9" t="str">
        <f>VLOOKUP(Tableau1346[[#This Row],[Sub_Region_Cod]],[1]Table_Correspondance!$B:$F,4,TRUE)</f>
        <v>Europe de l'Est</v>
      </c>
      <c r="C39" s="9" t="str">
        <f>INDEX([1]Feuil1!$B:$B,MATCH(Tableau2[[#This Row],[Product_Ref]],[1]Feuil1!$H:$H,0))</f>
        <v>Jupe</v>
      </c>
      <c r="D39" s="9" t="s">
        <v>55</v>
      </c>
    </row>
    <row r="40" spans="1:4" x14ac:dyDescent="0.25">
      <c r="A40" s="6" t="s">
        <v>6</v>
      </c>
      <c r="B40" s="7" t="str">
        <f>VLOOKUP(Tableau1346[[#This Row],[Sub_Region_Cod]],[1]Table_Correspondance!$B:$F,4,TRUE)</f>
        <v>Europe de l'Est</v>
      </c>
      <c r="C40" s="7" t="str">
        <f>INDEX([1]Feuil1!$B:$B,MATCH(Tableau2[[#This Row],[Product_Ref]],[1]Feuil1!$H:$H,0))</f>
        <v>Robe</v>
      </c>
      <c r="D40" s="7" t="s">
        <v>56</v>
      </c>
    </row>
    <row r="41" spans="1:4" x14ac:dyDescent="0.25">
      <c r="A41" s="8" t="s">
        <v>6</v>
      </c>
      <c r="B41" s="9" t="str">
        <f>VLOOKUP(Tableau1346[[#This Row],[Sub_Region_Cod]],[1]Table_Correspondance!$B:$F,4,TRUE)</f>
        <v>Europe de l'Est</v>
      </c>
      <c r="C41" s="9" t="str">
        <f>INDEX([1]Feuil1!$B:$B,MATCH(Tableau2[[#This Row],[Product_Ref]],[1]Feuil1!$H:$H,0))</f>
        <v>Sweatshirt</v>
      </c>
      <c r="D41" s="9" t="s">
        <v>57</v>
      </c>
    </row>
    <row r="42" spans="1:4" x14ac:dyDescent="0.25">
      <c r="A42" s="6" t="s">
        <v>6</v>
      </c>
      <c r="B42" s="7" t="str">
        <f>VLOOKUP(Tableau1346[[#This Row],[Sub_Region_Cod]],[1]Table_Correspondance!$B:$F,4,TRUE)</f>
        <v>Europe de l'Est</v>
      </c>
      <c r="C42" s="7" t="str">
        <f>INDEX([1]Feuil1!$B:$B,MATCH(Tableau2[[#This Row],[Product_Ref]],[1]Feuil1!$H:$H,0))</f>
        <v>T-shirt</v>
      </c>
      <c r="D42" s="7" t="s">
        <v>58</v>
      </c>
    </row>
    <row r="43" spans="1:4" x14ac:dyDescent="0.25">
      <c r="A43" s="8" t="s">
        <v>6</v>
      </c>
      <c r="B43" s="9" t="str">
        <f>VLOOKUP(Tableau1346[[#This Row],[Sub_Region_Cod]],[1]Table_Correspondance!$B:$F,4,TRUE)</f>
        <v>Europe de l'Est</v>
      </c>
      <c r="C43" s="9" t="str">
        <f>INDEX([1]Feuil1!$B:$B,MATCH(Tableau2[[#This Row],[Product_Ref]],[1]Feuil1!$H:$H,0))</f>
        <v>T-shirt</v>
      </c>
      <c r="D43" s="9" t="s">
        <v>59</v>
      </c>
    </row>
    <row r="44" spans="1:4" x14ac:dyDescent="0.25">
      <c r="A44" s="6" t="s">
        <v>6</v>
      </c>
      <c r="B44" s="7" t="str">
        <f>VLOOKUP(Tableau1346[[#This Row],[Sub_Region_Cod]],[1]Table_Correspondance!$B:$F,4,TRUE)</f>
        <v>Europe de l'Est</v>
      </c>
      <c r="C44" s="7" t="str">
        <f>INDEX([1]Feuil1!$B:$B,MATCH(Tableau2[[#This Row],[Product_Ref]],[1]Feuil1!$H:$H,0))</f>
        <v>Débardeur</v>
      </c>
      <c r="D44" s="7" t="s">
        <v>60</v>
      </c>
    </row>
    <row r="45" spans="1:4" x14ac:dyDescent="0.25">
      <c r="A45" s="8" t="s">
        <v>6</v>
      </c>
      <c r="B45" s="9" t="str">
        <f>VLOOKUP(Tableau1346[[#This Row],[Sub_Region_Cod]],[1]Table_Correspondance!$B:$F,4,TRUE)</f>
        <v>Europe de l'Est</v>
      </c>
      <c r="C45" s="9" t="str">
        <f>INDEX([1]Feuil1!$B:$B,MATCH(Tableau2[[#This Row],[Product_Ref]],[1]Feuil1!$H:$H,0))</f>
        <v>Pull</v>
      </c>
      <c r="D45" s="9" t="s">
        <v>61</v>
      </c>
    </row>
    <row r="46" spans="1:4" x14ac:dyDescent="0.25">
      <c r="A46" s="6" t="s">
        <v>6</v>
      </c>
      <c r="B46" s="7" t="str">
        <f>VLOOKUP(Tableau1346[[#This Row],[Sub_Region_Cod]],[1]Table_Correspondance!$B:$F,4,TRUE)</f>
        <v>Europe de l'Est</v>
      </c>
      <c r="C46" s="7" t="str">
        <f>INDEX([1]Feuil1!$B:$B,MATCH(Tableau2[[#This Row],[Product_Ref]],[1]Feuil1!$H:$H,0))</f>
        <v>Collant</v>
      </c>
      <c r="D46" s="7" t="s">
        <v>62</v>
      </c>
    </row>
    <row r="47" spans="1:4" x14ac:dyDescent="0.25">
      <c r="A47" s="8" t="s">
        <v>6</v>
      </c>
      <c r="B47" s="9" t="str">
        <f>VLOOKUP(Tableau1346[[#This Row],[Sub_Region_Cod]],[1]Table_Correspondance!$B:$F,4,TRUE)</f>
        <v>Europe de l'Est</v>
      </c>
      <c r="C47" s="9" t="str">
        <f>INDEX([1]Feuil1!$B:$B,MATCH(Tableau2[[#This Row],[Product_Ref]],[1]Feuil1!$H:$H,0))</f>
        <v>Pantacourt</v>
      </c>
      <c r="D47" s="9" t="s">
        <v>63</v>
      </c>
    </row>
    <row r="48" spans="1:4" x14ac:dyDescent="0.25">
      <c r="A48" s="6" t="s">
        <v>6</v>
      </c>
      <c r="B48" s="7" t="str">
        <f>VLOOKUP(Tableau1346[[#This Row],[Sub_Region_Cod]],[1]Table_Correspondance!$B:$F,4,TRUE)</f>
        <v>Europe de l'Est</v>
      </c>
      <c r="C48" s="7" t="str">
        <f>INDEX([1]Feuil1!$B:$B,MATCH(Tableau2[[#This Row],[Product_Ref]],[1]Feuil1!$H:$H,0))</f>
        <v>Culotte</v>
      </c>
      <c r="D48" s="7" t="s">
        <v>64</v>
      </c>
    </row>
    <row r="49" spans="1:4" x14ac:dyDescent="0.25">
      <c r="A49" s="8" t="s">
        <v>6</v>
      </c>
      <c r="B49" s="9" t="str">
        <f>VLOOKUP(Tableau1346[[#This Row],[Sub_Region_Cod]],[1]Table_Correspondance!$B:$F,4,TRUE)</f>
        <v>Europe de l'Est</v>
      </c>
      <c r="C49" s="9" t="str">
        <f>INDEX([1]Feuil1!$B:$B,MATCH(Tableau2[[#This Row],[Product_Ref]],[1]Feuil1!$H:$H,0))</f>
        <v>Robe</v>
      </c>
      <c r="D49" s="9" t="s">
        <v>65</v>
      </c>
    </row>
    <row r="50" spans="1:4" x14ac:dyDescent="0.25">
      <c r="A50" s="6" t="s">
        <v>6</v>
      </c>
      <c r="B50" s="7" t="str">
        <f>VLOOKUP(Tableau1346[[#This Row],[Sub_Region_Cod]],[1]Table_Correspondance!$B:$F,4,TRUE)</f>
        <v>Europe de l'Est</v>
      </c>
      <c r="C50" s="7" t="str">
        <f>INDEX([1]Feuil1!$B:$B,MATCH(Tableau2[[#This Row],[Product_Ref]],[1]Feuil1!$H:$H,0))</f>
        <v>Pantacourt</v>
      </c>
      <c r="D50" s="7" t="s">
        <v>66</v>
      </c>
    </row>
    <row r="51" spans="1:4" x14ac:dyDescent="0.25">
      <c r="A51" s="8" t="s">
        <v>6</v>
      </c>
      <c r="B51" s="9" t="str">
        <f>VLOOKUP(Tableau1346[[#This Row],[Sub_Region_Cod]],[1]Table_Correspondance!$B:$F,4,TRUE)</f>
        <v>Europe de l'Est</v>
      </c>
      <c r="C51" s="9" t="str">
        <f>INDEX([1]Feuil1!$B:$B,MATCH(Tableau2[[#This Row],[Product_Ref]],[1]Feuil1!$H:$H,0))</f>
        <v>Pyjama</v>
      </c>
      <c r="D51" s="9" t="s">
        <v>67</v>
      </c>
    </row>
    <row r="52" spans="1:4" x14ac:dyDescent="0.25">
      <c r="A52" s="6" t="s">
        <v>6</v>
      </c>
      <c r="B52" s="7" t="str">
        <f>VLOOKUP(Tableau1346[[#This Row],[Sub_Region_Cod]],[1]Table_Correspondance!$B:$F,4,TRUE)</f>
        <v>Europe de l'Est</v>
      </c>
      <c r="C52" s="7" t="str">
        <f>INDEX([1]Feuil1!$B:$B,MATCH(Tableau2[[#This Row],[Product_Ref]],[1]Feuil1!$H:$H,0))</f>
        <v>Sweatshirt</v>
      </c>
      <c r="D52" s="7" t="s">
        <v>68</v>
      </c>
    </row>
    <row r="53" spans="1:4" x14ac:dyDescent="0.25">
      <c r="A53" s="8" t="s">
        <v>6</v>
      </c>
      <c r="B53" s="9" t="str">
        <f>VLOOKUP(Tableau1346[[#This Row],[Sub_Region_Cod]],[1]Table_Correspondance!$B:$F,4,TRUE)</f>
        <v>Europe de l'Est</v>
      </c>
      <c r="C53" s="9" t="str">
        <f>INDEX([1]Feuil1!$B:$B,MATCH(Tableau2[[#This Row],[Product_Ref]],[1]Feuil1!$H:$H,0))</f>
        <v>Chemise</v>
      </c>
      <c r="D53" s="9" t="s">
        <v>69</v>
      </c>
    </row>
    <row r="54" spans="1:4" x14ac:dyDescent="0.25">
      <c r="A54" s="6" t="s">
        <v>6</v>
      </c>
      <c r="B54" s="7" t="str">
        <f>VLOOKUP(Tableau1346[[#This Row],[Sub_Region_Cod]],[1]Table_Correspondance!$B:$F,4,TRUE)</f>
        <v>Europe de l'Est</v>
      </c>
      <c r="C54" s="7" t="str">
        <f>INDEX([1]Feuil1!$B:$B,MATCH(Tableau2[[#This Row],[Product_Ref]],[1]Feuil1!$H:$H,0))</f>
        <v>Soutien gorge</v>
      </c>
      <c r="D54" s="7" t="s">
        <v>70</v>
      </c>
    </row>
    <row r="55" spans="1:4" x14ac:dyDescent="0.25">
      <c r="A55" s="8" t="s">
        <v>6</v>
      </c>
      <c r="B55" s="9" t="str">
        <f>VLOOKUP(Tableau1346[[#This Row],[Sub_Region_Cod]],[1]Table_Correspondance!$B:$F,4,TRUE)</f>
        <v>Europe de l'Est</v>
      </c>
      <c r="C55" s="9" t="str">
        <f>INDEX([1]Feuil1!$B:$B,MATCH(Tableau2[[#This Row],[Product_Ref]],[1]Feuil1!$H:$H,0))</f>
        <v>Chaussette</v>
      </c>
      <c r="D55" s="9" t="s">
        <v>48</v>
      </c>
    </row>
    <row r="56" spans="1:4" x14ac:dyDescent="0.25">
      <c r="A56" s="6" t="s">
        <v>6</v>
      </c>
      <c r="B56" s="7" t="str">
        <f>VLOOKUP(Tableau1346[[#This Row],[Sub_Region_Cod]],[1]Table_Correspondance!$B:$F,4,TRUE)</f>
        <v>Europe de l'Est</v>
      </c>
      <c r="C56" s="7" t="str">
        <f>INDEX([1]Feuil1!$B:$B,MATCH(Tableau2[[#This Row],[Product_Ref]],[1]Feuil1!$H:$H,0))</f>
        <v>Robe</v>
      </c>
      <c r="D56" s="7" t="s">
        <v>71</v>
      </c>
    </row>
    <row r="57" spans="1:4" x14ac:dyDescent="0.25">
      <c r="A57" s="8" t="s">
        <v>6</v>
      </c>
      <c r="B57" s="9" t="str">
        <f>VLOOKUP(Tableau1346[[#This Row],[Sub_Region_Cod]],[1]Table_Correspondance!$B:$F,4,TRUE)</f>
        <v>Europe de l'Est</v>
      </c>
      <c r="C57" s="9" t="str">
        <f>INDEX([1]Feuil1!$B:$B,MATCH(Tableau2[[#This Row],[Product_Ref]],[1]Feuil1!$H:$H,0))</f>
        <v>Culotte</v>
      </c>
      <c r="D57" s="9" t="s">
        <v>72</v>
      </c>
    </row>
    <row r="58" spans="1:4" x14ac:dyDescent="0.25">
      <c r="A58" s="6" t="s">
        <v>6</v>
      </c>
      <c r="B58" s="7" t="str">
        <f>VLOOKUP(Tableau1346[[#This Row],[Sub_Region_Cod]],[1]Table_Correspondance!$B:$F,4,TRUE)</f>
        <v>Europe de l'Est</v>
      </c>
      <c r="C58" s="7" t="str">
        <f>INDEX([1]Feuil1!$B:$B,MATCH(Tableau2[[#This Row],[Product_Ref]],[1]Feuil1!$H:$H,0))</f>
        <v>Pull</v>
      </c>
      <c r="D58" s="7" t="s">
        <v>73</v>
      </c>
    </row>
    <row r="59" spans="1:4" x14ac:dyDescent="0.25">
      <c r="A59" s="8" t="s">
        <v>6</v>
      </c>
      <c r="B59" s="9" t="str">
        <f>VLOOKUP(Tableau1346[[#This Row],[Sub_Region_Cod]],[1]Table_Correspondance!$B:$F,4,TRUE)</f>
        <v>Europe de l'Est</v>
      </c>
      <c r="C59" s="9" t="str">
        <f>INDEX([1]Feuil1!$B:$B,MATCH(Tableau2[[#This Row],[Product_Ref]],[1]Feuil1!$H:$H,0))</f>
        <v>Chemise</v>
      </c>
      <c r="D59" s="9" t="s">
        <v>74</v>
      </c>
    </row>
    <row r="60" spans="1:4" x14ac:dyDescent="0.25">
      <c r="A60" s="6" t="s">
        <v>6</v>
      </c>
      <c r="B60" s="7" t="str">
        <f>VLOOKUP(Tableau1346[[#This Row],[Sub_Region_Cod]],[1]Table_Correspondance!$B:$F,4,TRUE)</f>
        <v>Europe de l'Est</v>
      </c>
      <c r="C60" s="7" t="str">
        <f>INDEX([1]Feuil1!$B:$B,MATCH(Tableau2[[#This Row],[Product_Ref]],[1]Feuil1!$H:$H,0))</f>
        <v>Collant</v>
      </c>
      <c r="D60" s="7" t="s">
        <v>75</v>
      </c>
    </row>
    <row r="61" spans="1:4" x14ac:dyDescent="0.25">
      <c r="A61" s="8" t="s">
        <v>6</v>
      </c>
      <c r="B61" s="9" t="str">
        <f>VLOOKUP(Tableau1346[[#This Row],[Sub_Region_Cod]],[1]Table_Correspondance!$B:$F,4,TRUE)</f>
        <v>Europe de l'Est</v>
      </c>
      <c r="C61" s="9" t="str">
        <f>INDEX([1]Feuil1!$B:$B,MATCH(Tableau2[[#This Row],[Product_Ref]],[1]Feuil1!$H:$H,0))</f>
        <v>Soutien gorge</v>
      </c>
      <c r="D61" s="9" t="s">
        <v>76</v>
      </c>
    </row>
    <row r="62" spans="1:4" x14ac:dyDescent="0.25">
      <c r="A62" s="6" t="s">
        <v>6</v>
      </c>
      <c r="B62" s="7" t="str">
        <f>VLOOKUP(Tableau1346[[#This Row],[Sub_Region_Cod]],[1]Table_Correspondance!$B:$F,4,TRUE)</f>
        <v>Europe de l'Est</v>
      </c>
      <c r="C62" s="7" t="str">
        <f>INDEX([1]Feuil1!$B:$B,MATCH(Tableau2[[#This Row],[Product_Ref]],[1]Feuil1!$H:$H,0))</f>
        <v>Culotte</v>
      </c>
      <c r="D62" s="7" t="s">
        <v>77</v>
      </c>
    </row>
    <row r="63" spans="1:4" x14ac:dyDescent="0.25">
      <c r="A63" s="8" t="s">
        <v>6</v>
      </c>
      <c r="B63" s="9" t="str">
        <f>VLOOKUP(Tableau1346[[#This Row],[Sub_Region_Cod]],[1]Table_Correspondance!$B:$F,4,TRUE)</f>
        <v>Europe de l'Est</v>
      </c>
      <c r="C63" s="9" t="str">
        <f>INDEX([1]Feuil1!$B:$B,MATCH(Tableau2[[#This Row],[Product_Ref]],[1]Feuil1!$H:$H,0))</f>
        <v>Pyjama</v>
      </c>
      <c r="D63" s="9" t="s">
        <v>78</v>
      </c>
    </row>
    <row r="64" spans="1:4" x14ac:dyDescent="0.25">
      <c r="A64" s="6" t="s">
        <v>6</v>
      </c>
      <c r="B64" s="7" t="str">
        <f>VLOOKUP(Tableau1346[[#This Row],[Sub_Region_Cod]],[1]Table_Correspondance!$B:$F,4,TRUE)</f>
        <v>Europe de l'Est</v>
      </c>
      <c r="C64" s="7" t="str">
        <f>INDEX([1]Feuil1!$B:$B,MATCH(Tableau2[[#This Row],[Product_Ref]],[1]Feuil1!$H:$H,0))</f>
        <v>Robe</v>
      </c>
      <c r="D64" s="7" t="s">
        <v>79</v>
      </c>
    </row>
    <row r="65" spans="1:4" x14ac:dyDescent="0.25">
      <c r="A65" s="8" t="s">
        <v>6</v>
      </c>
      <c r="B65" s="9" t="str">
        <f>VLOOKUP(Tableau1346[[#This Row],[Sub_Region_Cod]],[1]Table_Correspondance!$B:$F,4,TRUE)</f>
        <v>Europe de l'Est</v>
      </c>
      <c r="C65" s="9" t="str">
        <f>INDEX([1]Feuil1!$B:$B,MATCH(Tableau2[[#This Row],[Product_Ref]],[1]Feuil1!$H:$H,0))</f>
        <v>Robe</v>
      </c>
      <c r="D65" s="9" t="s">
        <v>80</v>
      </c>
    </row>
    <row r="66" spans="1:4" x14ac:dyDescent="0.25">
      <c r="A66" s="6" t="s">
        <v>6</v>
      </c>
      <c r="B66" s="7" t="str">
        <f>VLOOKUP(Tableau1346[[#This Row],[Sub_Region_Cod]],[1]Table_Correspondance!$B:$F,4,TRUE)</f>
        <v>Europe de l'Est</v>
      </c>
      <c r="C66" s="7" t="str">
        <f>INDEX([1]Feuil1!$B:$B,MATCH(Tableau2[[#This Row],[Product_Ref]],[1]Feuil1!$H:$H,0))</f>
        <v>Robe</v>
      </c>
      <c r="D66" s="7" t="s">
        <v>81</v>
      </c>
    </row>
    <row r="67" spans="1:4" x14ac:dyDescent="0.25">
      <c r="A67" s="8" t="s">
        <v>6</v>
      </c>
      <c r="B67" s="9" t="str">
        <f>VLOOKUP(Tableau1346[[#This Row],[Sub_Region_Cod]],[1]Table_Correspondance!$B:$F,4,TRUE)</f>
        <v>Europe de l'Est</v>
      </c>
      <c r="C67" s="9" t="str">
        <f>INDEX([1]Feuil1!$B:$B,MATCH(Tableau2[[#This Row],[Product_Ref]],[1]Feuil1!$H:$H,0))</f>
        <v>Sweatshirt</v>
      </c>
      <c r="D67" s="9" t="s">
        <v>82</v>
      </c>
    </row>
    <row r="68" spans="1:4" x14ac:dyDescent="0.25">
      <c r="A68" s="6" t="s">
        <v>6</v>
      </c>
      <c r="B68" s="7" t="str">
        <f>VLOOKUP(Tableau1346[[#This Row],[Sub_Region_Cod]],[1]Table_Correspondance!$B:$F,4,TRUE)</f>
        <v>Europe de l'Est</v>
      </c>
      <c r="C68" s="7" t="str">
        <f>INDEX([1]Feuil1!$B:$B,MATCH(Tableau2[[#This Row],[Product_Ref]],[1]Feuil1!$H:$H,0))</f>
        <v>T-shirt</v>
      </c>
      <c r="D68" s="7" t="s">
        <v>83</v>
      </c>
    </row>
    <row r="69" spans="1:4" x14ac:dyDescent="0.25">
      <c r="A69" s="8" t="s">
        <v>6</v>
      </c>
      <c r="B69" s="9" t="str">
        <f>VLOOKUP(Tableau1346[[#This Row],[Sub_Region_Cod]],[1]Table_Correspondance!$B:$F,4,TRUE)</f>
        <v>Europe de l'Est</v>
      </c>
      <c r="C69" s="9" t="str">
        <f>INDEX([1]Feuil1!$B:$B,MATCH(Tableau2[[#This Row],[Product_Ref]],[1]Feuil1!$H:$H,0))</f>
        <v>Débardeur</v>
      </c>
      <c r="D69" s="9" t="s">
        <v>84</v>
      </c>
    </row>
    <row r="70" spans="1:4" x14ac:dyDescent="0.25">
      <c r="A70" s="6" t="s">
        <v>6</v>
      </c>
      <c r="B70" s="7" t="str">
        <f>VLOOKUP(Tableau1346[[#This Row],[Sub_Region_Cod]],[1]Table_Correspondance!$B:$F,4,TRUE)</f>
        <v>Europe de l'Est</v>
      </c>
      <c r="C70" s="7" t="str">
        <f>INDEX([1]Feuil1!$B:$B,MATCH(Tableau2[[#This Row],[Product_Ref]],[1]Feuil1!$H:$H,0))</f>
        <v>Pull</v>
      </c>
      <c r="D70" s="7" t="s">
        <v>20</v>
      </c>
    </row>
    <row r="71" spans="1:4" x14ac:dyDescent="0.25">
      <c r="A71" s="8" t="s">
        <v>6</v>
      </c>
      <c r="B71" s="9" t="str">
        <f>VLOOKUP(Tableau1346[[#This Row],[Sub_Region_Cod]],[1]Table_Correspondance!$B:$F,4,TRUE)</f>
        <v>Europe de l'Est</v>
      </c>
      <c r="C71" s="9" t="str">
        <f>INDEX([1]Feuil1!$B:$B,MATCH(Tableau2[[#This Row],[Product_Ref]],[1]Feuil1!$H:$H,0))</f>
        <v>Jupe</v>
      </c>
      <c r="D71" s="9" t="s">
        <v>85</v>
      </c>
    </row>
    <row r="72" spans="1:4" x14ac:dyDescent="0.25">
      <c r="A72" s="6" t="s">
        <v>6</v>
      </c>
      <c r="B72" s="7" t="str">
        <f>VLOOKUP(Tableau1346[[#This Row],[Sub_Region_Cod]],[1]Table_Correspondance!$B:$F,4,TRUE)</f>
        <v>Europe de l'Est</v>
      </c>
      <c r="C72" s="7" t="str">
        <f>INDEX([1]Feuil1!$B:$B,MATCH(Tableau2[[#This Row],[Product_Ref]],[1]Feuil1!$H:$H,0))</f>
        <v>Jupe</v>
      </c>
      <c r="D72" s="7" t="s">
        <v>38</v>
      </c>
    </row>
    <row r="73" spans="1:4" x14ac:dyDescent="0.25">
      <c r="A73" s="8" t="s">
        <v>6</v>
      </c>
      <c r="B73" s="9" t="str">
        <f>VLOOKUP(Tableau1346[[#This Row],[Sub_Region_Cod]],[1]Table_Correspondance!$B:$F,4,TRUE)</f>
        <v>Europe de l'Est</v>
      </c>
      <c r="C73" s="9" t="str">
        <f>INDEX([1]Feuil1!$B:$B,MATCH(Tableau2[[#This Row],[Product_Ref]],[1]Feuil1!$H:$H,0))</f>
        <v>Pantacourt</v>
      </c>
      <c r="D73" s="9" t="s">
        <v>86</v>
      </c>
    </row>
    <row r="74" spans="1:4" x14ac:dyDescent="0.25">
      <c r="A74" s="6" t="s">
        <v>6</v>
      </c>
      <c r="B74" s="7" t="str">
        <f>VLOOKUP(Tableau1346[[#This Row],[Sub_Region_Cod]],[1]Table_Correspondance!$B:$F,4,TRUE)</f>
        <v>Europe de l'Est</v>
      </c>
      <c r="C74" s="7" t="str">
        <f>INDEX([1]Feuil1!$B:$B,MATCH(Tableau2[[#This Row],[Product_Ref]],[1]Feuil1!$H:$H,0))</f>
        <v>Chaussette</v>
      </c>
      <c r="D74" s="7" t="s">
        <v>87</v>
      </c>
    </row>
    <row r="75" spans="1:4" x14ac:dyDescent="0.25">
      <c r="A75" s="8" t="s">
        <v>6</v>
      </c>
      <c r="B75" s="9" t="str">
        <f>VLOOKUP(Tableau1346[[#This Row],[Sub_Region_Cod]],[1]Table_Correspondance!$B:$F,4,TRUE)</f>
        <v>Europe de l'Est</v>
      </c>
      <c r="C75" s="9" t="str">
        <f>INDEX([1]Feuil1!$B:$B,MATCH(Tableau2[[#This Row],[Product_Ref]],[1]Feuil1!$H:$H,0))</f>
        <v>Soutien gorge</v>
      </c>
      <c r="D75" s="9" t="s">
        <v>88</v>
      </c>
    </row>
    <row r="76" spans="1:4" x14ac:dyDescent="0.25">
      <c r="A76" s="6" t="s">
        <v>6</v>
      </c>
      <c r="B76" s="7" t="str">
        <f>VLOOKUP(Tableau1346[[#This Row],[Sub_Region_Cod]],[1]Table_Correspondance!$B:$F,4,TRUE)</f>
        <v>Europe de l'Est</v>
      </c>
      <c r="C76" s="7" t="str">
        <f>INDEX([1]Feuil1!$B:$B,MATCH(Tableau2[[#This Row],[Product_Ref]],[1]Feuil1!$H:$H,0))</f>
        <v>Pantalon</v>
      </c>
      <c r="D76" s="7" t="s">
        <v>89</v>
      </c>
    </row>
    <row r="77" spans="1:4" x14ac:dyDescent="0.25">
      <c r="A77" s="8" t="s">
        <v>6</v>
      </c>
      <c r="B77" s="9" t="str">
        <f>VLOOKUP(Tableau1346[[#This Row],[Sub_Region_Cod]],[1]Table_Correspondance!$B:$F,4,TRUE)</f>
        <v>Europe de l'Est</v>
      </c>
      <c r="C77" s="9" t="str">
        <f>INDEX([1]Feuil1!$B:$B,MATCH(Tableau2[[#This Row],[Product_Ref]],[1]Feuil1!$H:$H,0))</f>
        <v>Culotte</v>
      </c>
      <c r="D77" s="9" t="s">
        <v>90</v>
      </c>
    </row>
    <row r="78" spans="1:4" x14ac:dyDescent="0.25">
      <c r="A78" s="6" t="s">
        <v>6</v>
      </c>
      <c r="B78" s="7" t="str">
        <f>VLOOKUP(Tableau1346[[#This Row],[Sub_Region_Cod]],[1]Table_Correspondance!$B:$F,4,TRUE)</f>
        <v>Europe de l'Est</v>
      </c>
      <c r="C78" s="7" t="str">
        <f>INDEX([1]Feuil1!$B:$B,MATCH(Tableau2[[#This Row],[Product_Ref]],[1]Feuil1!$H:$H,0))</f>
        <v>Soutien gorge</v>
      </c>
      <c r="D78" s="7" t="s">
        <v>91</v>
      </c>
    </row>
    <row r="79" spans="1:4" x14ac:dyDescent="0.25">
      <c r="A79" s="8" t="s">
        <v>6</v>
      </c>
      <c r="B79" s="9" t="str">
        <f>VLOOKUP(Tableau1346[[#This Row],[Sub_Region_Cod]],[1]Table_Correspondance!$B:$F,4,TRUE)</f>
        <v>Europe de l'Est</v>
      </c>
      <c r="C79" s="9" t="str">
        <f>INDEX([1]Feuil1!$B:$B,MATCH(Tableau2[[#This Row],[Product_Ref]],[1]Feuil1!$H:$H,0))</f>
        <v>Soutien gorge</v>
      </c>
      <c r="D79" s="9" t="s">
        <v>92</v>
      </c>
    </row>
    <row r="80" spans="1:4" x14ac:dyDescent="0.25">
      <c r="A80" s="6" t="s">
        <v>6</v>
      </c>
      <c r="B80" s="7" t="str">
        <f>VLOOKUP(Tableau1346[[#This Row],[Sub_Region_Cod]],[1]Table_Correspondance!$B:$F,4,TRUE)</f>
        <v>Europe de l'Est</v>
      </c>
      <c r="C80" s="7" t="str">
        <f>INDEX([1]Feuil1!$B:$B,MATCH(Tableau2[[#This Row],[Product_Ref]],[1]Feuil1!$H:$H,0))</f>
        <v>Pantacourt</v>
      </c>
      <c r="D80" s="7" t="s">
        <v>93</v>
      </c>
    </row>
    <row r="81" spans="1:4" x14ac:dyDescent="0.25">
      <c r="A81" s="8" t="s">
        <v>6</v>
      </c>
      <c r="B81" s="9" t="str">
        <f>VLOOKUP(Tableau1346[[#This Row],[Sub_Region_Cod]],[1]Table_Correspondance!$B:$F,4,TRUE)</f>
        <v>Europe de l'Est</v>
      </c>
      <c r="C81" s="9" t="str">
        <f>INDEX([1]Feuil1!$B:$B,MATCH(Tableau2[[#This Row],[Product_Ref]],[1]Feuil1!$H:$H,0))</f>
        <v>T-shirt</v>
      </c>
      <c r="D81" s="9" t="s">
        <v>94</v>
      </c>
    </row>
    <row r="82" spans="1:4" x14ac:dyDescent="0.25">
      <c r="A82" s="6" t="s">
        <v>6</v>
      </c>
      <c r="B82" s="7" t="str">
        <f>VLOOKUP(Tableau1346[[#This Row],[Sub_Region_Cod]],[1]Table_Correspondance!$B:$F,4,TRUE)</f>
        <v>Europe de l'Est</v>
      </c>
      <c r="C82" s="7" t="str">
        <f>INDEX([1]Feuil1!$B:$B,MATCH(Tableau2[[#This Row],[Product_Ref]],[1]Feuil1!$H:$H,0))</f>
        <v>Robe</v>
      </c>
      <c r="D82" s="7" t="s">
        <v>95</v>
      </c>
    </row>
    <row r="83" spans="1:4" x14ac:dyDescent="0.25">
      <c r="A83" s="8" t="s">
        <v>6</v>
      </c>
      <c r="B83" s="9" t="str">
        <f>VLOOKUP(Tableau1346[[#This Row],[Sub_Region_Cod]],[1]Table_Correspondance!$B:$F,4,TRUE)</f>
        <v>Europe de l'Est</v>
      </c>
      <c r="C83" s="9" t="str">
        <f>INDEX([1]Feuil1!$B:$B,MATCH(Tableau2[[#This Row],[Product_Ref]],[1]Feuil1!$H:$H,0))</f>
        <v>Robe</v>
      </c>
      <c r="D83" s="9" t="s">
        <v>80</v>
      </c>
    </row>
    <row r="84" spans="1:4" x14ac:dyDescent="0.25">
      <c r="A84" s="6" t="s">
        <v>6</v>
      </c>
      <c r="B84" s="7" t="str">
        <f>VLOOKUP(Tableau1346[[#This Row],[Sub_Region_Cod]],[1]Table_Correspondance!$B:$F,4,TRUE)</f>
        <v>Europe de l'Est</v>
      </c>
      <c r="C84" s="7" t="str">
        <f>INDEX([1]Feuil1!$B:$B,MATCH(Tableau2[[#This Row],[Product_Ref]],[1]Feuil1!$H:$H,0))</f>
        <v>Débardeur</v>
      </c>
      <c r="D84" s="7" t="s">
        <v>96</v>
      </c>
    </row>
    <row r="85" spans="1:4" x14ac:dyDescent="0.25">
      <c r="A85" s="8" t="s">
        <v>6</v>
      </c>
      <c r="B85" s="9" t="str">
        <f>VLOOKUP(Tableau1346[[#This Row],[Sub_Region_Cod]],[1]Table_Correspondance!$B:$F,4,TRUE)</f>
        <v>Europe de l'Est</v>
      </c>
      <c r="C85" s="9" t="str">
        <f>INDEX([1]Feuil1!$B:$B,MATCH(Tableau2[[#This Row],[Product_Ref]],[1]Feuil1!$H:$H,0))</f>
        <v>Culotte</v>
      </c>
      <c r="D85" s="9" t="s">
        <v>97</v>
      </c>
    </row>
    <row r="86" spans="1:4" x14ac:dyDescent="0.25">
      <c r="A86" s="6" t="s">
        <v>6</v>
      </c>
      <c r="B86" s="7" t="str">
        <f>VLOOKUP(Tableau1346[[#This Row],[Sub_Region_Cod]],[1]Table_Correspondance!$B:$F,4,TRUE)</f>
        <v>Europe de l'Est</v>
      </c>
      <c r="C86" s="7" t="str">
        <f>INDEX([1]Feuil1!$B:$B,MATCH(Tableau2[[#This Row],[Product_Ref]],[1]Feuil1!$H:$H,0))</f>
        <v>Chemisier</v>
      </c>
      <c r="D86" s="7" t="s">
        <v>98</v>
      </c>
    </row>
    <row r="87" spans="1:4" x14ac:dyDescent="0.25">
      <c r="A87" s="8" t="s">
        <v>6</v>
      </c>
      <c r="B87" s="9" t="str">
        <f>VLOOKUP(Tableau1346[[#This Row],[Sub_Region_Cod]],[1]Table_Correspondance!$B:$F,4,TRUE)</f>
        <v>Europe de l'Est</v>
      </c>
      <c r="C87" s="9" t="str">
        <f>INDEX([1]Feuil1!$B:$B,MATCH(Tableau2[[#This Row],[Product_Ref]],[1]Feuil1!$H:$H,0))</f>
        <v>Débardeur</v>
      </c>
      <c r="D87" s="9" t="s">
        <v>99</v>
      </c>
    </row>
    <row r="88" spans="1:4" x14ac:dyDescent="0.25">
      <c r="A88" s="6" t="s">
        <v>6</v>
      </c>
      <c r="B88" s="7" t="str">
        <f>VLOOKUP(Tableau1346[[#This Row],[Sub_Region_Cod]],[1]Table_Correspondance!$B:$F,4,TRUE)</f>
        <v>Europe de l'Est</v>
      </c>
      <c r="C88" s="7" t="str">
        <f>INDEX([1]Feuil1!$B:$B,MATCH(Tableau2[[#This Row],[Product_Ref]],[1]Feuil1!$H:$H,0))</f>
        <v>Jupe</v>
      </c>
      <c r="D88" s="7" t="s">
        <v>100</v>
      </c>
    </row>
    <row r="89" spans="1:4" x14ac:dyDescent="0.25">
      <c r="A89" s="8" t="s">
        <v>6</v>
      </c>
      <c r="B89" s="9" t="str">
        <f>VLOOKUP(Tableau1346[[#This Row],[Sub_Region_Cod]],[1]Table_Correspondance!$B:$F,4,TRUE)</f>
        <v>Europe de l'Est</v>
      </c>
      <c r="C89" s="9" t="str">
        <f>INDEX([1]Feuil1!$B:$B,MATCH(Tableau2[[#This Row],[Product_Ref]],[1]Feuil1!$H:$H,0))</f>
        <v>T-shirt</v>
      </c>
      <c r="D89" s="9" t="s">
        <v>101</v>
      </c>
    </row>
    <row r="90" spans="1:4" x14ac:dyDescent="0.25">
      <c r="A90" s="6" t="s">
        <v>6</v>
      </c>
      <c r="B90" s="7" t="str">
        <f>VLOOKUP(Tableau1346[[#This Row],[Sub_Region_Cod]],[1]Table_Correspondance!$B:$F,4,TRUE)</f>
        <v>Europe de l'Est</v>
      </c>
      <c r="C90" s="7" t="str">
        <f>INDEX([1]Feuil1!$B:$B,MATCH(Tableau2[[#This Row],[Product_Ref]],[1]Feuil1!$H:$H,0))</f>
        <v>Chemisier</v>
      </c>
      <c r="D90" s="7" t="s">
        <v>102</v>
      </c>
    </row>
    <row r="91" spans="1:4" x14ac:dyDescent="0.25">
      <c r="A91" s="8" t="s">
        <v>6</v>
      </c>
      <c r="B91" s="9" t="str">
        <f>VLOOKUP(Tableau1346[[#This Row],[Sub_Region_Cod]],[1]Table_Correspondance!$B:$F,4,TRUE)</f>
        <v>Europe de l'Est</v>
      </c>
      <c r="C91" s="9" t="str">
        <f>INDEX([1]Feuil1!$B:$B,MATCH(Tableau2[[#This Row],[Product_Ref]],[1]Feuil1!$H:$H,0))</f>
        <v>Débardeur</v>
      </c>
      <c r="D91" s="9" t="s">
        <v>54</v>
      </c>
    </row>
    <row r="92" spans="1:4" x14ac:dyDescent="0.25">
      <c r="A92" s="6" t="s">
        <v>6</v>
      </c>
      <c r="B92" s="7" t="str">
        <f>VLOOKUP(Tableau1346[[#This Row],[Sub_Region_Cod]],[1]Table_Correspondance!$B:$F,4,TRUE)</f>
        <v>Europe de l'Est</v>
      </c>
      <c r="C92" s="7" t="str">
        <f>INDEX([1]Feuil1!$B:$B,MATCH(Tableau2[[#This Row],[Product_Ref]],[1]Feuil1!$H:$H,0))</f>
        <v>Pantacourt</v>
      </c>
      <c r="D92" s="7" t="s">
        <v>103</v>
      </c>
    </row>
    <row r="93" spans="1:4" x14ac:dyDescent="0.25">
      <c r="A93" s="8" t="s">
        <v>6</v>
      </c>
      <c r="B93" s="9" t="str">
        <f>VLOOKUP(Tableau1346[[#This Row],[Sub_Region_Cod]],[1]Table_Correspondance!$B:$F,4,TRUE)</f>
        <v>Europe de l'Est</v>
      </c>
      <c r="C93" s="9" t="str">
        <f>INDEX([1]Feuil1!$B:$B,MATCH(Tableau2[[#This Row],[Product_Ref]],[1]Feuil1!$H:$H,0))</f>
        <v>Culotte</v>
      </c>
      <c r="D93" s="9" t="s">
        <v>104</v>
      </c>
    </row>
    <row r="94" spans="1:4" x14ac:dyDescent="0.25">
      <c r="A94" s="6" t="s">
        <v>6</v>
      </c>
      <c r="B94" s="7" t="str">
        <f>VLOOKUP(Tableau1346[[#This Row],[Sub_Region_Cod]],[1]Table_Correspondance!$B:$F,4,TRUE)</f>
        <v>Europe de l'Est</v>
      </c>
      <c r="C94" s="7" t="str">
        <f>INDEX([1]Feuil1!$B:$B,MATCH(Tableau2[[#This Row],[Product_Ref]],[1]Feuil1!$H:$H,0))</f>
        <v>Robe</v>
      </c>
      <c r="D94" s="7" t="s">
        <v>105</v>
      </c>
    </row>
    <row r="95" spans="1:4" x14ac:dyDescent="0.25">
      <c r="A95" s="8" t="s">
        <v>6</v>
      </c>
      <c r="B95" s="9" t="str">
        <f>VLOOKUP(Tableau1346[[#This Row],[Sub_Region_Cod]],[1]Table_Correspondance!$B:$F,4,TRUE)</f>
        <v>Europe de l'Est</v>
      </c>
      <c r="C95" s="9" t="str">
        <f>INDEX([1]Feuil1!$B:$B,MATCH(Tableau2[[#This Row],[Product_Ref]],[1]Feuil1!$H:$H,0))</f>
        <v>Chaussette</v>
      </c>
      <c r="D95" s="9" t="s">
        <v>106</v>
      </c>
    </row>
    <row r="96" spans="1:4" x14ac:dyDescent="0.25">
      <c r="A96" s="6" t="s">
        <v>6</v>
      </c>
      <c r="B96" s="7" t="str">
        <f>VLOOKUP(Tableau1346[[#This Row],[Sub_Region_Cod]],[1]Table_Correspondance!$B:$F,4,TRUE)</f>
        <v>Europe de l'Est</v>
      </c>
      <c r="C96" s="7" t="str">
        <f>INDEX([1]Feuil1!$B:$B,MATCH(Tableau2[[#This Row],[Product_Ref]],[1]Feuil1!$H:$H,0))</f>
        <v>Robe</v>
      </c>
      <c r="D96" s="7" t="s">
        <v>95</v>
      </c>
    </row>
    <row r="97" spans="1:4" x14ac:dyDescent="0.25">
      <c r="A97" s="8" t="s">
        <v>6</v>
      </c>
      <c r="B97" s="9" t="str">
        <f>VLOOKUP(Tableau1346[[#This Row],[Sub_Region_Cod]],[1]Table_Correspondance!$B:$F,4,TRUE)</f>
        <v>Europe de l'Est</v>
      </c>
      <c r="C97" s="9" t="str">
        <f>INDEX([1]Feuil1!$B:$B,MATCH(Tableau2[[#This Row],[Product_Ref]],[1]Feuil1!$H:$H,0))</f>
        <v>Chaussette</v>
      </c>
      <c r="D97" s="9" t="s">
        <v>107</v>
      </c>
    </row>
    <row r="98" spans="1:4" x14ac:dyDescent="0.25">
      <c r="A98" s="6" t="s">
        <v>6</v>
      </c>
      <c r="B98" s="7" t="str">
        <f>VLOOKUP(Tableau1346[[#This Row],[Sub_Region_Cod]],[1]Table_Correspondance!$B:$F,4,TRUE)</f>
        <v>Europe de l'Est</v>
      </c>
      <c r="C98" s="7" t="str">
        <f>INDEX([1]Feuil1!$B:$B,MATCH(Tableau2[[#This Row],[Product_Ref]],[1]Feuil1!$H:$H,0))</f>
        <v>Sweatshirt</v>
      </c>
      <c r="D98" s="7" t="s">
        <v>108</v>
      </c>
    </row>
    <row r="99" spans="1:4" x14ac:dyDescent="0.25">
      <c r="A99" s="8" t="s">
        <v>6</v>
      </c>
      <c r="B99" s="9" t="str">
        <f>VLOOKUP(Tableau1346[[#This Row],[Sub_Region_Cod]],[1]Table_Correspondance!$B:$F,4,TRUE)</f>
        <v>Europe de l'Est</v>
      </c>
      <c r="C99" s="9" t="str">
        <f>INDEX([1]Feuil1!$B:$B,MATCH(Tableau2[[#This Row],[Product_Ref]],[1]Feuil1!$H:$H,0))</f>
        <v>Pantacourt</v>
      </c>
      <c r="D99" s="9" t="s">
        <v>28</v>
      </c>
    </row>
    <row r="100" spans="1:4" x14ac:dyDescent="0.25">
      <c r="A100" s="6" t="s">
        <v>6</v>
      </c>
      <c r="B100" s="7" t="str">
        <f>VLOOKUP(Tableau1346[[#This Row],[Sub_Region_Cod]],[1]Table_Correspondance!$B:$F,4,TRUE)</f>
        <v>Europe de l'Est</v>
      </c>
      <c r="C100" s="7" t="str">
        <f>INDEX([1]Feuil1!$B:$B,MATCH(Tableau2[[#This Row],[Product_Ref]],[1]Feuil1!$H:$H,0))</f>
        <v>Débardeur</v>
      </c>
      <c r="D100" s="7" t="s">
        <v>109</v>
      </c>
    </row>
    <row r="101" spans="1:4" x14ac:dyDescent="0.25">
      <c r="A101" s="8" t="s">
        <v>6</v>
      </c>
      <c r="B101" s="9" t="str">
        <f>VLOOKUP(Tableau1346[[#This Row],[Sub_Region_Cod]],[1]Table_Correspondance!$B:$F,4,TRUE)</f>
        <v>Europe de l'Est</v>
      </c>
      <c r="C101" s="9" t="str">
        <f>INDEX([1]Feuil1!$B:$B,MATCH(Tableau2[[#This Row],[Product_Ref]],[1]Feuil1!$H:$H,0))</f>
        <v>Collant</v>
      </c>
      <c r="D101" s="9" t="s">
        <v>62</v>
      </c>
    </row>
    <row r="102" spans="1:4" x14ac:dyDescent="0.25">
      <c r="A102" s="6" t="s">
        <v>6</v>
      </c>
      <c r="B102" s="7" t="str">
        <f>VLOOKUP(Tableau1346[[#This Row],[Sub_Region_Cod]],[1]Table_Correspondance!$B:$F,4,TRUE)</f>
        <v>Europe de l'Est</v>
      </c>
      <c r="C102" s="7" t="str">
        <f>INDEX([1]Feuil1!$B:$B,MATCH(Tableau2[[#This Row],[Product_Ref]],[1]Feuil1!$H:$H,0))</f>
        <v>Pantacourt</v>
      </c>
      <c r="D102" s="7" t="s">
        <v>110</v>
      </c>
    </row>
    <row r="103" spans="1:4" x14ac:dyDescent="0.25">
      <c r="A103" s="8" t="s">
        <v>6</v>
      </c>
      <c r="B103" s="9" t="str">
        <f>VLOOKUP(Tableau1346[[#This Row],[Sub_Region_Cod]],[1]Table_Correspondance!$B:$F,4,TRUE)</f>
        <v>Europe de l'Est</v>
      </c>
      <c r="C103" s="9" t="str">
        <f>INDEX([1]Feuil1!$B:$B,MATCH(Tableau2[[#This Row],[Product_Ref]],[1]Feuil1!$H:$H,0))</f>
        <v>Jupe</v>
      </c>
      <c r="D103" s="9" t="s">
        <v>111</v>
      </c>
    </row>
    <row r="104" spans="1:4" x14ac:dyDescent="0.25">
      <c r="A104" s="6" t="s">
        <v>6</v>
      </c>
      <c r="B104" s="7" t="str">
        <f>VLOOKUP(Tableau1346[[#This Row],[Sub_Region_Cod]],[1]Table_Correspondance!$B:$F,4,TRUE)</f>
        <v>Europe de l'Est</v>
      </c>
      <c r="C104" s="7" t="str">
        <f>INDEX([1]Feuil1!$B:$B,MATCH(Tableau2[[#This Row],[Product_Ref]],[1]Feuil1!$H:$H,0))</f>
        <v>Chemise</v>
      </c>
      <c r="D104" s="7" t="s">
        <v>112</v>
      </c>
    </row>
    <row r="105" spans="1:4" x14ac:dyDescent="0.25">
      <c r="A105" s="8" t="s">
        <v>6</v>
      </c>
      <c r="B105" s="9" t="str">
        <f>VLOOKUP(Tableau1346[[#This Row],[Sub_Region_Cod]],[1]Table_Correspondance!$B:$F,4,TRUE)</f>
        <v>Europe de l'Est</v>
      </c>
      <c r="C105" s="9" t="str">
        <f>INDEX([1]Feuil1!$B:$B,MATCH(Tableau2[[#This Row],[Product_Ref]],[1]Feuil1!$H:$H,0))</f>
        <v>Pyjama</v>
      </c>
      <c r="D105" s="9" t="s">
        <v>113</v>
      </c>
    </row>
    <row r="106" spans="1:4" x14ac:dyDescent="0.25">
      <c r="A106" s="6" t="s">
        <v>6</v>
      </c>
      <c r="B106" s="7" t="str">
        <f>VLOOKUP(Tableau1346[[#This Row],[Sub_Region_Cod]],[1]Table_Correspondance!$B:$F,4,TRUE)</f>
        <v>Europe de l'Est</v>
      </c>
      <c r="C106" s="7" t="str">
        <f>INDEX([1]Feuil1!$B:$B,MATCH(Tableau2[[#This Row],[Product_Ref]],[1]Feuil1!$H:$H,0))</f>
        <v>Culotte</v>
      </c>
      <c r="D106" s="7" t="s">
        <v>114</v>
      </c>
    </row>
    <row r="107" spans="1:4" x14ac:dyDescent="0.25">
      <c r="A107" s="8" t="s">
        <v>6</v>
      </c>
      <c r="B107" s="9" t="str">
        <f>VLOOKUP(Tableau1346[[#This Row],[Sub_Region_Cod]],[1]Table_Correspondance!$B:$F,4,TRUE)</f>
        <v>Europe de l'Est</v>
      </c>
      <c r="C107" s="9" t="str">
        <f>INDEX([1]Feuil1!$B:$B,MATCH(Tableau2[[#This Row],[Product_Ref]],[1]Feuil1!$H:$H,0))</f>
        <v>Pantacourt</v>
      </c>
      <c r="D107" s="9" t="s">
        <v>115</v>
      </c>
    </row>
    <row r="108" spans="1:4" x14ac:dyDescent="0.25">
      <c r="A108" s="6" t="s">
        <v>6</v>
      </c>
      <c r="B108" s="7" t="str">
        <f>VLOOKUP(Tableau1346[[#This Row],[Sub_Region_Cod]],[1]Table_Correspondance!$B:$F,4,TRUE)</f>
        <v>Europe de l'Est</v>
      </c>
      <c r="C108" s="7" t="str">
        <f>INDEX([1]Feuil1!$B:$B,MATCH(Tableau2[[#This Row],[Product_Ref]],[1]Feuil1!$H:$H,0))</f>
        <v>Sweatshirt</v>
      </c>
      <c r="D108" s="7" t="s">
        <v>116</v>
      </c>
    </row>
    <row r="109" spans="1:4" x14ac:dyDescent="0.25">
      <c r="A109" s="8" t="s">
        <v>6</v>
      </c>
      <c r="B109" s="9" t="str">
        <f>VLOOKUP(Tableau1346[[#This Row],[Sub_Region_Cod]],[1]Table_Correspondance!$B:$F,4,TRUE)</f>
        <v>Europe de l'Est</v>
      </c>
      <c r="C109" s="9" t="str">
        <f>INDEX([1]Feuil1!$B:$B,MATCH(Tableau2[[#This Row],[Product_Ref]],[1]Feuil1!$H:$H,0))</f>
        <v>Chemise</v>
      </c>
      <c r="D109" s="9" t="s">
        <v>14</v>
      </c>
    </row>
    <row r="110" spans="1:4" x14ac:dyDescent="0.25">
      <c r="A110" s="6" t="s">
        <v>6</v>
      </c>
      <c r="B110" s="7" t="str">
        <f>VLOOKUP(Tableau1346[[#This Row],[Sub_Region_Cod]],[1]Table_Correspondance!$B:$F,4,TRUE)</f>
        <v>Europe de l'Est</v>
      </c>
      <c r="C110" s="7" t="str">
        <f>INDEX([1]Feuil1!$B:$B,MATCH(Tableau2[[#This Row],[Product_Ref]],[1]Feuil1!$H:$H,0))</f>
        <v>Culotte</v>
      </c>
      <c r="D110" s="7" t="s">
        <v>72</v>
      </c>
    </row>
    <row r="111" spans="1:4" x14ac:dyDescent="0.25">
      <c r="A111" s="8" t="s">
        <v>6</v>
      </c>
      <c r="B111" s="9" t="str">
        <f>VLOOKUP(Tableau1346[[#This Row],[Sub_Region_Cod]],[1]Table_Correspondance!$B:$F,4,TRUE)</f>
        <v>Europe de l'Est</v>
      </c>
      <c r="C111" s="9" t="str">
        <f>INDEX([1]Feuil1!$B:$B,MATCH(Tableau2[[#This Row],[Product_Ref]],[1]Feuil1!$H:$H,0))</f>
        <v>Pantacourt</v>
      </c>
      <c r="D111" s="9" t="s">
        <v>117</v>
      </c>
    </row>
    <row r="112" spans="1:4" x14ac:dyDescent="0.25">
      <c r="A112" s="6" t="s">
        <v>6</v>
      </c>
      <c r="B112" s="7" t="str">
        <f>VLOOKUP(Tableau1346[[#This Row],[Sub_Region_Cod]],[1]Table_Correspondance!$B:$F,4,TRUE)</f>
        <v>Europe de l'Est</v>
      </c>
      <c r="C112" s="7" t="str">
        <f>INDEX([1]Feuil1!$B:$B,MATCH(Tableau2[[#This Row],[Product_Ref]],[1]Feuil1!$H:$H,0))</f>
        <v>Pantacourt</v>
      </c>
      <c r="D112" s="7" t="s">
        <v>18</v>
      </c>
    </row>
    <row r="113" spans="1:4" x14ac:dyDescent="0.25">
      <c r="A113" s="8" t="s">
        <v>6</v>
      </c>
      <c r="B113" s="9" t="str">
        <f>VLOOKUP(Tableau1346[[#This Row],[Sub_Region_Cod]],[1]Table_Correspondance!$B:$F,4,TRUE)</f>
        <v>Europe de l'Est</v>
      </c>
      <c r="C113" s="9" t="str">
        <f>INDEX([1]Feuil1!$B:$B,MATCH(Tableau2[[#This Row],[Product_Ref]],[1]Feuil1!$H:$H,0))</f>
        <v>Pantacourt</v>
      </c>
      <c r="D113" s="9" t="s">
        <v>118</v>
      </c>
    </row>
    <row r="114" spans="1:4" x14ac:dyDescent="0.25">
      <c r="A114" s="6" t="s">
        <v>6</v>
      </c>
      <c r="B114" s="7" t="str">
        <f>VLOOKUP(Tableau1346[[#This Row],[Sub_Region_Cod]],[1]Table_Correspondance!$B:$F,4,TRUE)</f>
        <v>Europe de l'Est</v>
      </c>
      <c r="C114" s="7" t="str">
        <f>INDEX([1]Feuil1!$B:$B,MATCH(Tableau2[[#This Row],[Product_Ref]],[1]Feuil1!$H:$H,0))</f>
        <v>Pantalon</v>
      </c>
      <c r="D114" s="7" t="s">
        <v>119</v>
      </c>
    </row>
    <row r="115" spans="1:4" x14ac:dyDescent="0.25">
      <c r="A115" s="8" t="s">
        <v>6</v>
      </c>
      <c r="B115" s="9" t="str">
        <f>VLOOKUP(Tableau1346[[#This Row],[Sub_Region_Cod]],[1]Table_Correspondance!$B:$F,4,TRUE)</f>
        <v>Europe de l'Est</v>
      </c>
      <c r="C115" s="9" t="str">
        <f>INDEX([1]Feuil1!$B:$B,MATCH(Tableau2[[#This Row],[Product_Ref]],[1]Feuil1!$H:$H,0))</f>
        <v>T-shirt</v>
      </c>
      <c r="D115" s="9" t="s">
        <v>120</v>
      </c>
    </row>
    <row r="116" spans="1:4" x14ac:dyDescent="0.25">
      <c r="A116" s="6" t="s">
        <v>6</v>
      </c>
      <c r="B116" s="7" t="str">
        <f>VLOOKUP(Tableau1346[[#This Row],[Sub_Region_Cod]],[1]Table_Correspondance!$B:$F,4,TRUE)</f>
        <v>Europe de l'Est</v>
      </c>
      <c r="C116" s="7" t="str">
        <f>INDEX([1]Feuil1!$B:$B,MATCH(Tableau2[[#This Row],[Product_Ref]],[1]Feuil1!$H:$H,0))</f>
        <v>Pull</v>
      </c>
      <c r="D116" s="7" t="s">
        <v>121</v>
      </c>
    </row>
    <row r="117" spans="1:4" x14ac:dyDescent="0.25">
      <c r="A117" s="8" t="s">
        <v>6</v>
      </c>
      <c r="B117" s="9" t="str">
        <f>VLOOKUP(Tableau1346[[#This Row],[Sub_Region_Cod]],[1]Table_Correspondance!$B:$F,4,TRUE)</f>
        <v>Europe de l'Est</v>
      </c>
      <c r="C117" s="9" t="str">
        <f>INDEX([1]Feuil1!$B:$B,MATCH(Tableau2[[#This Row],[Product_Ref]],[1]Feuil1!$H:$H,0))</f>
        <v>Soutien gorge</v>
      </c>
      <c r="D117" s="9" t="s">
        <v>122</v>
      </c>
    </row>
    <row r="118" spans="1:4" x14ac:dyDescent="0.25">
      <c r="A118" s="6" t="s">
        <v>6</v>
      </c>
      <c r="B118" s="7" t="str">
        <f>VLOOKUP(Tableau1346[[#This Row],[Sub_Region_Cod]],[1]Table_Correspondance!$B:$F,4,TRUE)</f>
        <v>Europe de l'Est</v>
      </c>
      <c r="C118" s="7" t="str">
        <f>INDEX([1]Feuil1!$B:$B,MATCH(Tableau2[[#This Row],[Product_Ref]],[1]Feuil1!$H:$H,0))</f>
        <v>Chemise</v>
      </c>
      <c r="D118" s="7" t="s">
        <v>123</v>
      </c>
    </row>
    <row r="119" spans="1:4" x14ac:dyDescent="0.25">
      <c r="A119" s="8" t="s">
        <v>6</v>
      </c>
      <c r="B119" s="9" t="str">
        <f>VLOOKUP(Tableau1346[[#This Row],[Sub_Region_Cod]],[1]Table_Correspondance!$B:$F,4,TRUE)</f>
        <v>Europe de l'Est</v>
      </c>
      <c r="C119" s="9" t="str">
        <f>INDEX([1]Feuil1!$B:$B,MATCH(Tableau2[[#This Row],[Product_Ref]],[1]Feuil1!$H:$H,0))</f>
        <v>Pantalon</v>
      </c>
      <c r="D119" s="9" t="s">
        <v>124</v>
      </c>
    </row>
    <row r="120" spans="1:4" x14ac:dyDescent="0.25">
      <c r="A120" s="6" t="s">
        <v>6</v>
      </c>
      <c r="B120" s="7" t="str">
        <f>VLOOKUP(Tableau1346[[#This Row],[Sub_Region_Cod]],[1]Table_Correspondance!$B:$F,4,TRUE)</f>
        <v>Europe de l'Est</v>
      </c>
      <c r="C120" s="7" t="str">
        <f>INDEX([1]Feuil1!$B:$B,MATCH(Tableau2[[#This Row],[Product_Ref]],[1]Feuil1!$H:$H,0))</f>
        <v>Jupe</v>
      </c>
      <c r="D120" s="7" t="s">
        <v>125</v>
      </c>
    </row>
    <row r="121" spans="1:4" x14ac:dyDescent="0.25">
      <c r="A121" s="8" t="s">
        <v>6</v>
      </c>
      <c r="B121" s="9" t="str">
        <f>VLOOKUP(Tableau1346[[#This Row],[Sub_Region_Cod]],[1]Table_Correspondance!$B:$F,4,TRUE)</f>
        <v>Europe de l'Est</v>
      </c>
      <c r="C121" s="9" t="str">
        <f>INDEX([1]Feuil1!$B:$B,MATCH(Tableau2[[#This Row],[Product_Ref]],[1]Feuil1!$H:$H,0))</f>
        <v>Jupe</v>
      </c>
      <c r="D121" s="9" t="s">
        <v>85</v>
      </c>
    </row>
    <row r="122" spans="1:4" x14ac:dyDescent="0.25">
      <c r="A122" s="6" t="s">
        <v>6</v>
      </c>
      <c r="B122" s="7" t="str">
        <f>VLOOKUP(Tableau1346[[#This Row],[Sub_Region_Cod]],[1]Table_Correspondance!$B:$F,4,TRUE)</f>
        <v>Europe de l'Est</v>
      </c>
      <c r="C122" s="7" t="str">
        <f>INDEX([1]Feuil1!$B:$B,MATCH(Tableau2[[#This Row],[Product_Ref]],[1]Feuil1!$H:$H,0))</f>
        <v>Jupe</v>
      </c>
      <c r="D122" s="7" t="s">
        <v>100</v>
      </c>
    </row>
    <row r="123" spans="1:4" x14ac:dyDescent="0.25">
      <c r="A123" s="8" t="s">
        <v>6</v>
      </c>
      <c r="B123" s="9" t="str">
        <f>VLOOKUP(Tableau1346[[#This Row],[Sub_Region_Cod]],[1]Table_Correspondance!$B:$F,4,TRUE)</f>
        <v>Europe de l'Est</v>
      </c>
      <c r="C123" s="9" t="str">
        <f>INDEX([1]Feuil1!$B:$B,MATCH(Tableau2[[#This Row],[Product_Ref]],[1]Feuil1!$H:$H,0))</f>
        <v>Chaussette</v>
      </c>
      <c r="D123" s="9" t="s">
        <v>126</v>
      </c>
    </row>
    <row r="124" spans="1:4" x14ac:dyDescent="0.25">
      <c r="A124" s="6" t="s">
        <v>6</v>
      </c>
      <c r="B124" s="7" t="str">
        <f>VLOOKUP(Tableau1346[[#This Row],[Sub_Region_Cod]],[1]Table_Correspondance!$B:$F,4,TRUE)</f>
        <v>Europe de l'Est</v>
      </c>
      <c r="C124" s="7" t="str">
        <f>INDEX([1]Feuil1!$B:$B,MATCH(Tableau2[[#This Row],[Product_Ref]],[1]Feuil1!$H:$H,0))</f>
        <v>Jupe</v>
      </c>
      <c r="D124" s="7" t="s">
        <v>127</v>
      </c>
    </row>
    <row r="125" spans="1:4" x14ac:dyDescent="0.25">
      <c r="A125" s="8" t="s">
        <v>6</v>
      </c>
      <c r="B125" s="9" t="str">
        <f>VLOOKUP(Tableau1346[[#This Row],[Sub_Region_Cod]],[1]Table_Correspondance!$B:$F,4,TRUE)</f>
        <v>Europe de l'Est</v>
      </c>
      <c r="C125" s="9" t="str">
        <f>INDEX([1]Feuil1!$B:$B,MATCH(Tableau2[[#This Row],[Product_Ref]],[1]Feuil1!$H:$H,0))</f>
        <v>Sweatshirt</v>
      </c>
      <c r="D125" s="9" t="s">
        <v>68</v>
      </c>
    </row>
    <row r="126" spans="1:4" x14ac:dyDescent="0.25">
      <c r="A126" s="6" t="s">
        <v>6</v>
      </c>
      <c r="B126" s="7" t="str">
        <f>VLOOKUP(Tableau1346[[#This Row],[Sub_Region_Cod]],[1]Table_Correspondance!$B:$F,4,TRUE)</f>
        <v>Europe de l'Est</v>
      </c>
      <c r="C126" s="7" t="str">
        <f>INDEX([1]Feuil1!$B:$B,MATCH(Tableau2[[#This Row],[Product_Ref]],[1]Feuil1!$H:$H,0))</f>
        <v>Culotte</v>
      </c>
      <c r="D126" s="7" t="s">
        <v>128</v>
      </c>
    </row>
    <row r="127" spans="1:4" x14ac:dyDescent="0.25">
      <c r="A127" s="8" t="s">
        <v>6</v>
      </c>
      <c r="B127" s="9" t="str">
        <f>VLOOKUP(Tableau1346[[#This Row],[Sub_Region_Cod]],[1]Table_Correspondance!$B:$F,4,TRUE)</f>
        <v>Europe de l'Est</v>
      </c>
      <c r="C127" s="9" t="str">
        <f>INDEX([1]Feuil1!$B:$B,MATCH(Tableau2[[#This Row],[Product_Ref]],[1]Feuil1!$H:$H,0))</f>
        <v>Chemisier</v>
      </c>
      <c r="D127" s="9" t="s">
        <v>129</v>
      </c>
    </row>
    <row r="128" spans="1:4" x14ac:dyDescent="0.25">
      <c r="A128" s="6" t="s">
        <v>6</v>
      </c>
      <c r="B128" s="7" t="str">
        <f>VLOOKUP(Tableau1346[[#This Row],[Sub_Region_Cod]],[1]Table_Correspondance!$B:$F,4,TRUE)</f>
        <v>Europe de l'Est</v>
      </c>
      <c r="C128" s="7" t="str">
        <f>INDEX([1]Feuil1!$B:$B,MATCH(Tableau2[[#This Row],[Product_Ref]],[1]Feuil1!$H:$H,0))</f>
        <v>Sweatshirt</v>
      </c>
      <c r="D128" s="7" t="s">
        <v>21</v>
      </c>
    </row>
    <row r="129" spans="1:4" x14ac:dyDescent="0.25">
      <c r="A129" s="8" t="s">
        <v>6</v>
      </c>
      <c r="B129" s="9" t="str">
        <f>VLOOKUP(Tableau1346[[#This Row],[Sub_Region_Cod]],[1]Table_Correspondance!$B:$F,4,TRUE)</f>
        <v>Europe de l'Est</v>
      </c>
      <c r="C129" s="9" t="str">
        <f>INDEX([1]Feuil1!$B:$B,MATCH(Tableau2[[#This Row],[Product_Ref]],[1]Feuil1!$H:$H,0))</f>
        <v>Jupe</v>
      </c>
      <c r="D129" s="9" t="s">
        <v>130</v>
      </c>
    </row>
    <row r="130" spans="1:4" x14ac:dyDescent="0.25">
      <c r="A130" s="6" t="s">
        <v>6</v>
      </c>
      <c r="B130" s="7" t="str">
        <f>VLOOKUP(Tableau1346[[#This Row],[Sub_Region_Cod]],[1]Table_Correspondance!$B:$F,4,TRUE)</f>
        <v>Europe de l'Est</v>
      </c>
      <c r="C130" s="7" t="str">
        <f>INDEX([1]Feuil1!$B:$B,MATCH(Tableau2[[#This Row],[Product_Ref]],[1]Feuil1!$H:$H,0))</f>
        <v>Pantacourt</v>
      </c>
      <c r="D130" s="7" t="s">
        <v>110</v>
      </c>
    </row>
    <row r="131" spans="1:4" x14ac:dyDescent="0.25">
      <c r="A131" s="8" t="s">
        <v>6</v>
      </c>
      <c r="B131" s="9" t="str">
        <f>VLOOKUP(Tableau1346[[#This Row],[Sub_Region_Cod]],[1]Table_Correspondance!$B:$F,4,TRUE)</f>
        <v>Europe de l'Est</v>
      </c>
      <c r="C131" s="9" t="str">
        <f>INDEX([1]Feuil1!$B:$B,MATCH(Tableau2[[#This Row],[Product_Ref]],[1]Feuil1!$H:$H,0))</f>
        <v>Chemise</v>
      </c>
      <c r="D131" s="9" t="s">
        <v>131</v>
      </c>
    </row>
    <row r="132" spans="1:4" x14ac:dyDescent="0.25">
      <c r="A132" s="6" t="s">
        <v>6</v>
      </c>
      <c r="B132" s="7" t="str">
        <f>VLOOKUP(Tableau1346[[#This Row],[Sub_Region_Cod]],[1]Table_Correspondance!$B:$F,4,TRUE)</f>
        <v>Europe de l'Est</v>
      </c>
      <c r="C132" s="7" t="str">
        <f>INDEX([1]Feuil1!$B:$B,MATCH(Tableau2[[#This Row],[Product_Ref]],[1]Feuil1!$H:$H,0))</f>
        <v>T-shirt</v>
      </c>
      <c r="D132" s="7" t="s">
        <v>132</v>
      </c>
    </row>
    <row r="133" spans="1:4" x14ac:dyDescent="0.25">
      <c r="A133" s="8" t="s">
        <v>6</v>
      </c>
      <c r="B133" s="9" t="str">
        <f>VLOOKUP(Tableau1346[[#This Row],[Sub_Region_Cod]],[1]Table_Correspondance!$B:$F,4,TRUE)</f>
        <v>Europe de l'Est</v>
      </c>
      <c r="C133" s="9" t="str">
        <f>INDEX([1]Feuil1!$B:$B,MATCH(Tableau2[[#This Row],[Product_Ref]],[1]Feuil1!$H:$H,0))</f>
        <v>Pantalon</v>
      </c>
      <c r="D133" s="9" t="s">
        <v>133</v>
      </c>
    </row>
    <row r="134" spans="1:4" x14ac:dyDescent="0.25">
      <c r="A134" s="6" t="s">
        <v>6</v>
      </c>
      <c r="B134" s="7" t="str">
        <f>VLOOKUP(Tableau1346[[#This Row],[Sub_Region_Cod]],[1]Table_Correspondance!$B:$F,4,TRUE)</f>
        <v>Europe de l'Est</v>
      </c>
      <c r="C134" s="7" t="str">
        <f>INDEX([1]Feuil1!$B:$B,MATCH(Tableau2[[#This Row],[Product_Ref]],[1]Feuil1!$H:$H,0))</f>
        <v>Pantalon</v>
      </c>
      <c r="D134" s="7" t="s">
        <v>134</v>
      </c>
    </row>
    <row r="135" spans="1:4" x14ac:dyDescent="0.25">
      <c r="A135" s="8" t="s">
        <v>6</v>
      </c>
      <c r="B135" s="9" t="str">
        <f>VLOOKUP(Tableau1346[[#This Row],[Sub_Region_Cod]],[1]Table_Correspondance!$B:$F,4,TRUE)</f>
        <v>Europe de l'Est</v>
      </c>
      <c r="C135" s="9" t="str">
        <f>INDEX([1]Feuil1!$B:$B,MATCH(Tableau2[[#This Row],[Product_Ref]],[1]Feuil1!$H:$H,0))</f>
        <v>Pyjama</v>
      </c>
      <c r="D135" s="9" t="s">
        <v>135</v>
      </c>
    </row>
    <row r="136" spans="1:4" x14ac:dyDescent="0.25">
      <c r="A136" s="6" t="s">
        <v>6</v>
      </c>
      <c r="B136" s="7" t="str">
        <f>VLOOKUP(Tableau1346[[#This Row],[Sub_Region_Cod]],[1]Table_Correspondance!$B:$F,4,TRUE)</f>
        <v>Europe de l'Est</v>
      </c>
      <c r="C136" s="7" t="str">
        <f>INDEX([1]Feuil1!$B:$B,MATCH(Tableau2[[#This Row],[Product_Ref]],[1]Feuil1!$H:$H,0))</f>
        <v>Collant</v>
      </c>
      <c r="D136" s="7" t="s">
        <v>136</v>
      </c>
    </row>
    <row r="137" spans="1:4" x14ac:dyDescent="0.25">
      <c r="A137" s="8" t="s">
        <v>6</v>
      </c>
      <c r="B137" s="9" t="str">
        <f>VLOOKUP(Tableau1346[[#This Row],[Sub_Region_Cod]],[1]Table_Correspondance!$B:$F,4,TRUE)</f>
        <v>Europe de l'Est</v>
      </c>
      <c r="C137" s="9" t="str">
        <f>INDEX([1]Feuil1!$B:$B,MATCH(Tableau2[[#This Row],[Product_Ref]],[1]Feuil1!$H:$H,0))</f>
        <v>Pyjama</v>
      </c>
      <c r="D137" s="9" t="s">
        <v>78</v>
      </c>
    </row>
    <row r="138" spans="1:4" x14ac:dyDescent="0.25">
      <c r="A138" s="6" t="s">
        <v>6</v>
      </c>
      <c r="B138" s="7" t="str">
        <f>VLOOKUP(Tableau1346[[#This Row],[Sub_Region_Cod]],[1]Table_Correspondance!$B:$F,4,TRUE)</f>
        <v>Europe de l'Est</v>
      </c>
      <c r="C138" s="7" t="str">
        <f>INDEX([1]Feuil1!$B:$B,MATCH(Tableau2[[#This Row],[Product_Ref]],[1]Feuil1!$H:$H,0))</f>
        <v>Chemise</v>
      </c>
      <c r="D138" s="7" t="s">
        <v>137</v>
      </c>
    </row>
    <row r="139" spans="1:4" x14ac:dyDescent="0.25">
      <c r="A139" s="8" t="s">
        <v>6</v>
      </c>
      <c r="B139" s="9" t="str">
        <f>VLOOKUP(Tableau1346[[#This Row],[Sub_Region_Cod]],[1]Table_Correspondance!$B:$F,4,TRUE)</f>
        <v>Europe de l'Est</v>
      </c>
      <c r="C139" s="9" t="str">
        <f>INDEX([1]Feuil1!$B:$B,MATCH(Tableau2[[#This Row],[Product_Ref]],[1]Feuil1!$H:$H,0))</f>
        <v>Pull</v>
      </c>
      <c r="D139" s="9" t="s">
        <v>73</v>
      </c>
    </row>
    <row r="140" spans="1:4" x14ac:dyDescent="0.25">
      <c r="A140" s="6" t="s">
        <v>6</v>
      </c>
      <c r="B140" s="7" t="str">
        <f>VLOOKUP(Tableau1346[[#This Row],[Sub_Region_Cod]],[1]Table_Correspondance!$B:$F,4,TRUE)</f>
        <v>Europe de l'Est</v>
      </c>
      <c r="C140" s="7" t="str">
        <f>INDEX([1]Feuil1!$B:$B,MATCH(Tableau2[[#This Row],[Product_Ref]],[1]Feuil1!$H:$H,0))</f>
        <v>Pantacourt</v>
      </c>
      <c r="D140" s="7" t="s">
        <v>138</v>
      </c>
    </row>
    <row r="141" spans="1:4" x14ac:dyDescent="0.25">
      <c r="A141" s="8" t="s">
        <v>6</v>
      </c>
      <c r="B141" s="9" t="str">
        <f>VLOOKUP(Tableau1346[[#This Row],[Sub_Region_Cod]],[1]Table_Correspondance!$B:$F,4,TRUE)</f>
        <v>Europe de l'Est</v>
      </c>
      <c r="C141" s="9" t="str">
        <f>INDEX([1]Feuil1!$B:$B,MATCH(Tableau2[[#This Row],[Product_Ref]],[1]Feuil1!$H:$H,0))</f>
        <v>Robe</v>
      </c>
      <c r="D141" s="9" t="s">
        <v>139</v>
      </c>
    </row>
    <row r="142" spans="1:4" x14ac:dyDescent="0.25">
      <c r="A142" s="6" t="s">
        <v>6</v>
      </c>
      <c r="B142" s="7" t="str">
        <f>VLOOKUP(Tableau1346[[#This Row],[Sub_Region_Cod]],[1]Table_Correspondance!$B:$F,4,TRUE)</f>
        <v>Europe de l'Est</v>
      </c>
      <c r="C142" s="7" t="str">
        <f>INDEX([1]Feuil1!$B:$B,MATCH(Tableau2[[#This Row],[Product_Ref]],[1]Feuil1!$H:$H,0))</f>
        <v>Jupe</v>
      </c>
      <c r="D142" s="7" t="s">
        <v>140</v>
      </c>
    </row>
    <row r="143" spans="1:4" x14ac:dyDescent="0.25">
      <c r="A143" s="8" t="s">
        <v>6</v>
      </c>
      <c r="B143" s="9" t="str">
        <f>VLOOKUP(Tableau1346[[#This Row],[Sub_Region_Cod]],[1]Table_Correspondance!$B:$F,4,TRUE)</f>
        <v>Europe de l'Est</v>
      </c>
      <c r="C143" s="9" t="str">
        <f>INDEX([1]Feuil1!$B:$B,MATCH(Tableau2[[#This Row],[Product_Ref]],[1]Feuil1!$H:$H,0))</f>
        <v>Pantacourt</v>
      </c>
      <c r="D143" s="9" t="s">
        <v>141</v>
      </c>
    </row>
    <row r="144" spans="1:4" x14ac:dyDescent="0.25">
      <c r="A144" s="6" t="s">
        <v>6</v>
      </c>
      <c r="B144" s="7" t="str">
        <f>VLOOKUP(Tableau1346[[#This Row],[Sub_Region_Cod]],[1]Table_Correspondance!$B:$F,4,TRUE)</f>
        <v>Europe de l'Est</v>
      </c>
      <c r="C144" s="7" t="str">
        <f>INDEX([1]Feuil1!$B:$B,MATCH(Tableau2[[#This Row],[Product_Ref]],[1]Feuil1!$H:$H,0))</f>
        <v>Robe</v>
      </c>
      <c r="D144" s="7" t="s">
        <v>95</v>
      </c>
    </row>
    <row r="145" spans="1:4" x14ac:dyDescent="0.25">
      <c r="A145" s="8" t="s">
        <v>6</v>
      </c>
      <c r="B145" s="9" t="str">
        <f>VLOOKUP(Tableau1346[[#This Row],[Sub_Region_Cod]],[1]Table_Correspondance!$B:$F,4,TRUE)</f>
        <v>Europe de l'Est</v>
      </c>
      <c r="C145" s="9" t="str">
        <f>INDEX([1]Feuil1!$B:$B,MATCH(Tableau2[[#This Row],[Product_Ref]],[1]Feuil1!$H:$H,0))</f>
        <v>Sweatshirt</v>
      </c>
      <c r="D145" s="9" t="s">
        <v>142</v>
      </c>
    </row>
    <row r="146" spans="1:4" x14ac:dyDescent="0.25">
      <c r="A146" s="6" t="s">
        <v>6</v>
      </c>
      <c r="B146" s="7" t="str">
        <f>VLOOKUP(Tableau1346[[#This Row],[Sub_Region_Cod]],[1]Table_Correspondance!$B:$F,4,TRUE)</f>
        <v>Europe de l'Est</v>
      </c>
      <c r="C146" s="7" t="str">
        <f>INDEX([1]Feuil1!$B:$B,MATCH(Tableau2[[#This Row],[Product_Ref]],[1]Feuil1!$H:$H,0))</f>
        <v>Sweatshirt</v>
      </c>
      <c r="D146" s="7" t="s">
        <v>143</v>
      </c>
    </row>
    <row r="147" spans="1:4" x14ac:dyDescent="0.25">
      <c r="A147" s="8" t="s">
        <v>6</v>
      </c>
      <c r="B147" s="9" t="str">
        <f>VLOOKUP(Tableau1346[[#This Row],[Sub_Region_Cod]],[1]Table_Correspondance!$B:$F,4,TRUE)</f>
        <v>Europe de l'Est</v>
      </c>
      <c r="C147" s="9" t="str">
        <f>INDEX([1]Feuil1!$B:$B,MATCH(Tableau2[[#This Row],[Product_Ref]],[1]Feuil1!$H:$H,0))</f>
        <v>T-shirt</v>
      </c>
      <c r="D147" s="9" t="s">
        <v>144</v>
      </c>
    </row>
    <row r="148" spans="1:4" x14ac:dyDescent="0.25">
      <c r="A148" s="6" t="s">
        <v>6</v>
      </c>
      <c r="B148" s="7" t="str">
        <f>VLOOKUP(Tableau1346[[#This Row],[Sub_Region_Cod]],[1]Table_Correspondance!$B:$F,4,TRUE)</f>
        <v>Europe de l'Est</v>
      </c>
      <c r="C148" s="7" t="str">
        <f>INDEX([1]Feuil1!$B:$B,MATCH(Tableau2[[#This Row],[Product_Ref]],[1]Feuil1!$H:$H,0))</f>
        <v>Pantalon</v>
      </c>
      <c r="D148" s="7" t="s">
        <v>145</v>
      </c>
    </row>
    <row r="149" spans="1:4" x14ac:dyDescent="0.25">
      <c r="A149" s="8" t="s">
        <v>6</v>
      </c>
      <c r="B149" s="9" t="str">
        <f>VLOOKUP(Tableau1346[[#This Row],[Sub_Region_Cod]],[1]Table_Correspondance!$B:$F,4,TRUE)</f>
        <v>Europe de l'Est</v>
      </c>
      <c r="C149" s="9" t="str">
        <f>INDEX([1]Feuil1!$B:$B,MATCH(Tableau2[[#This Row],[Product_Ref]],[1]Feuil1!$H:$H,0))</f>
        <v>Pantacourt</v>
      </c>
      <c r="D149" s="9" t="s">
        <v>146</v>
      </c>
    </row>
    <row r="150" spans="1:4" x14ac:dyDescent="0.25">
      <c r="A150" s="6" t="s">
        <v>6</v>
      </c>
      <c r="B150" s="7" t="str">
        <f>VLOOKUP(Tableau1346[[#This Row],[Sub_Region_Cod]],[1]Table_Correspondance!$B:$F,4,TRUE)</f>
        <v>Europe de l'Est</v>
      </c>
      <c r="C150" s="7" t="str">
        <f>INDEX([1]Feuil1!$B:$B,MATCH(Tableau2[[#This Row],[Product_Ref]],[1]Feuil1!$H:$H,0))</f>
        <v>Chemise</v>
      </c>
      <c r="D150" s="7" t="s">
        <v>147</v>
      </c>
    </row>
    <row r="151" spans="1:4" x14ac:dyDescent="0.25">
      <c r="A151" s="8" t="s">
        <v>6</v>
      </c>
      <c r="B151" s="9" t="str">
        <f>VLOOKUP(Tableau1346[[#This Row],[Sub_Region_Cod]],[1]Table_Correspondance!$B:$F,4,TRUE)</f>
        <v>Europe de l'Est</v>
      </c>
      <c r="C151" s="9" t="str">
        <f>INDEX([1]Feuil1!$B:$B,MATCH(Tableau2[[#This Row],[Product_Ref]],[1]Feuil1!$H:$H,0))</f>
        <v>Robe</v>
      </c>
      <c r="D151" s="9" t="s">
        <v>148</v>
      </c>
    </row>
    <row r="152" spans="1:4" x14ac:dyDescent="0.25">
      <c r="A152" s="6" t="s">
        <v>6</v>
      </c>
      <c r="B152" s="7" t="str">
        <f>VLOOKUP(Tableau1346[[#This Row],[Sub_Region_Cod]],[1]Table_Correspondance!$B:$F,4,TRUE)</f>
        <v>Europe de l'Est</v>
      </c>
      <c r="C152" s="7" t="str">
        <f>INDEX([1]Feuil1!$B:$B,MATCH(Tableau2[[#This Row],[Product_Ref]],[1]Feuil1!$H:$H,0))</f>
        <v>Pyjama</v>
      </c>
      <c r="D152" s="7" t="s">
        <v>149</v>
      </c>
    </row>
    <row r="153" spans="1:4" x14ac:dyDescent="0.25">
      <c r="A153" s="8" t="s">
        <v>6</v>
      </c>
      <c r="B153" s="9" t="str">
        <f>VLOOKUP(Tableau1346[[#This Row],[Sub_Region_Cod]],[1]Table_Correspondance!$B:$F,4,TRUE)</f>
        <v>Europe de l'Est</v>
      </c>
      <c r="C153" s="9" t="str">
        <f>INDEX([1]Feuil1!$B:$B,MATCH(Tableau2[[#This Row],[Product_Ref]],[1]Feuil1!$H:$H,0))</f>
        <v>Pantacourt</v>
      </c>
      <c r="D153" s="9" t="s">
        <v>110</v>
      </c>
    </row>
    <row r="154" spans="1:4" x14ac:dyDescent="0.25">
      <c r="A154" s="6" t="s">
        <v>6</v>
      </c>
      <c r="B154" s="7" t="str">
        <f>VLOOKUP(Tableau1346[[#This Row],[Sub_Region_Cod]],[1]Table_Correspondance!$B:$F,4,TRUE)</f>
        <v>Europe de l'Est</v>
      </c>
      <c r="C154" s="7" t="str">
        <f>INDEX([1]Feuil1!$B:$B,MATCH(Tableau2[[#This Row],[Product_Ref]],[1]Feuil1!$H:$H,0))</f>
        <v>Pantacourt</v>
      </c>
      <c r="D154" s="7" t="s">
        <v>93</v>
      </c>
    </row>
    <row r="155" spans="1:4" x14ac:dyDescent="0.25">
      <c r="A155" s="8" t="s">
        <v>6</v>
      </c>
      <c r="B155" s="9" t="str">
        <f>VLOOKUP(Tableau1346[[#This Row],[Sub_Region_Cod]],[1]Table_Correspondance!$B:$F,4,TRUE)</f>
        <v>Europe de l'Est</v>
      </c>
      <c r="C155" s="9" t="str">
        <f>INDEX([1]Feuil1!$B:$B,MATCH(Tableau2[[#This Row],[Product_Ref]],[1]Feuil1!$H:$H,0))</f>
        <v>Jupe</v>
      </c>
      <c r="D155" s="9" t="s">
        <v>111</v>
      </c>
    </row>
    <row r="156" spans="1:4" x14ac:dyDescent="0.25">
      <c r="A156" s="6" t="s">
        <v>6</v>
      </c>
      <c r="B156" s="7" t="str">
        <f>VLOOKUP(Tableau1346[[#This Row],[Sub_Region_Cod]],[1]Table_Correspondance!$B:$F,4,TRUE)</f>
        <v>Europe de l'Est</v>
      </c>
      <c r="C156" s="7" t="str">
        <f>INDEX([1]Feuil1!$B:$B,MATCH(Tableau2[[#This Row],[Product_Ref]],[1]Feuil1!$H:$H,0))</f>
        <v>T-shirt</v>
      </c>
      <c r="D156" s="7" t="s">
        <v>150</v>
      </c>
    </row>
    <row r="157" spans="1:4" x14ac:dyDescent="0.25">
      <c r="A157" s="8" t="s">
        <v>6</v>
      </c>
      <c r="B157" s="9" t="str">
        <f>VLOOKUP(Tableau1346[[#This Row],[Sub_Region_Cod]],[1]Table_Correspondance!$B:$F,4,TRUE)</f>
        <v>Europe de l'Est</v>
      </c>
      <c r="C157" s="9" t="str">
        <f>INDEX([1]Feuil1!$B:$B,MATCH(Tableau2[[#This Row],[Product_Ref]],[1]Feuil1!$H:$H,0))</f>
        <v>Culotte</v>
      </c>
      <c r="D157" s="9" t="s">
        <v>151</v>
      </c>
    </row>
    <row r="158" spans="1:4" x14ac:dyDescent="0.25">
      <c r="A158" s="6" t="s">
        <v>6</v>
      </c>
      <c r="B158" s="7" t="str">
        <f>VLOOKUP(Tableau1346[[#This Row],[Sub_Region_Cod]],[1]Table_Correspondance!$B:$F,4,TRUE)</f>
        <v>Europe de l'Est</v>
      </c>
      <c r="C158" s="7" t="str">
        <f>INDEX([1]Feuil1!$B:$B,MATCH(Tableau2[[#This Row],[Product_Ref]],[1]Feuil1!$H:$H,0))</f>
        <v>Pyjama</v>
      </c>
      <c r="D158" s="7" t="s">
        <v>152</v>
      </c>
    </row>
    <row r="159" spans="1:4" x14ac:dyDescent="0.25">
      <c r="A159" s="8" t="s">
        <v>6</v>
      </c>
      <c r="B159" s="9" t="str">
        <f>VLOOKUP(Tableau1346[[#This Row],[Sub_Region_Cod]],[1]Table_Correspondance!$B:$F,4,TRUE)</f>
        <v>Europe de l'Est</v>
      </c>
      <c r="C159" s="9" t="str">
        <f>INDEX([1]Feuil1!$B:$B,MATCH(Tableau2[[#This Row],[Product_Ref]],[1]Feuil1!$H:$H,0))</f>
        <v>Débardeur</v>
      </c>
      <c r="D159" s="9" t="s">
        <v>153</v>
      </c>
    </row>
    <row r="160" spans="1:4" x14ac:dyDescent="0.25">
      <c r="A160" s="6" t="s">
        <v>6</v>
      </c>
      <c r="B160" s="7" t="str">
        <f>VLOOKUP(Tableau1346[[#This Row],[Sub_Region_Cod]],[1]Table_Correspondance!$B:$F,4,TRUE)</f>
        <v>Europe de l'Est</v>
      </c>
      <c r="C160" s="7" t="str">
        <f>INDEX([1]Feuil1!$B:$B,MATCH(Tableau2[[#This Row],[Product_Ref]],[1]Feuil1!$H:$H,0))</f>
        <v>Chaussette</v>
      </c>
      <c r="D160" s="7" t="s">
        <v>154</v>
      </c>
    </row>
    <row r="161" spans="1:4" x14ac:dyDescent="0.25">
      <c r="A161" s="8" t="s">
        <v>6</v>
      </c>
      <c r="B161" s="9" t="str">
        <f>VLOOKUP(Tableau1346[[#This Row],[Sub_Region_Cod]],[1]Table_Correspondance!$B:$F,4,TRUE)</f>
        <v>Europe de l'Est</v>
      </c>
      <c r="C161" s="9" t="str">
        <f>INDEX([1]Feuil1!$B:$B,MATCH(Tableau2[[#This Row],[Product_Ref]],[1]Feuil1!$H:$H,0))</f>
        <v>Chemise</v>
      </c>
      <c r="D161" s="9" t="s">
        <v>155</v>
      </c>
    </row>
    <row r="162" spans="1:4" x14ac:dyDescent="0.25">
      <c r="A162" s="6" t="s">
        <v>6</v>
      </c>
      <c r="B162" s="7" t="str">
        <f>VLOOKUP(Tableau1346[[#This Row],[Sub_Region_Cod]],[1]Table_Correspondance!$B:$F,4,TRUE)</f>
        <v>Europe de l'Est</v>
      </c>
      <c r="C162" s="7" t="str">
        <f>INDEX([1]Feuil1!$B:$B,MATCH(Tableau2[[#This Row],[Product_Ref]],[1]Feuil1!$H:$H,0))</f>
        <v>Sweatshirt</v>
      </c>
      <c r="D162" s="7" t="s">
        <v>156</v>
      </c>
    </row>
    <row r="163" spans="1:4" x14ac:dyDescent="0.25">
      <c r="A163" s="8" t="s">
        <v>6</v>
      </c>
      <c r="B163" s="9" t="str">
        <f>VLOOKUP(Tableau1346[[#This Row],[Sub_Region_Cod]],[1]Table_Correspondance!$B:$F,4,TRUE)</f>
        <v>Europe de l'Est</v>
      </c>
      <c r="C163" s="9" t="str">
        <f>INDEX([1]Feuil1!$B:$B,MATCH(Tableau2[[#This Row],[Product_Ref]],[1]Feuil1!$H:$H,0))</f>
        <v>T-shirt</v>
      </c>
      <c r="D163" s="9" t="s">
        <v>157</v>
      </c>
    </row>
    <row r="164" spans="1:4" x14ac:dyDescent="0.25">
      <c r="A164" s="6" t="s">
        <v>6</v>
      </c>
      <c r="B164" s="7" t="str">
        <f>VLOOKUP(Tableau1346[[#This Row],[Sub_Region_Cod]],[1]Table_Correspondance!$B:$F,4,TRUE)</f>
        <v>Europe de l'Est</v>
      </c>
      <c r="C164" s="7" t="str">
        <f>INDEX([1]Feuil1!$B:$B,MATCH(Tableau2[[#This Row],[Product_Ref]],[1]Feuil1!$H:$H,0))</f>
        <v>Sweatshirt</v>
      </c>
      <c r="D164" s="7" t="s">
        <v>158</v>
      </c>
    </row>
    <row r="165" spans="1:4" x14ac:dyDescent="0.25">
      <c r="A165" s="8" t="s">
        <v>6</v>
      </c>
      <c r="B165" s="9" t="str">
        <f>VLOOKUP(Tableau1346[[#This Row],[Sub_Region_Cod]],[1]Table_Correspondance!$B:$F,4,TRUE)</f>
        <v>Europe de l'Est</v>
      </c>
      <c r="C165" s="9" t="str">
        <f>INDEX([1]Feuil1!$B:$B,MATCH(Tableau2[[#This Row],[Product_Ref]],[1]Feuil1!$H:$H,0))</f>
        <v>Culotte</v>
      </c>
      <c r="D165" s="9" t="s">
        <v>159</v>
      </c>
    </row>
    <row r="166" spans="1:4" x14ac:dyDescent="0.25">
      <c r="A166" s="6" t="s">
        <v>6</v>
      </c>
      <c r="B166" s="7" t="str">
        <f>VLOOKUP(Tableau1346[[#This Row],[Sub_Region_Cod]],[1]Table_Correspondance!$B:$F,4,TRUE)</f>
        <v>Europe de l'Est</v>
      </c>
      <c r="C166" s="7" t="str">
        <f>INDEX([1]Feuil1!$B:$B,MATCH(Tableau2[[#This Row],[Product_Ref]],[1]Feuil1!$H:$H,0))</f>
        <v>Pantalon</v>
      </c>
      <c r="D166" s="7" t="s">
        <v>160</v>
      </c>
    </row>
    <row r="167" spans="1:4" x14ac:dyDescent="0.25">
      <c r="A167" s="8" t="s">
        <v>6</v>
      </c>
      <c r="B167" s="9" t="str">
        <f>VLOOKUP(Tableau1346[[#This Row],[Sub_Region_Cod]],[1]Table_Correspondance!$B:$F,4,TRUE)</f>
        <v>Europe de l'Est</v>
      </c>
      <c r="C167" s="9" t="str">
        <f>INDEX([1]Feuil1!$B:$B,MATCH(Tableau2[[#This Row],[Product_Ref]],[1]Feuil1!$H:$H,0))</f>
        <v>Chemise</v>
      </c>
      <c r="D167" s="9" t="s">
        <v>161</v>
      </c>
    </row>
    <row r="168" spans="1:4" x14ac:dyDescent="0.25">
      <c r="A168" s="6" t="s">
        <v>6</v>
      </c>
      <c r="B168" s="7" t="str">
        <f>VLOOKUP(Tableau1346[[#This Row],[Sub_Region_Cod]],[1]Table_Correspondance!$B:$F,4,TRUE)</f>
        <v>Europe de l'Est</v>
      </c>
      <c r="C168" s="7" t="str">
        <f>INDEX([1]Feuil1!$B:$B,MATCH(Tableau2[[#This Row],[Product_Ref]],[1]Feuil1!$H:$H,0))</f>
        <v>Pantalon</v>
      </c>
      <c r="D168" s="7" t="s">
        <v>134</v>
      </c>
    </row>
    <row r="169" spans="1:4" x14ac:dyDescent="0.25">
      <c r="A169" s="8" t="s">
        <v>6</v>
      </c>
      <c r="B169" s="9" t="str">
        <f>VLOOKUP(Tableau1346[[#This Row],[Sub_Region_Cod]],[1]Table_Correspondance!$B:$F,4,TRUE)</f>
        <v>Europe de l'Est</v>
      </c>
      <c r="C169" s="9" t="str">
        <f>INDEX([1]Feuil1!$B:$B,MATCH(Tableau2[[#This Row],[Product_Ref]],[1]Feuil1!$H:$H,0))</f>
        <v>Soutien gorge</v>
      </c>
      <c r="D169" s="9" t="s">
        <v>162</v>
      </c>
    </row>
    <row r="170" spans="1:4" x14ac:dyDescent="0.25">
      <c r="A170" s="6" t="s">
        <v>6</v>
      </c>
      <c r="B170" s="7" t="str">
        <f>VLOOKUP(Tableau1346[[#This Row],[Sub_Region_Cod]],[1]Table_Correspondance!$B:$F,4,TRUE)</f>
        <v>Europe de l'Est</v>
      </c>
      <c r="C170" s="7" t="str">
        <f>INDEX([1]Feuil1!$B:$B,MATCH(Tableau2[[#This Row],[Product_Ref]],[1]Feuil1!$H:$H,0))</f>
        <v>Collant</v>
      </c>
      <c r="D170" s="7" t="s">
        <v>163</v>
      </c>
    </row>
    <row r="171" spans="1:4" x14ac:dyDescent="0.25">
      <c r="A171" s="8" t="s">
        <v>6</v>
      </c>
      <c r="B171" s="9" t="str">
        <f>VLOOKUP(Tableau1346[[#This Row],[Sub_Region_Cod]],[1]Table_Correspondance!$B:$F,4,TRUE)</f>
        <v>Europe de l'Est</v>
      </c>
      <c r="C171" s="9" t="str">
        <f>INDEX([1]Feuil1!$B:$B,MATCH(Tableau2[[#This Row],[Product_Ref]],[1]Feuil1!$H:$H,0))</f>
        <v>Débardeur</v>
      </c>
      <c r="D171" s="9" t="s">
        <v>164</v>
      </c>
    </row>
    <row r="172" spans="1:4" x14ac:dyDescent="0.25">
      <c r="A172" s="6" t="s">
        <v>6</v>
      </c>
      <c r="B172" s="7" t="str">
        <f>VLOOKUP(Tableau1346[[#This Row],[Sub_Region_Cod]],[1]Table_Correspondance!$B:$F,4,TRUE)</f>
        <v>Europe de l'Est</v>
      </c>
      <c r="C172" s="7" t="str">
        <f>INDEX([1]Feuil1!$B:$B,MATCH(Tableau2[[#This Row],[Product_Ref]],[1]Feuil1!$H:$H,0))</f>
        <v>T-shirt</v>
      </c>
      <c r="D172" s="7" t="s">
        <v>165</v>
      </c>
    </row>
    <row r="173" spans="1:4" x14ac:dyDescent="0.25">
      <c r="A173" s="8" t="s">
        <v>6</v>
      </c>
      <c r="B173" s="9" t="str">
        <f>VLOOKUP(Tableau1346[[#This Row],[Sub_Region_Cod]],[1]Table_Correspondance!$B:$F,4,TRUE)</f>
        <v>Europe de l'Est</v>
      </c>
      <c r="C173" s="9" t="str">
        <f>INDEX([1]Feuil1!$B:$B,MATCH(Tableau2[[#This Row],[Product_Ref]],[1]Feuil1!$H:$H,0))</f>
        <v>Soutien gorge</v>
      </c>
      <c r="D173" s="9" t="s">
        <v>166</v>
      </c>
    </row>
    <row r="174" spans="1:4" x14ac:dyDescent="0.25">
      <c r="A174" s="6" t="s">
        <v>6</v>
      </c>
      <c r="B174" s="7" t="str">
        <f>VLOOKUP(Tableau1346[[#This Row],[Sub_Region_Cod]],[1]Table_Correspondance!$B:$F,4,TRUE)</f>
        <v>Europe de l'Est</v>
      </c>
      <c r="C174" s="7" t="str">
        <f>INDEX([1]Feuil1!$B:$B,MATCH(Tableau2[[#This Row],[Product_Ref]],[1]Feuil1!$H:$H,0))</f>
        <v>Sweatshirt</v>
      </c>
      <c r="D174" s="7" t="s">
        <v>167</v>
      </c>
    </row>
    <row r="175" spans="1:4" x14ac:dyDescent="0.25">
      <c r="A175" s="8" t="s">
        <v>6</v>
      </c>
      <c r="B175" s="9" t="str">
        <f>VLOOKUP(Tableau1346[[#This Row],[Sub_Region_Cod]],[1]Table_Correspondance!$B:$F,4,TRUE)</f>
        <v>Europe de l'Est</v>
      </c>
      <c r="C175" s="9" t="str">
        <f>INDEX([1]Feuil1!$B:$B,MATCH(Tableau2[[#This Row],[Product_Ref]],[1]Feuil1!$H:$H,0))</f>
        <v>Collant</v>
      </c>
      <c r="D175" s="9" t="s">
        <v>168</v>
      </c>
    </row>
    <row r="176" spans="1:4" x14ac:dyDescent="0.25">
      <c r="A176" s="6" t="s">
        <v>6</v>
      </c>
      <c r="B176" s="7" t="str">
        <f>VLOOKUP(Tableau1346[[#This Row],[Sub_Region_Cod]],[1]Table_Correspondance!$B:$F,4,TRUE)</f>
        <v>Europe de l'Est</v>
      </c>
      <c r="C176" s="7" t="str">
        <f>INDEX([1]Feuil1!$B:$B,MATCH(Tableau2[[#This Row],[Product_Ref]],[1]Feuil1!$H:$H,0))</f>
        <v>Chemise</v>
      </c>
      <c r="D176" s="7" t="s">
        <v>169</v>
      </c>
    </row>
    <row r="177" spans="1:4" x14ac:dyDescent="0.25">
      <c r="A177" s="8" t="s">
        <v>6</v>
      </c>
      <c r="B177" s="9" t="str">
        <f>VLOOKUP(Tableau1346[[#This Row],[Sub_Region_Cod]],[1]Table_Correspondance!$B:$F,4,TRUE)</f>
        <v>Europe de l'Est</v>
      </c>
      <c r="C177" s="9" t="str">
        <f>INDEX([1]Feuil1!$B:$B,MATCH(Tableau2[[#This Row],[Product_Ref]],[1]Feuil1!$H:$H,0))</f>
        <v>Sweatshirt</v>
      </c>
      <c r="D177" s="9" t="s">
        <v>170</v>
      </c>
    </row>
    <row r="178" spans="1:4" x14ac:dyDescent="0.25">
      <c r="A178" s="6" t="s">
        <v>6</v>
      </c>
      <c r="B178" s="7" t="str">
        <f>VLOOKUP(Tableau1346[[#This Row],[Sub_Region_Cod]],[1]Table_Correspondance!$B:$F,4,TRUE)</f>
        <v>Europe de l'Est</v>
      </c>
      <c r="C178" s="7" t="str">
        <f>INDEX([1]Feuil1!$B:$B,MATCH(Tableau2[[#This Row],[Product_Ref]],[1]Feuil1!$H:$H,0))</f>
        <v>Pantalon</v>
      </c>
      <c r="D178" s="7" t="s">
        <v>133</v>
      </c>
    </row>
    <row r="179" spans="1:4" x14ac:dyDescent="0.25">
      <c r="A179" s="8" t="s">
        <v>6</v>
      </c>
      <c r="B179" s="9" t="str">
        <f>VLOOKUP(Tableau1346[[#This Row],[Sub_Region_Cod]],[1]Table_Correspondance!$B:$F,4,TRUE)</f>
        <v>Europe de l'Est</v>
      </c>
      <c r="C179" s="9" t="str">
        <f>INDEX([1]Feuil1!$B:$B,MATCH(Tableau2[[#This Row],[Product_Ref]],[1]Feuil1!$H:$H,0))</f>
        <v>Débardeur</v>
      </c>
      <c r="D179" s="9" t="s">
        <v>171</v>
      </c>
    </row>
    <row r="180" spans="1:4" x14ac:dyDescent="0.25">
      <c r="A180" s="6" t="s">
        <v>6</v>
      </c>
      <c r="B180" s="7" t="str">
        <f>VLOOKUP(Tableau1346[[#This Row],[Sub_Region_Cod]],[1]Table_Correspondance!$B:$F,4,TRUE)</f>
        <v>Europe de l'Est</v>
      </c>
      <c r="C180" s="7" t="str">
        <f>INDEX([1]Feuil1!$B:$B,MATCH(Tableau2[[#This Row],[Product_Ref]],[1]Feuil1!$H:$H,0))</f>
        <v>Pantacourt</v>
      </c>
      <c r="D180" s="7" t="s">
        <v>172</v>
      </c>
    </row>
    <row r="181" spans="1:4" x14ac:dyDescent="0.25">
      <c r="A181" s="8" t="s">
        <v>6</v>
      </c>
      <c r="B181" s="9" t="str">
        <f>VLOOKUP(Tableau1346[[#This Row],[Sub_Region_Cod]],[1]Table_Correspondance!$B:$F,4,TRUE)</f>
        <v>Europe de l'Est</v>
      </c>
      <c r="C181" s="9" t="str">
        <f>INDEX([1]Feuil1!$B:$B,MATCH(Tableau2[[#This Row],[Product_Ref]],[1]Feuil1!$H:$H,0))</f>
        <v>Chemisier</v>
      </c>
      <c r="D181" s="9" t="s">
        <v>173</v>
      </c>
    </row>
    <row r="182" spans="1:4" x14ac:dyDescent="0.25">
      <c r="A182" s="6" t="s">
        <v>6</v>
      </c>
      <c r="B182" s="7" t="str">
        <f>VLOOKUP(Tableau1346[[#This Row],[Sub_Region_Cod]],[1]Table_Correspondance!$B:$F,4,TRUE)</f>
        <v>Europe de l'Est</v>
      </c>
      <c r="C182" s="7" t="str">
        <f>INDEX([1]Feuil1!$B:$B,MATCH(Tableau2[[#This Row],[Product_Ref]],[1]Feuil1!$H:$H,0))</f>
        <v>Soutien gorge</v>
      </c>
      <c r="D182" s="7" t="s">
        <v>76</v>
      </c>
    </row>
    <row r="183" spans="1:4" x14ac:dyDescent="0.25">
      <c r="A183" s="8" t="s">
        <v>6</v>
      </c>
      <c r="B183" s="9" t="str">
        <f>VLOOKUP(Tableau1346[[#This Row],[Sub_Region_Cod]],[1]Table_Correspondance!$B:$F,4,TRUE)</f>
        <v>Europe de l'Est</v>
      </c>
      <c r="C183" s="9" t="str">
        <f>INDEX([1]Feuil1!$B:$B,MATCH(Tableau2[[#This Row],[Product_Ref]],[1]Feuil1!$H:$H,0))</f>
        <v>Robe</v>
      </c>
      <c r="D183" s="9" t="s">
        <v>174</v>
      </c>
    </row>
    <row r="184" spans="1:4" x14ac:dyDescent="0.25">
      <c r="A184" s="6" t="s">
        <v>6</v>
      </c>
      <c r="B184" s="7" t="str">
        <f>VLOOKUP(Tableau1346[[#This Row],[Sub_Region_Cod]],[1]Table_Correspondance!$B:$F,4,TRUE)</f>
        <v>Europe de l'Est</v>
      </c>
      <c r="C184" s="7" t="str">
        <f>INDEX([1]Feuil1!$B:$B,MATCH(Tableau2[[#This Row],[Product_Ref]],[1]Feuil1!$H:$H,0))</f>
        <v>Débardeur</v>
      </c>
      <c r="D184" s="7" t="s">
        <v>175</v>
      </c>
    </row>
    <row r="185" spans="1:4" x14ac:dyDescent="0.25">
      <c r="A185" s="8" t="s">
        <v>6</v>
      </c>
      <c r="B185" s="9" t="str">
        <f>VLOOKUP(Tableau1346[[#This Row],[Sub_Region_Cod]],[1]Table_Correspondance!$B:$F,4,TRUE)</f>
        <v>Europe de l'Est</v>
      </c>
      <c r="C185" s="9" t="str">
        <f>INDEX([1]Feuil1!$B:$B,MATCH(Tableau2[[#This Row],[Product_Ref]],[1]Feuil1!$H:$H,0))</f>
        <v>Collant</v>
      </c>
      <c r="D185" s="9" t="s">
        <v>176</v>
      </c>
    </row>
    <row r="186" spans="1:4" x14ac:dyDescent="0.25">
      <c r="A186" s="6" t="s">
        <v>6</v>
      </c>
      <c r="B186" s="7" t="str">
        <f>VLOOKUP(Tableau1346[[#This Row],[Sub_Region_Cod]],[1]Table_Correspondance!$B:$F,4,TRUE)</f>
        <v>Europe de l'Est</v>
      </c>
      <c r="C186" s="7" t="str">
        <f>INDEX([1]Feuil1!$B:$B,MATCH(Tableau2[[#This Row],[Product_Ref]],[1]Feuil1!$H:$H,0))</f>
        <v>Chemise</v>
      </c>
      <c r="D186" s="7" t="s">
        <v>177</v>
      </c>
    </row>
    <row r="187" spans="1:4" x14ac:dyDescent="0.25">
      <c r="A187" s="8" t="s">
        <v>6</v>
      </c>
      <c r="B187" s="9" t="str">
        <f>VLOOKUP(Tableau1346[[#This Row],[Sub_Region_Cod]],[1]Table_Correspondance!$B:$F,4,TRUE)</f>
        <v>Europe de l'Est</v>
      </c>
      <c r="C187" s="9" t="str">
        <f>INDEX([1]Feuil1!$B:$B,MATCH(Tableau2[[#This Row],[Product_Ref]],[1]Feuil1!$H:$H,0))</f>
        <v>Pyjama</v>
      </c>
      <c r="D187" s="9" t="s">
        <v>135</v>
      </c>
    </row>
    <row r="188" spans="1:4" x14ac:dyDescent="0.25">
      <c r="A188" s="6" t="s">
        <v>6</v>
      </c>
      <c r="B188" s="7" t="str">
        <f>VLOOKUP(Tableau1346[[#This Row],[Sub_Region_Cod]],[1]Table_Correspondance!$B:$F,4,TRUE)</f>
        <v>Europe de l'Est</v>
      </c>
      <c r="C188" s="7" t="str">
        <f>INDEX([1]Feuil1!$B:$B,MATCH(Tableau2[[#This Row],[Product_Ref]],[1]Feuil1!$H:$H,0))</f>
        <v>Culotte</v>
      </c>
      <c r="D188" s="7" t="s">
        <v>72</v>
      </c>
    </row>
    <row r="189" spans="1:4" x14ac:dyDescent="0.25">
      <c r="A189" s="8" t="s">
        <v>6</v>
      </c>
      <c r="B189" s="9" t="str">
        <f>VLOOKUP(Tableau1346[[#This Row],[Sub_Region_Cod]],[1]Table_Correspondance!$B:$F,4,TRUE)</f>
        <v>Europe de l'Est</v>
      </c>
      <c r="C189" s="9" t="str">
        <f>INDEX([1]Feuil1!$B:$B,MATCH(Tableau2[[#This Row],[Product_Ref]],[1]Feuil1!$H:$H,0))</f>
        <v>Pantalon</v>
      </c>
      <c r="D189" s="9" t="s">
        <v>145</v>
      </c>
    </row>
    <row r="190" spans="1:4" x14ac:dyDescent="0.25">
      <c r="A190" s="6" t="s">
        <v>6</v>
      </c>
      <c r="B190" s="7" t="str">
        <f>VLOOKUP(Tableau1346[[#This Row],[Sub_Region_Cod]],[1]Table_Correspondance!$B:$F,4,TRUE)</f>
        <v>Europe de l'Est</v>
      </c>
      <c r="C190" s="7" t="str">
        <f>INDEX([1]Feuil1!$B:$B,MATCH(Tableau2[[#This Row],[Product_Ref]],[1]Feuil1!$H:$H,0))</f>
        <v>Soutien gorge</v>
      </c>
      <c r="D190" s="7" t="s">
        <v>178</v>
      </c>
    </row>
    <row r="191" spans="1:4" x14ac:dyDescent="0.25">
      <c r="A191" s="8" t="s">
        <v>6</v>
      </c>
      <c r="B191" s="9" t="str">
        <f>VLOOKUP(Tableau1346[[#This Row],[Sub_Region_Cod]],[1]Table_Correspondance!$B:$F,4,TRUE)</f>
        <v>Europe de l'Est</v>
      </c>
      <c r="C191" s="9" t="str">
        <f>INDEX([1]Feuil1!$B:$B,MATCH(Tableau2[[#This Row],[Product_Ref]],[1]Feuil1!$H:$H,0))</f>
        <v>Pantacourt</v>
      </c>
      <c r="D191" s="9" t="s">
        <v>179</v>
      </c>
    </row>
    <row r="192" spans="1:4" x14ac:dyDescent="0.25">
      <c r="A192" s="6" t="s">
        <v>6</v>
      </c>
      <c r="B192" s="7" t="str">
        <f>VLOOKUP(Tableau1346[[#This Row],[Sub_Region_Cod]],[1]Table_Correspondance!$B:$F,4,TRUE)</f>
        <v>Europe de l'Est</v>
      </c>
      <c r="C192" s="7" t="str">
        <f>INDEX([1]Feuil1!$B:$B,MATCH(Tableau2[[#This Row],[Product_Ref]],[1]Feuil1!$H:$H,0))</f>
        <v>Chemisier</v>
      </c>
      <c r="D192" s="7" t="s">
        <v>180</v>
      </c>
    </row>
    <row r="193" spans="1:4" x14ac:dyDescent="0.25">
      <c r="A193" s="8" t="s">
        <v>6</v>
      </c>
      <c r="B193" s="9" t="str">
        <f>VLOOKUP(Tableau1346[[#This Row],[Sub_Region_Cod]],[1]Table_Correspondance!$B:$F,4,TRUE)</f>
        <v>Europe de l'Est</v>
      </c>
      <c r="C193" s="9" t="str">
        <f>INDEX([1]Feuil1!$B:$B,MATCH(Tableau2[[#This Row],[Product_Ref]],[1]Feuil1!$H:$H,0))</f>
        <v>Sweatshirt</v>
      </c>
      <c r="D193" s="9" t="s">
        <v>181</v>
      </c>
    </row>
    <row r="194" spans="1:4" x14ac:dyDescent="0.25">
      <c r="A194" s="6" t="s">
        <v>6</v>
      </c>
      <c r="B194" s="7" t="str">
        <f>VLOOKUP(Tableau1346[[#This Row],[Sub_Region_Cod]],[1]Table_Correspondance!$B:$F,4,TRUE)</f>
        <v>Europe de l'Est</v>
      </c>
      <c r="C194" s="7" t="str">
        <f>INDEX([1]Feuil1!$B:$B,MATCH(Tableau2[[#This Row],[Product_Ref]],[1]Feuil1!$H:$H,0))</f>
        <v>Pantacourt</v>
      </c>
      <c r="D194" s="7" t="s">
        <v>182</v>
      </c>
    </row>
    <row r="195" spans="1:4" x14ac:dyDescent="0.25">
      <c r="A195" s="8" t="s">
        <v>6</v>
      </c>
      <c r="B195" s="9" t="str">
        <f>VLOOKUP(Tableau1346[[#This Row],[Sub_Region_Cod]],[1]Table_Correspondance!$B:$F,4,TRUE)</f>
        <v>Europe de l'Est</v>
      </c>
      <c r="C195" s="9" t="str">
        <f>INDEX([1]Feuil1!$B:$B,MATCH(Tableau2[[#This Row],[Product_Ref]],[1]Feuil1!$H:$H,0))</f>
        <v>Pyjama</v>
      </c>
      <c r="D195" s="9" t="s">
        <v>78</v>
      </c>
    </row>
    <row r="196" spans="1:4" x14ac:dyDescent="0.25">
      <c r="A196" s="6" t="s">
        <v>6</v>
      </c>
      <c r="B196" s="7" t="str">
        <f>VLOOKUP(Tableau1346[[#This Row],[Sub_Region_Cod]],[1]Table_Correspondance!$B:$F,4,TRUE)</f>
        <v>Europe de l'Est</v>
      </c>
      <c r="C196" s="7" t="str">
        <f>INDEX([1]Feuil1!$B:$B,MATCH(Tableau2[[#This Row],[Product_Ref]],[1]Feuil1!$H:$H,0))</f>
        <v>Sweatshirt</v>
      </c>
      <c r="D196" s="7" t="s">
        <v>183</v>
      </c>
    </row>
    <row r="197" spans="1:4" x14ac:dyDescent="0.25">
      <c r="A197" s="8" t="s">
        <v>6</v>
      </c>
      <c r="B197" s="9" t="str">
        <f>VLOOKUP(Tableau1346[[#This Row],[Sub_Region_Cod]],[1]Table_Correspondance!$B:$F,4,TRUE)</f>
        <v>Europe de l'Est</v>
      </c>
      <c r="C197" s="9" t="str">
        <f>INDEX([1]Feuil1!$B:$B,MATCH(Tableau2[[#This Row],[Product_Ref]],[1]Feuil1!$H:$H,0))</f>
        <v>Chemise</v>
      </c>
      <c r="D197" s="9" t="s">
        <v>184</v>
      </c>
    </row>
    <row r="198" spans="1:4" x14ac:dyDescent="0.25">
      <c r="A198" s="6" t="s">
        <v>6</v>
      </c>
      <c r="B198" s="7" t="str">
        <f>VLOOKUP(Tableau1346[[#This Row],[Sub_Region_Cod]],[1]Table_Correspondance!$B:$F,4,TRUE)</f>
        <v>Europe de l'Est</v>
      </c>
      <c r="C198" s="7" t="str">
        <f>INDEX([1]Feuil1!$B:$B,MATCH(Tableau2[[#This Row],[Product_Ref]],[1]Feuil1!$H:$H,0))</f>
        <v>Soutien gorge</v>
      </c>
      <c r="D198" s="7" t="s">
        <v>185</v>
      </c>
    </row>
    <row r="199" spans="1:4" x14ac:dyDescent="0.25">
      <c r="A199" s="8" t="s">
        <v>6</v>
      </c>
      <c r="B199" s="9" t="str">
        <f>VLOOKUP(Tableau1346[[#This Row],[Sub_Region_Cod]],[1]Table_Correspondance!$B:$F,4,TRUE)</f>
        <v>Europe de l'Est</v>
      </c>
      <c r="C199" s="9" t="str">
        <f>INDEX([1]Feuil1!$B:$B,MATCH(Tableau2[[#This Row],[Product_Ref]],[1]Feuil1!$H:$H,0))</f>
        <v>Débardeur</v>
      </c>
      <c r="D199" s="9" t="s">
        <v>186</v>
      </c>
    </row>
    <row r="200" spans="1:4" x14ac:dyDescent="0.25">
      <c r="A200" s="6" t="s">
        <v>6</v>
      </c>
      <c r="B200" s="7" t="str">
        <f>VLOOKUP(Tableau1346[[#This Row],[Sub_Region_Cod]],[1]Table_Correspondance!$B:$F,4,TRUE)</f>
        <v>Europe de l'Est</v>
      </c>
      <c r="C200" s="7" t="str">
        <f>INDEX([1]Feuil1!$B:$B,MATCH(Tableau2[[#This Row],[Product_Ref]],[1]Feuil1!$H:$H,0))</f>
        <v>Robe</v>
      </c>
      <c r="D200" s="7" t="s">
        <v>187</v>
      </c>
    </row>
    <row r="201" spans="1:4" x14ac:dyDescent="0.25">
      <c r="A201" s="8" t="s">
        <v>6</v>
      </c>
      <c r="B201" s="9" t="str">
        <f>VLOOKUP(Tableau1346[[#This Row],[Sub_Region_Cod]],[1]Table_Correspondance!$B:$F,4,TRUE)</f>
        <v>Europe de l'Est</v>
      </c>
      <c r="C201" s="9" t="str">
        <f>INDEX([1]Feuil1!$B:$B,MATCH(Tableau2[[#This Row],[Product_Ref]],[1]Feuil1!$H:$H,0))</f>
        <v>Pantacourt</v>
      </c>
      <c r="D201" s="9" t="s">
        <v>188</v>
      </c>
    </row>
    <row r="202" spans="1:4" x14ac:dyDescent="0.25">
      <c r="A202" s="6" t="s">
        <v>6</v>
      </c>
      <c r="B202" s="7" t="str">
        <f>VLOOKUP(Tableau1346[[#This Row],[Sub_Region_Cod]],[1]Table_Correspondance!$B:$F,4,TRUE)</f>
        <v>Europe de l'Est</v>
      </c>
      <c r="C202" s="7" t="str">
        <f>INDEX([1]Feuil1!$B:$B,MATCH(Tableau2[[#This Row],[Product_Ref]],[1]Feuil1!$H:$H,0))</f>
        <v>Robe</v>
      </c>
      <c r="D202" s="7" t="s">
        <v>189</v>
      </c>
    </row>
    <row r="203" spans="1:4" x14ac:dyDescent="0.25">
      <c r="A203" s="8" t="s">
        <v>6</v>
      </c>
      <c r="B203" s="9" t="str">
        <f>VLOOKUP(Tableau1346[[#This Row],[Sub_Region_Cod]],[1]Table_Correspondance!$B:$F,4,TRUE)</f>
        <v>Europe de l'Est</v>
      </c>
      <c r="C203" s="9" t="str">
        <f>INDEX([1]Feuil1!$B:$B,MATCH(Tableau2[[#This Row],[Product_Ref]],[1]Feuil1!$H:$H,0))</f>
        <v>Sweatshirt</v>
      </c>
      <c r="D203" s="9" t="s">
        <v>190</v>
      </c>
    </row>
    <row r="204" spans="1:4" x14ac:dyDescent="0.25">
      <c r="A204" s="6" t="s">
        <v>6</v>
      </c>
      <c r="B204" s="7" t="str">
        <f>VLOOKUP(Tableau1346[[#This Row],[Sub_Region_Cod]],[1]Table_Correspondance!$B:$F,4,TRUE)</f>
        <v>Europe de l'Est</v>
      </c>
      <c r="C204" s="7" t="str">
        <f>INDEX([1]Feuil1!$B:$B,MATCH(Tableau2[[#This Row],[Product_Ref]],[1]Feuil1!$H:$H,0))</f>
        <v>Chaussette</v>
      </c>
      <c r="D204" s="7" t="s">
        <v>191</v>
      </c>
    </row>
    <row r="205" spans="1:4" x14ac:dyDescent="0.25">
      <c r="A205" s="8" t="s">
        <v>6</v>
      </c>
      <c r="B205" s="9" t="str">
        <f>VLOOKUP(Tableau1346[[#This Row],[Sub_Region_Cod]],[1]Table_Correspondance!$B:$F,4,TRUE)</f>
        <v>Europe de l'Est</v>
      </c>
      <c r="C205" s="9" t="str">
        <f>INDEX([1]Feuil1!$B:$B,MATCH(Tableau2[[#This Row],[Product_Ref]],[1]Feuil1!$H:$H,0))</f>
        <v>Jupe</v>
      </c>
      <c r="D205" s="9" t="s">
        <v>125</v>
      </c>
    </row>
    <row r="206" spans="1:4" x14ac:dyDescent="0.25">
      <c r="A206" s="6" t="s">
        <v>6</v>
      </c>
      <c r="B206" s="7" t="str">
        <f>VLOOKUP(Tableau1346[[#This Row],[Sub_Region_Cod]],[1]Table_Correspondance!$B:$F,4,TRUE)</f>
        <v>Europe de l'Est</v>
      </c>
      <c r="C206" s="7" t="str">
        <f>INDEX([1]Feuil1!$B:$B,MATCH(Tableau2[[#This Row],[Product_Ref]],[1]Feuil1!$H:$H,0))</f>
        <v>Débardeur</v>
      </c>
      <c r="D206" s="7" t="s">
        <v>192</v>
      </c>
    </row>
    <row r="207" spans="1:4" x14ac:dyDescent="0.25">
      <c r="A207" s="8" t="s">
        <v>6</v>
      </c>
      <c r="B207" s="9" t="str">
        <f>VLOOKUP(Tableau1346[[#This Row],[Sub_Region_Cod]],[1]Table_Correspondance!$B:$F,4,TRUE)</f>
        <v>Europe de l'Est</v>
      </c>
      <c r="C207" s="9" t="str">
        <f>INDEX([1]Feuil1!$B:$B,MATCH(Tableau2[[#This Row],[Product_Ref]],[1]Feuil1!$H:$H,0))</f>
        <v>Culotte</v>
      </c>
      <c r="D207" s="9" t="s">
        <v>159</v>
      </c>
    </row>
    <row r="208" spans="1:4" x14ac:dyDescent="0.25">
      <c r="A208" s="6" t="s">
        <v>6</v>
      </c>
      <c r="B208" s="7" t="str">
        <f>VLOOKUP(Tableau1346[[#This Row],[Sub_Region_Cod]],[1]Table_Correspondance!$B:$F,4,TRUE)</f>
        <v>Europe de l'Est</v>
      </c>
      <c r="C208" s="7" t="str">
        <f>INDEX([1]Feuil1!$B:$B,MATCH(Tableau2[[#This Row],[Product_Ref]],[1]Feuil1!$H:$H,0))</f>
        <v>Sweatshirt</v>
      </c>
      <c r="D208" s="7" t="s">
        <v>193</v>
      </c>
    </row>
    <row r="209" spans="1:4" x14ac:dyDescent="0.25">
      <c r="A209" s="8" t="s">
        <v>6</v>
      </c>
      <c r="B209" s="9" t="str">
        <f>VLOOKUP(Tableau1346[[#This Row],[Sub_Region_Cod]],[1]Table_Correspondance!$B:$F,4,TRUE)</f>
        <v>Europe de l'Est</v>
      </c>
      <c r="C209" s="9" t="str">
        <f>INDEX([1]Feuil1!$B:$B,MATCH(Tableau2[[#This Row],[Product_Ref]],[1]Feuil1!$H:$H,0))</f>
        <v>Débardeur</v>
      </c>
      <c r="D209" s="9" t="s">
        <v>194</v>
      </c>
    </row>
    <row r="210" spans="1:4" x14ac:dyDescent="0.25">
      <c r="A210" s="6" t="s">
        <v>6</v>
      </c>
      <c r="B210" s="7" t="str">
        <f>VLOOKUP(Tableau1346[[#This Row],[Sub_Region_Cod]],[1]Table_Correspondance!$B:$F,4,TRUE)</f>
        <v>Europe de l'Est</v>
      </c>
      <c r="C210" s="7" t="str">
        <f>INDEX([1]Feuil1!$B:$B,MATCH(Tableau2[[#This Row],[Product_Ref]],[1]Feuil1!$H:$H,0))</f>
        <v>Chemise</v>
      </c>
      <c r="D210" s="7" t="s">
        <v>51</v>
      </c>
    </row>
    <row r="211" spans="1:4" x14ac:dyDescent="0.25">
      <c r="A211" s="8" t="s">
        <v>6</v>
      </c>
      <c r="B211" s="9" t="str">
        <f>VLOOKUP(Tableau1346[[#This Row],[Sub_Region_Cod]],[1]Table_Correspondance!$B:$F,4,TRUE)</f>
        <v>Europe de l'Est</v>
      </c>
      <c r="C211" s="9" t="str">
        <f>INDEX([1]Feuil1!$B:$B,MATCH(Tableau2[[#This Row],[Product_Ref]],[1]Feuil1!$H:$H,0))</f>
        <v>Sweatshirt</v>
      </c>
      <c r="D211" s="9" t="s">
        <v>195</v>
      </c>
    </row>
    <row r="212" spans="1:4" x14ac:dyDescent="0.25">
      <c r="A212" s="6" t="s">
        <v>6</v>
      </c>
      <c r="B212" s="7" t="str">
        <f>VLOOKUP(Tableau1346[[#This Row],[Sub_Region_Cod]],[1]Table_Correspondance!$B:$F,4,TRUE)</f>
        <v>Europe de l'Est</v>
      </c>
      <c r="C212" s="7" t="str">
        <f>INDEX([1]Feuil1!$B:$B,MATCH(Tableau2[[#This Row],[Product_Ref]],[1]Feuil1!$H:$H,0))</f>
        <v>T-shirt</v>
      </c>
      <c r="D212" s="7" t="s">
        <v>196</v>
      </c>
    </row>
    <row r="213" spans="1:4" x14ac:dyDescent="0.25">
      <c r="A213" s="8" t="s">
        <v>6</v>
      </c>
      <c r="B213" s="9" t="str">
        <f>VLOOKUP(Tableau1346[[#This Row],[Sub_Region_Cod]],[1]Table_Correspondance!$B:$F,4,TRUE)</f>
        <v>Europe de l'Est</v>
      </c>
      <c r="C213" s="9" t="str">
        <f>INDEX([1]Feuil1!$B:$B,MATCH(Tableau2[[#This Row],[Product_Ref]],[1]Feuil1!$H:$H,0))</f>
        <v>Débardeur</v>
      </c>
      <c r="D213" s="9" t="s">
        <v>109</v>
      </c>
    </row>
    <row r="214" spans="1:4" x14ac:dyDescent="0.25">
      <c r="A214" s="6" t="s">
        <v>6</v>
      </c>
      <c r="B214" s="7" t="str">
        <f>VLOOKUP(Tableau1346[[#This Row],[Sub_Region_Cod]],[1]Table_Correspondance!$B:$F,4,TRUE)</f>
        <v>Europe de l'Est</v>
      </c>
      <c r="C214" s="7" t="str">
        <f>INDEX([1]Feuil1!$B:$B,MATCH(Tableau2[[#This Row],[Product_Ref]],[1]Feuil1!$H:$H,0))</f>
        <v>Pantacourt</v>
      </c>
      <c r="D214" s="7" t="s">
        <v>197</v>
      </c>
    </row>
    <row r="215" spans="1:4" x14ac:dyDescent="0.25">
      <c r="A215" s="8" t="s">
        <v>6</v>
      </c>
      <c r="B215" s="9" t="str">
        <f>VLOOKUP(Tableau1346[[#This Row],[Sub_Region_Cod]],[1]Table_Correspondance!$B:$F,4,TRUE)</f>
        <v>Europe de l'Est</v>
      </c>
      <c r="C215" s="9" t="str">
        <f>INDEX([1]Feuil1!$B:$B,MATCH(Tableau2[[#This Row],[Product_Ref]],[1]Feuil1!$H:$H,0))</f>
        <v>Collant</v>
      </c>
      <c r="D215" s="9" t="s">
        <v>136</v>
      </c>
    </row>
    <row r="216" spans="1:4" x14ac:dyDescent="0.25">
      <c r="A216" s="6" t="s">
        <v>6</v>
      </c>
      <c r="B216" s="7" t="str">
        <f>VLOOKUP(Tableau1346[[#This Row],[Sub_Region_Cod]],[1]Table_Correspondance!$B:$F,4,TRUE)</f>
        <v>Europe de l'Est</v>
      </c>
      <c r="C216" s="7" t="str">
        <f>INDEX([1]Feuil1!$B:$B,MATCH(Tableau2[[#This Row],[Product_Ref]],[1]Feuil1!$H:$H,0))</f>
        <v>Débardeur</v>
      </c>
      <c r="D216" s="7" t="s">
        <v>60</v>
      </c>
    </row>
    <row r="217" spans="1:4" x14ac:dyDescent="0.25">
      <c r="A217" s="8" t="s">
        <v>6</v>
      </c>
      <c r="B217" s="9" t="str">
        <f>VLOOKUP(Tableau1346[[#This Row],[Sub_Region_Cod]],[1]Table_Correspondance!$B:$F,4,TRUE)</f>
        <v>Europe de l'Est</v>
      </c>
      <c r="C217" s="9" t="str">
        <f>INDEX([1]Feuil1!$B:$B,MATCH(Tableau2[[#This Row],[Product_Ref]],[1]Feuil1!$H:$H,0))</f>
        <v>Chaussette</v>
      </c>
      <c r="D217" s="9" t="s">
        <v>48</v>
      </c>
    </row>
    <row r="218" spans="1:4" x14ac:dyDescent="0.25">
      <c r="A218" s="6" t="s">
        <v>6</v>
      </c>
      <c r="B218" s="7" t="str">
        <f>VLOOKUP(Tableau1346[[#This Row],[Sub_Region_Cod]],[1]Table_Correspondance!$B:$F,4,TRUE)</f>
        <v>Europe de l'Est</v>
      </c>
      <c r="C218" s="7" t="str">
        <f>INDEX([1]Feuil1!$B:$B,MATCH(Tableau2[[#This Row],[Product_Ref]],[1]Feuil1!$H:$H,0))</f>
        <v>Soutien gorge</v>
      </c>
      <c r="D218" s="7" t="s">
        <v>198</v>
      </c>
    </row>
    <row r="219" spans="1:4" x14ac:dyDescent="0.25">
      <c r="A219" s="8" t="s">
        <v>6</v>
      </c>
      <c r="B219" s="9" t="str">
        <f>VLOOKUP(Tableau1346[[#This Row],[Sub_Region_Cod]],[1]Table_Correspondance!$B:$F,4,TRUE)</f>
        <v>Europe de l'Est</v>
      </c>
      <c r="C219" s="9" t="str">
        <f>INDEX([1]Feuil1!$B:$B,MATCH(Tableau2[[#This Row],[Product_Ref]],[1]Feuil1!$H:$H,0))</f>
        <v>Robe</v>
      </c>
      <c r="D219" s="9" t="s">
        <v>199</v>
      </c>
    </row>
    <row r="220" spans="1:4" x14ac:dyDescent="0.25">
      <c r="A220" s="6" t="s">
        <v>6</v>
      </c>
      <c r="B220" s="7" t="str">
        <f>VLOOKUP(Tableau1346[[#This Row],[Sub_Region_Cod]],[1]Table_Correspondance!$B:$F,4,TRUE)</f>
        <v>Europe de l'Est</v>
      </c>
      <c r="C220" s="7" t="str">
        <f>INDEX([1]Feuil1!$B:$B,MATCH(Tableau2[[#This Row],[Product_Ref]],[1]Feuil1!$H:$H,0))</f>
        <v>Culotte</v>
      </c>
      <c r="D220" s="7" t="s">
        <v>30</v>
      </c>
    </row>
    <row r="221" spans="1:4" x14ac:dyDescent="0.25">
      <c r="A221" s="8" t="s">
        <v>6</v>
      </c>
      <c r="B221" s="9" t="str">
        <f>VLOOKUP(Tableau1346[[#This Row],[Sub_Region_Cod]],[1]Table_Correspondance!$B:$F,4,TRUE)</f>
        <v>Europe de l'Est</v>
      </c>
      <c r="C221" s="9" t="str">
        <f>INDEX([1]Feuil1!$B:$B,MATCH(Tableau2[[#This Row],[Product_Ref]],[1]Feuil1!$H:$H,0))</f>
        <v>Sweatshirt</v>
      </c>
      <c r="D221" s="9" t="s">
        <v>39</v>
      </c>
    </row>
    <row r="222" spans="1:4" x14ac:dyDescent="0.25">
      <c r="A222" s="6" t="s">
        <v>6</v>
      </c>
      <c r="B222" s="7" t="str">
        <f>VLOOKUP(Tableau1346[[#This Row],[Sub_Region_Cod]],[1]Table_Correspondance!$B:$F,4,TRUE)</f>
        <v>Europe de l'Est</v>
      </c>
      <c r="C222" s="7" t="str">
        <f>INDEX([1]Feuil1!$B:$B,MATCH(Tableau2[[#This Row],[Product_Ref]],[1]Feuil1!$H:$H,0))</f>
        <v>Sweatshirt</v>
      </c>
      <c r="D222" s="7" t="s">
        <v>200</v>
      </c>
    </row>
    <row r="223" spans="1:4" x14ac:dyDescent="0.25">
      <c r="A223" s="8" t="s">
        <v>6</v>
      </c>
      <c r="B223" s="9" t="str">
        <f>VLOOKUP(Tableau1346[[#This Row],[Sub_Region_Cod]],[1]Table_Correspondance!$B:$F,4,TRUE)</f>
        <v>Europe de l'Est</v>
      </c>
      <c r="C223" s="9" t="str">
        <f>INDEX([1]Feuil1!$B:$B,MATCH(Tableau2[[#This Row],[Product_Ref]],[1]Feuil1!$H:$H,0))</f>
        <v>Culotte</v>
      </c>
      <c r="D223" s="9" t="s">
        <v>201</v>
      </c>
    </row>
    <row r="224" spans="1:4" x14ac:dyDescent="0.25">
      <c r="A224" s="6" t="s">
        <v>6</v>
      </c>
      <c r="B224" s="7" t="str">
        <f>VLOOKUP(Tableau1346[[#This Row],[Sub_Region_Cod]],[1]Table_Correspondance!$B:$F,4,TRUE)</f>
        <v>Europe de l'Est</v>
      </c>
      <c r="C224" s="7" t="str">
        <f>INDEX([1]Feuil1!$B:$B,MATCH(Tableau2[[#This Row],[Product_Ref]],[1]Feuil1!$H:$H,0))</f>
        <v>Chaussette</v>
      </c>
      <c r="D224" s="7" t="s">
        <v>202</v>
      </c>
    </row>
    <row r="225" spans="1:4" x14ac:dyDescent="0.25">
      <c r="A225" s="8" t="s">
        <v>6</v>
      </c>
      <c r="B225" s="9" t="str">
        <f>VLOOKUP(Tableau1346[[#This Row],[Sub_Region_Cod]],[1]Table_Correspondance!$B:$F,4,TRUE)</f>
        <v>Europe de l'Est</v>
      </c>
      <c r="C225" s="9" t="str">
        <f>INDEX([1]Feuil1!$B:$B,MATCH(Tableau2[[#This Row],[Product_Ref]],[1]Feuil1!$H:$H,0))</f>
        <v>Débardeur</v>
      </c>
      <c r="D225" s="9" t="s">
        <v>171</v>
      </c>
    </row>
    <row r="226" spans="1:4" x14ac:dyDescent="0.25">
      <c r="A226" s="6" t="s">
        <v>6</v>
      </c>
      <c r="B226" s="7" t="str">
        <f>VLOOKUP(Tableau1346[[#This Row],[Sub_Region_Cod]],[1]Table_Correspondance!$B:$F,4,TRUE)</f>
        <v>Europe de l'Est</v>
      </c>
      <c r="C226" s="7" t="str">
        <f>INDEX([1]Feuil1!$B:$B,MATCH(Tableau2[[#This Row],[Product_Ref]],[1]Feuil1!$H:$H,0))</f>
        <v>Débardeur</v>
      </c>
      <c r="D226" s="7" t="s">
        <v>203</v>
      </c>
    </row>
    <row r="227" spans="1:4" x14ac:dyDescent="0.25">
      <c r="A227" s="8" t="s">
        <v>6</v>
      </c>
      <c r="B227" s="9" t="str">
        <f>VLOOKUP(Tableau1346[[#This Row],[Sub_Region_Cod]],[1]Table_Correspondance!$B:$F,4,TRUE)</f>
        <v>Europe de l'Est</v>
      </c>
      <c r="C227" s="9" t="str">
        <f>INDEX([1]Feuil1!$B:$B,MATCH(Tableau2[[#This Row],[Product_Ref]],[1]Feuil1!$H:$H,0))</f>
        <v>Culotte</v>
      </c>
      <c r="D227" s="9" t="s">
        <v>204</v>
      </c>
    </row>
    <row r="228" spans="1:4" x14ac:dyDescent="0.25">
      <c r="A228" s="6" t="s">
        <v>6</v>
      </c>
      <c r="B228" s="7" t="str">
        <f>VLOOKUP(Tableau1346[[#This Row],[Sub_Region_Cod]],[1]Table_Correspondance!$B:$F,4,TRUE)</f>
        <v>Europe de l'Est</v>
      </c>
      <c r="C228" s="7" t="str">
        <f>INDEX([1]Feuil1!$B:$B,MATCH(Tableau2[[#This Row],[Product_Ref]],[1]Feuil1!$H:$H,0))</f>
        <v>Robe</v>
      </c>
      <c r="D228" s="7" t="s">
        <v>205</v>
      </c>
    </row>
    <row r="229" spans="1:4" x14ac:dyDescent="0.25">
      <c r="A229" s="8" t="s">
        <v>6</v>
      </c>
      <c r="B229" s="9" t="str">
        <f>VLOOKUP(Tableau1346[[#This Row],[Sub_Region_Cod]],[1]Table_Correspondance!$B:$F,4,TRUE)</f>
        <v>Europe de l'Est</v>
      </c>
      <c r="C229" s="9" t="str">
        <f>INDEX([1]Feuil1!$B:$B,MATCH(Tableau2[[#This Row],[Product_Ref]],[1]Feuil1!$H:$H,0))</f>
        <v>Sweatshirt</v>
      </c>
      <c r="D229" s="9" t="s">
        <v>68</v>
      </c>
    </row>
    <row r="230" spans="1:4" x14ac:dyDescent="0.25">
      <c r="A230" s="6" t="s">
        <v>6</v>
      </c>
      <c r="B230" s="7" t="str">
        <f>VLOOKUP(Tableau1346[[#This Row],[Sub_Region_Cod]],[1]Table_Correspondance!$B:$F,4,TRUE)</f>
        <v>Europe de l'Est</v>
      </c>
      <c r="C230" s="7" t="str">
        <f>INDEX([1]Feuil1!$B:$B,MATCH(Tableau2[[#This Row],[Product_Ref]],[1]Feuil1!$H:$H,0))</f>
        <v>T-shirt</v>
      </c>
      <c r="D230" s="7" t="s">
        <v>157</v>
      </c>
    </row>
    <row r="231" spans="1:4" x14ac:dyDescent="0.25">
      <c r="A231" s="8" t="s">
        <v>6</v>
      </c>
      <c r="B231" s="9" t="str">
        <f>VLOOKUP(Tableau1346[[#This Row],[Sub_Region_Cod]],[1]Table_Correspondance!$B:$F,4,TRUE)</f>
        <v>Europe de l'Est</v>
      </c>
      <c r="C231" s="9" t="str">
        <f>INDEX([1]Feuil1!$B:$B,MATCH(Tableau2[[#This Row],[Product_Ref]],[1]Feuil1!$H:$H,0))</f>
        <v>Pantalon</v>
      </c>
      <c r="D231" s="9" t="s">
        <v>206</v>
      </c>
    </row>
    <row r="232" spans="1:4" x14ac:dyDescent="0.25">
      <c r="A232" s="6" t="s">
        <v>6</v>
      </c>
      <c r="B232" s="7" t="str">
        <f>VLOOKUP(Tableau1346[[#This Row],[Sub_Region_Cod]],[1]Table_Correspondance!$B:$F,4,TRUE)</f>
        <v>Europe de l'Est</v>
      </c>
      <c r="C232" s="7" t="str">
        <f>INDEX([1]Feuil1!$B:$B,MATCH(Tableau2[[#This Row],[Product_Ref]],[1]Feuil1!$H:$H,0))</f>
        <v>Soutien gorge</v>
      </c>
      <c r="D232" s="7" t="s">
        <v>207</v>
      </c>
    </row>
    <row r="233" spans="1:4" x14ac:dyDescent="0.25">
      <c r="A233" s="8" t="s">
        <v>6</v>
      </c>
      <c r="B233" s="9" t="str">
        <f>VLOOKUP(Tableau1346[[#This Row],[Sub_Region_Cod]],[1]Table_Correspondance!$B:$F,4,TRUE)</f>
        <v>Europe de l'Est</v>
      </c>
      <c r="C233" s="9" t="str">
        <f>INDEX([1]Feuil1!$B:$B,MATCH(Tableau2[[#This Row],[Product_Ref]],[1]Feuil1!$H:$H,0))</f>
        <v>Culotte</v>
      </c>
      <c r="D233" s="9" t="s">
        <v>64</v>
      </c>
    </row>
    <row r="234" spans="1:4" x14ac:dyDescent="0.25">
      <c r="A234" s="6" t="s">
        <v>6</v>
      </c>
      <c r="B234" s="7" t="str">
        <f>VLOOKUP(Tableau1346[[#This Row],[Sub_Region_Cod]],[1]Table_Correspondance!$B:$F,4,TRUE)</f>
        <v>Europe de l'Est</v>
      </c>
      <c r="C234" s="7" t="str">
        <f>INDEX([1]Feuil1!$B:$B,MATCH(Tableau2[[#This Row],[Product_Ref]],[1]Feuil1!$H:$H,0))</f>
        <v>Soutien gorge</v>
      </c>
      <c r="D234" s="7" t="s">
        <v>88</v>
      </c>
    </row>
    <row r="235" spans="1:4" x14ac:dyDescent="0.25">
      <c r="A235" s="8" t="s">
        <v>6</v>
      </c>
      <c r="B235" s="9" t="str">
        <f>VLOOKUP(Tableau1346[[#This Row],[Sub_Region_Cod]],[1]Table_Correspondance!$B:$F,4,TRUE)</f>
        <v>Europe de l'Est</v>
      </c>
      <c r="C235" s="9" t="str">
        <f>INDEX([1]Feuil1!$B:$B,MATCH(Tableau2[[#This Row],[Product_Ref]],[1]Feuil1!$H:$H,0))</f>
        <v>Sweatshirt</v>
      </c>
      <c r="D235" s="9" t="s">
        <v>208</v>
      </c>
    </row>
    <row r="236" spans="1:4" x14ac:dyDescent="0.25">
      <c r="A236" s="6" t="s">
        <v>6</v>
      </c>
      <c r="B236" s="7" t="str">
        <f>VLOOKUP(Tableau1346[[#This Row],[Sub_Region_Cod]],[1]Table_Correspondance!$B:$F,4,TRUE)</f>
        <v>Europe de l'Est</v>
      </c>
      <c r="C236" s="7" t="str">
        <f>INDEX([1]Feuil1!$B:$B,MATCH(Tableau2[[#This Row],[Product_Ref]],[1]Feuil1!$H:$H,0))</f>
        <v>Pantacourt</v>
      </c>
      <c r="D236" s="7" t="s">
        <v>146</v>
      </c>
    </row>
    <row r="237" spans="1:4" x14ac:dyDescent="0.25">
      <c r="A237" s="8" t="s">
        <v>6</v>
      </c>
      <c r="B237" s="9" t="str">
        <f>VLOOKUP(Tableau1346[[#This Row],[Sub_Region_Cod]],[1]Table_Correspondance!$B:$F,4,TRUE)</f>
        <v>Europe de l'Est</v>
      </c>
      <c r="C237" s="9" t="str">
        <f>INDEX([1]Feuil1!$B:$B,MATCH(Tableau2[[#This Row],[Product_Ref]],[1]Feuil1!$H:$H,0))</f>
        <v>Sweatshirt</v>
      </c>
      <c r="D237" s="9" t="s">
        <v>170</v>
      </c>
    </row>
    <row r="238" spans="1:4" x14ac:dyDescent="0.25">
      <c r="A238" s="6" t="s">
        <v>6</v>
      </c>
      <c r="B238" s="7" t="str">
        <f>VLOOKUP(Tableau1346[[#This Row],[Sub_Region_Cod]],[1]Table_Correspondance!$B:$F,4,TRUE)</f>
        <v>Europe de l'Est</v>
      </c>
      <c r="C238" s="7" t="str">
        <f>INDEX([1]Feuil1!$B:$B,MATCH(Tableau2[[#This Row],[Product_Ref]],[1]Feuil1!$H:$H,0))</f>
        <v>Sweatshirt</v>
      </c>
      <c r="D238" s="7" t="s">
        <v>37</v>
      </c>
    </row>
    <row r="239" spans="1:4" x14ac:dyDescent="0.25">
      <c r="A239" s="8" t="s">
        <v>6</v>
      </c>
      <c r="B239" s="9" t="str">
        <f>VLOOKUP(Tableau1346[[#This Row],[Sub_Region_Cod]],[1]Table_Correspondance!$B:$F,4,TRUE)</f>
        <v>Europe de l'Est</v>
      </c>
      <c r="C239" s="9" t="str">
        <f>INDEX([1]Feuil1!$B:$B,MATCH(Tableau2[[#This Row],[Product_Ref]],[1]Feuil1!$H:$H,0))</f>
        <v>Soutien gorge</v>
      </c>
      <c r="D239" s="9" t="s">
        <v>209</v>
      </c>
    </row>
    <row r="240" spans="1:4" x14ac:dyDescent="0.25">
      <c r="A240" s="6" t="s">
        <v>6</v>
      </c>
      <c r="B240" s="7" t="str">
        <f>VLOOKUP(Tableau1346[[#This Row],[Sub_Region_Cod]],[1]Table_Correspondance!$B:$F,4,TRUE)</f>
        <v>Europe de l'Est</v>
      </c>
      <c r="C240" s="7" t="str">
        <f>INDEX([1]Feuil1!$B:$B,MATCH(Tableau2[[#This Row],[Product_Ref]],[1]Feuil1!$H:$H,0))</f>
        <v>Robe</v>
      </c>
      <c r="D240" s="7" t="s">
        <v>210</v>
      </c>
    </row>
    <row r="241" spans="1:4" x14ac:dyDescent="0.25">
      <c r="A241" s="8" t="s">
        <v>6</v>
      </c>
      <c r="B241" s="9" t="str">
        <f>VLOOKUP(Tableau1346[[#This Row],[Sub_Region_Cod]],[1]Table_Correspondance!$B:$F,4,TRUE)</f>
        <v>Europe de l'Est</v>
      </c>
      <c r="C241" s="9" t="str">
        <f>INDEX([1]Feuil1!$B:$B,MATCH(Tableau2[[#This Row],[Product_Ref]],[1]Feuil1!$H:$H,0))</f>
        <v>Culotte</v>
      </c>
      <c r="D241" s="9" t="s">
        <v>114</v>
      </c>
    </row>
    <row r="242" spans="1:4" x14ac:dyDescent="0.25">
      <c r="A242" s="6" t="s">
        <v>6</v>
      </c>
      <c r="B242" s="7" t="str">
        <f>VLOOKUP(Tableau1346[[#This Row],[Sub_Region_Cod]],[1]Table_Correspondance!$B:$F,4,TRUE)</f>
        <v>Europe de l'Est</v>
      </c>
      <c r="C242" s="7" t="str">
        <f>INDEX([1]Feuil1!$B:$B,MATCH(Tableau2[[#This Row],[Product_Ref]],[1]Feuil1!$H:$H,0))</f>
        <v>Pull</v>
      </c>
      <c r="D242" s="7" t="s">
        <v>211</v>
      </c>
    </row>
    <row r="243" spans="1:4" x14ac:dyDescent="0.25">
      <c r="A243" s="8" t="s">
        <v>6</v>
      </c>
      <c r="B243" s="9" t="str">
        <f>VLOOKUP(Tableau1346[[#This Row],[Sub_Region_Cod]],[1]Table_Correspondance!$B:$F,4,TRUE)</f>
        <v>Europe de l'Est</v>
      </c>
      <c r="C243" s="9" t="str">
        <f>INDEX([1]Feuil1!$B:$B,MATCH(Tableau2[[#This Row],[Product_Ref]],[1]Feuil1!$H:$H,0))</f>
        <v>Pantacourt</v>
      </c>
      <c r="D243" s="9" t="s">
        <v>93</v>
      </c>
    </row>
    <row r="244" spans="1:4" x14ac:dyDescent="0.25">
      <c r="A244" s="6" t="s">
        <v>6</v>
      </c>
      <c r="B244" s="7" t="str">
        <f>VLOOKUP(Tableau1346[[#This Row],[Sub_Region_Cod]],[1]Table_Correspondance!$B:$F,4,TRUE)</f>
        <v>Europe de l'Est</v>
      </c>
      <c r="C244" s="7" t="str">
        <f>INDEX([1]Feuil1!$B:$B,MATCH(Tableau2[[#This Row],[Product_Ref]],[1]Feuil1!$H:$H,0))</f>
        <v>Soutien gorge</v>
      </c>
      <c r="D244" s="7" t="s">
        <v>212</v>
      </c>
    </row>
    <row r="245" spans="1:4" x14ac:dyDescent="0.25">
      <c r="A245" s="8" t="s">
        <v>6</v>
      </c>
      <c r="B245" s="9" t="str">
        <f>VLOOKUP(Tableau1346[[#This Row],[Sub_Region_Cod]],[1]Table_Correspondance!$B:$F,4,TRUE)</f>
        <v>Europe de l'Est</v>
      </c>
      <c r="C245" s="9" t="str">
        <f>INDEX([1]Feuil1!$B:$B,MATCH(Tableau2[[#This Row],[Product_Ref]],[1]Feuil1!$H:$H,0))</f>
        <v>Culotte</v>
      </c>
      <c r="D245" s="9" t="s">
        <v>213</v>
      </c>
    </row>
    <row r="246" spans="1:4" x14ac:dyDescent="0.25">
      <c r="A246" s="6" t="s">
        <v>6</v>
      </c>
      <c r="B246" s="7" t="str">
        <f>VLOOKUP(Tableau1346[[#This Row],[Sub_Region_Cod]],[1]Table_Correspondance!$B:$F,4,TRUE)</f>
        <v>Europe de l'Est</v>
      </c>
      <c r="C246" s="7" t="str">
        <f>INDEX([1]Feuil1!$B:$B,MATCH(Tableau2[[#This Row],[Product_Ref]],[1]Feuil1!$H:$H,0))</f>
        <v>Chaussette</v>
      </c>
      <c r="D246" s="7" t="s">
        <v>214</v>
      </c>
    </row>
    <row r="247" spans="1:4" x14ac:dyDescent="0.25">
      <c r="A247" s="8" t="s">
        <v>6</v>
      </c>
      <c r="B247" s="9" t="str">
        <f>VLOOKUP(Tableau1346[[#This Row],[Sub_Region_Cod]],[1]Table_Correspondance!$B:$F,4,TRUE)</f>
        <v>Europe de l'Est</v>
      </c>
      <c r="C247" s="9" t="str">
        <f>INDEX([1]Feuil1!$B:$B,MATCH(Tableau2[[#This Row],[Product_Ref]],[1]Feuil1!$H:$H,0))</f>
        <v>Chemise</v>
      </c>
      <c r="D247" s="9" t="s">
        <v>112</v>
      </c>
    </row>
    <row r="248" spans="1:4" x14ac:dyDescent="0.25">
      <c r="A248" s="6" t="s">
        <v>6</v>
      </c>
      <c r="B248" s="7" t="str">
        <f>VLOOKUP(Tableau1346[[#This Row],[Sub_Region_Cod]],[1]Table_Correspondance!$B:$F,4,TRUE)</f>
        <v>Europe de l'Est</v>
      </c>
      <c r="C248" s="7" t="str">
        <f>INDEX([1]Feuil1!$B:$B,MATCH(Tableau2[[#This Row],[Product_Ref]],[1]Feuil1!$H:$H,0))</f>
        <v>Jupe</v>
      </c>
      <c r="D248" s="7" t="s">
        <v>215</v>
      </c>
    </row>
    <row r="249" spans="1:4" x14ac:dyDescent="0.25">
      <c r="A249" s="8" t="s">
        <v>6</v>
      </c>
      <c r="B249" s="9" t="str">
        <f>VLOOKUP(Tableau1346[[#This Row],[Sub_Region_Cod]],[1]Table_Correspondance!$B:$F,4,TRUE)</f>
        <v>Europe de l'Est</v>
      </c>
      <c r="C249" s="9" t="str">
        <f>INDEX([1]Feuil1!$B:$B,MATCH(Tableau2[[#This Row],[Product_Ref]],[1]Feuil1!$H:$H,0))</f>
        <v>Pantalon</v>
      </c>
      <c r="D249" s="9" t="s">
        <v>216</v>
      </c>
    </row>
    <row r="250" spans="1:4" x14ac:dyDescent="0.25">
      <c r="A250" s="6" t="s">
        <v>6</v>
      </c>
      <c r="B250" s="7" t="str">
        <f>VLOOKUP(Tableau1346[[#This Row],[Sub_Region_Cod]],[1]Table_Correspondance!$B:$F,4,TRUE)</f>
        <v>Europe de l'Est</v>
      </c>
      <c r="C250" s="7" t="str">
        <f>INDEX([1]Feuil1!$B:$B,MATCH(Tableau2[[#This Row],[Product_Ref]],[1]Feuil1!$H:$H,0))</f>
        <v>Pull</v>
      </c>
      <c r="D250" s="7" t="s">
        <v>217</v>
      </c>
    </row>
    <row r="251" spans="1:4" x14ac:dyDescent="0.25">
      <c r="A251" s="8" t="s">
        <v>6</v>
      </c>
      <c r="B251" s="9" t="str">
        <f>VLOOKUP(Tableau1346[[#This Row],[Sub_Region_Cod]],[1]Table_Correspondance!$B:$F,4,TRUE)</f>
        <v>Europe de l'Est</v>
      </c>
      <c r="C251" s="9" t="str">
        <f>INDEX([1]Feuil1!$B:$B,MATCH(Tableau2[[#This Row],[Product_Ref]],[1]Feuil1!$H:$H,0))</f>
        <v>Culotte</v>
      </c>
      <c r="D251" s="9" t="s">
        <v>97</v>
      </c>
    </row>
    <row r="252" spans="1:4" x14ac:dyDescent="0.25">
      <c r="A252" s="6" t="s">
        <v>6</v>
      </c>
      <c r="B252" s="7" t="str">
        <f>VLOOKUP(Tableau1346[[#This Row],[Sub_Region_Cod]],[1]Table_Correspondance!$B:$F,4,TRUE)</f>
        <v>Europe de l'Est</v>
      </c>
      <c r="C252" s="7" t="str">
        <f>INDEX([1]Feuil1!$B:$B,MATCH(Tableau2[[#This Row],[Product_Ref]],[1]Feuil1!$H:$H,0))</f>
        <v>Chemise</v>
      </c>
      <c r="D252" s="7" t="s">
        <v>177</v>
      </c>
    </row>
    <row r="253" spans="1:4" x14ac:dyDescent="0.25">
      <c r="A253" s="8" t="s">
        <v>6</v>
      </c>
      <c r="B253" s="9" t="str">
        <f>VLOOKUP(Tableau1346[[#This Row],[Sub_Region_Cod]],[1]Table_Correspondance!$B:$F,4,TRUE)</f>
        <v>Europe de l'Est</v>
      </c>
      <c r="C253" s="9" t="str">
        <f>INDEX([1]Feuil1!$B:$B,MATCH(Tableau2[[#This Row],[Product_Ref]],[1]Feuil1!$H:$H,0))</f>
        <v>Robe</v>
      </c>
      <c r="D253" s="9" t="s">
        <v>25</v>
      </c>
    </row>
    <row r="254" spans="1:4" x14ac:dyDescent="0.25">
      <c r="A254" s="6" t="s">
        <v>6</v>
      </c>
      <c r="B254" s="7" t="str">
        <f>VLOOKUP(Tableau1346[[#This Row],[Sub_Region_Cod]],[1]Table_Correspondance!$B:$F,4,TRUE)</f>
        <v>Europe de l'Est</v>
      </c>
      <c r="C254" s="7" t="str">
        <f>INDEX([1]Feuil1!$B:$B,MATCH(Tableau2[[#This Row],[Product_Ref]],[1]Feuil1!$H:$H,0))</f>
        <v>Sweatshirt</v>
      </c>
      <c r="D254" s="7" t="s">
        <v>208</v>
      </c>
    </row>
    <row r="255" spans="1:4" x14ac:dyDescent="0.25">
      <c r="A255" s="8" t="s">
        <v>6</v>
      </c>
      <c r="B255" s="9" t="str">
        <f>VLOOKUP(Tableau1346[[#This Row],[Sub_Region_Cod]],[1]Table_Correspondance!$B:$F,4,TRUE)</f>
        <v>Europe de l'Est</v>
      </c>
      <c r="C255" s="9" t="str">
        <f>INDEX([1]Feuil1!$B:$B,MATCH(Tableau2[[#This Row],[Product_Ref]],[1]Feuil1!$H:$H,0))</f>
        <v>Culotte</v>
      </c>
      <c r="D255" s="9" t="s">
        <v>97</v>
      </c>
    </row>
    <row r="256" spans="1:4" x14ac:dyDescent="0.25">
      <c r="A256" s="6" t="s">
        <v>6</v>
      </c>
      <c r="B256" s="7" t="str">
        <f>VLOOKUP(Tableau1346[[#This Row],[Sub_Region_Cod]],[1]Table_Correspondance!$B:$F,4,TRUE)</f>
        <v>Europe de l'Est</v>
      </c>
      <c r="C256" s="7" t="str">
        <f>INDEX([1]Feuil1!$B:$B,MATCH(Tableau2[[#This Row],[Product_Ref]],[1]Feuil1!$H:$H,0))</f>
        <v>Soutien gorge</v>
      </c>
      <c r="D256" s="7" t="s">
        <v>46</v>
      </c>
    </row>
    <row r="257" spans="1:4" x14ac:dyDescent="0.25">
      <c r="A257" s="8" t="s">
        <v>6</v>
      </c>
      <c r="B257" s="9" t="str">
        <f>VLOOKUP(Tableau1346[[#This Row],[Sub_Region_Cod]],[1]Table_Correspondance!$B:$F,4,TRUE)</f>
        <v>Europe de l'Est</v>
      </c>
      <c r="C257" s="9" t="str">
        <f>INDEX([1]Feuil1!$B:$B,MATCH(Tableau2[[#This Row],[Product_Ref]],[1]Feuil1!$H:$H,0))</f>
        <v>Pantacourt</v>
      </c>
      <c r="D257" s="9" t="s">
        <v>218</v>
      </c>
    </row>
    <row r="258" spans="1:4" x14ac:dyDescent="0.25">
      <c r="A258" s="6" t="s">
        <v>6</v>
      </c>
      <c r="B258" s="7" t="str">
        <f>VLOOKUP(Tableau1346[[#This Row],[Sub_Region_Cod]],[1]Table_Correspondance!$B:$F,4,TRUE)</f>
        <v>Europe de l'Est</v>
      </c>
      <c r="C258" s="7" t="str">
        <f>INDEX([1]Feuil1!$B:$B,MATCH(Tableau2[[#This Row],[Product_Ref]],[1]Feuil1!$H:$H,0))</f>
        <v>T-shirt</v>
      </c>
      <c r="D258" s="7" t="s">
        <v>120</v>
      </c>
    </row>
    <row r="259" spans="1:4" x14ac:dyDescent="0.25">
      <c r="A259" s="8" t="s">
        <v>6</v>
      </c>
      <c r="B259" s="9" t="str">
        <f>VLOOKUP(Tableau1346[[#This Row],[Sub_Region_Cod]],[1]Table_Correspondance!$B:$F,4,TRUE)</f>
        <v>Europe de l'Est</v>
      </c>
      <c r="C259" s="9" t="str">
        <f>INDEX([1]Feuil1!$B:$B,MATCH(Tableau2[[#This Row],[Product_Ref]],[1]Feuil1!$H:$H,0))</f>
        <v>Débardeur</v>
      </c>
      <c r="D259" s="9" t="s">
        <v>219</v>
      </c>
    </row>
    <row r="260" spans="1:4" x14ac:dyDescent="0.25">
      <c r="A260" s="6" t="s">
        <v>6</v>
      </c>
      <c r="B260" s="7" t="str">
        <f>VLOOKUP(Tableau1346[[#This Row],[Sub_Region_Cod]],[1]Table_Correspondance!$B:$F,4,TRUE)</f>
        <v>Europe de l'Est</v>
      </c>
      <c r="C260" s="7" t="str">
        <f>INDEX([1]Feuil1!$B:$B,MATCH(Tableau2[[#This Row],[Product_Ref]],[1]Feuil1!$H:$H,0))</f>
        <v>Chemisier</v>
      </c>
      <c r="D260" s="7" t="s">
        <v>220</v>
      </c>
    </row>
    <row r="261" spans="1:4" x14ac:dyDescent="0.25">
      <c r="A261" s="8" t="s">
        <v>6</v>
      </c>
      <c r="B261" s="9" t="str">
        <f>VLOOKUP(Tableau1346[[#This Row],[Sub_Region_Cod]],[1]Table_Correspondance!$B:$F,4,TRUE)</f>
        <v>Europe de l'Est</v>
      </c>
      <c r="C261" s="9" t="str">
        <f>INDEX([1]Feuil1!$B:$B,MATCH(Tableau2[[#This Row],[Product_Ref]],[1]Feuil1!$H:$H,0))</f>
        <v>Pantacourt</v>
      </c>
      <c r="D261" s="9" t="s">
        <v>221</v>
      </c>
    </row>
    <row r="262" spans="1:4" x14ac:dyDescent="0.25">
      <c r="A262" s="6" t="s">
        <v>6</v>
      </c>
      <c r="B262" s="7" t="str">
        <f>VLOOKUP(Tableau1346[[#This Row],[Sub_Region_Cod]],[1]Table_Correspondance!$B:$F,4,TRUE)</f>
        <v>Europe de l'Est</v>
      </c>
      <c r="C262" s="7" t="str">
        <f>INDEX([1]Feuil1!$B:$B,MATCH(Tableau2[[#This Row],[Product_Ref]],[1]Feuil1!$H:$H,0))</f>
        <v>Débardeur</v>
      </c>
      <c r="D262" s="7" t="s">
        <v>153</v>
      </c>
    </row>
    <row r="263" spans="1:4" x14ac:dyDescent="0.25">
      <c r="A263" s="8" t="s">
        <v>6</v>
      </c>
      <c r="B263" s="9" t="str">
        <f>VLOOKUP(Tableau1346[[#This Row],[Sub_Region_Cod]],[1]Table_Correspondance!$B:$F,4,TRUE)</f>
        <v>Europe de l'Est</v>
      </c>
      <c r="C263" s="9" t="str">
        <f>INDEX([1]Feuil1!$B:$B,MATCH(Tableau2[[#This Row],[Product_Ref]],[1]Feuil1!$H:$H,0))</f>
        <v>Soutien gorge</v>
      </c>
      <c r="D263" s="9" t="s">
        <v>222</v>
      </c>
    </row>
    <row r="264" spans="1:4" x14ac:dyDescent="0.25">
      <c r="A264" s="6" t="s">
        <v>6</v>
      </c>
      <c r="B264" s="7" t="str">
        <f>VLOOKUP(Tableau1346[[#This Row],[Sub_Region_Cod]],[1]Table_Correspondance!$B:$F,4,TRUE)</f>
        <v>Europe de l'Est</v>
      </c>
      <c r="C264" s="7" t="str">
        <f>INDEX([1]Feuil1!$B:$B,MATCH(Tableau2[[#This Row],[Product_Ref]],[1]Feuil1!$H:$H,0))</f>
        <v>Soutien gorge</v>
      </c>
      <c r="D264" s="7" t="s">
        <v>223</v>
      </c>
    </row>
    <row r="265" spans="1:4" x14ac:dyDescent="0.25">
      <c r="A265" s="8" t="s">
        <v>6</v>
      </c>
      <c r="B265" s="9" t="str">
        <f>VLOOKUP(Tableau1346[[#This Row],[Sub_Region_Cod]],[1]Table_Correspondance!$B:$F,4,TRUE)</f>
        <v>Europe de l'Est</v>
      </c>
      <c r="C265" s="9" t="str">
        <f>INDEX([1]Feuil1!$B:$B,MATCH(Tableau2[[#This Row],[Product_Ref]],[1]Feuil1!$H:$H,0))</f>
        <v>Chaussette</v>
      </c>
      <c r="D265" s="9" t="s">
        <v>87</v>
      </c>
    </row>
    <row r="266" spans="1:4" x14ac:dyDescent="0.25">
      <c r="A266" s="6" t="s">
        <v>6</v>
      </c>
      <c r="B266" s="7" t="str">
        <f>VLOOKUP(Tableau1346[[#This Row],[Sub_Region_Cod]],[1]Table_Correspondance!$B:$F,4,TRUE)</f>
        <v>Europe de l'Est</v>
      </c>
      <c r="C266" s="7" t="str">
        <f>INDEX([1]Feuil1!$B:$B,MATCH(Tableau2[[#This Row],[Product_Ref]],[1]Feuil1!$H:$H,0))</f>
        <v>Robe</v>
      </c>
      <c r="D266" s="7" t="s">
        <v>139</v>
      </c>
    </row>
    <row r="267" spans="1:4" x14ac:dyDescent="0.25">
      <c r="A267" s="8" t="s">
        <v>6</v>
      </c>
      <c r="B267" s="9" t="str">
        <f>VLOOKUP(Tableau1346[[#This Row],[Sub_Region_Cod]],[1]Table_Correspondance!$B:$F,4,TRUE)</f>
        <v>Europe de l'Est</v>
      </c>
      <c r="C267" s="9" t="str">
        <f>INDEX([1]Feuil1!$B:$B,MATCH(Tableau2[[#This Row],[Product_Ref]],[1]Feuil1!$H:$H,0))</f>
        <v>Sweatshirt</v>
      </c>
      <c r="D267" s="9" t="s">
        <v>170</v>
      </c>
    </row>
    <row r="268" spans="1:4" x14ac:dyDescent="0.25">
      <c r="A268" s="6" t="s">
        <v>6</v>
      </c>
      <c r="B268" s="7" t="str">
        <f>VLOOKUP(Tableau1346[[#This Row],[Sub_Region_Cod]],[1]Table_Correspondance!$B:$F,4,TRUE)</f>
        <v>Europe de l'Est</v>
      </c>
      <c r="C268" s="7" t="str">
        <f>INDEX([1]Feuil1!$B:$B,MATCH(Tableau2[[#This Row],[Product_Ref]],[1]Feuil1!$H:$H,0))</f>
        <v>Pantalon</v>
      </c>
      <c r="D268" s="7" t="s">
        <v>224</v>
      </c>
    </row>
    <row r="269" spans="1:4" x14ac:dyDescent="0.25">
      <c r="A269" s="8" t="s">
        <v>6</v>
      </c>
      <c r="B269" s="9" t="str">
        <f>VLOOKUP(Tableau1346[[#This Row],[Sub_Region_Cod]],[1]Table_Correspondance!$B:$F,4,TRUE)</f>
        <v>Europe de l'Est</v>
      </c>
      <c r="C269" s="9" t="str">
        <f>INDEX([1]Feuil1!$B:$B,MATCH(Tableau2[[#This Row],[Product_Ref]],[1]Feuil1!$H:$H,0))</f>
        <v>Culotte</v>
      </c>
      <c r="D269" s="9" t="s">
        <v>17</v>
      </c>
    </row>
    <row r="270" spans="1:4" x14ac:dyDescent="0.25">
      <c r="A270" s="6" t="s">
        <v>6</v>
      </c>
      <c r="B270" s="7" t="str">
        <f>VLOOKUP(Tableau1346[[#This Row],[Sub_Region_Cod]],[1]Table_Correspondance!$B:$F,4,TRUE)</f>
        <v>Europe de l'Est</v>
      </c>
      <c r="C270" s="7" t="str">
        <f>INDEX([1]Feuil1!$B:$B,MATCH(Tableau2[[#This Row],[Product_Ref]],[1]Feuil1!$H:$H,0))</f>
        <v>Chemise</v>
      </c>
      <c r="D270" s="7" t="s">
        <v>123</v>
      </c>
    </row>
    <row r="271" spans="1:4" x14ac:dyDescent="0.25">
      <c r="A271" s="8" t="s">
        <v>6</v>
      </c>
      <c r="B271" s="9" t="str">
        <f>VLOOKUP(Tableau1346[[#This Row],[Sub_Region_Cod]],[1]Table_Correspondance!$B:$F,4,TRUE)</f>
        <v>Europe de l'Est</v>
      </c>
      <c r="C271" s="9" t="str">
        <f>INDEX([1]Feuil1!$B:$B,MATCH(Tableau2[[#This Row],[Product_Ref]],[1]Feuil1!$H:$H,0))</f>
        <v>Collant</v>
      </c>
      <c r="D271" s="9" t="s">
        <v>225</v>
      </c>
    </row>
    <row r="272" spans="1:4" x14ac:dyDescent="0.25">
      <c r="A272" s="6" t="s">
        <v>6</v>
      </c>
      <c r="B272" s="7" t="str">
        <f>VLOOKUP(Tableau1346[[#This Row],[Sub_Region_Cod]],[1]Table_Correspondance!$B:$F,4,TRUE)</f>
        <v>Europe de l'Est</v>
      </c>
      <c r="C272" s="7" t="str">
        <f>INDEX([1]Feuil1!$B:$B,MATCH(Tableau2[[#This Row],[Product_Ref]],[1]Feuil1!$H:$H,0))</f>
        <v>Soutien gorge</v>
      </c>
      <c r="D272" s="7" t="s">
        <v>40</v>
      </c>
    </row>
    <row r="273" spans="1:4" x14ac:dyDescent="0.25">
      <c r="A273" s="8" t="s">
        <v>6</v>
      </c>
      <c r="B273" s="9" t="str">
        <f>VLOOKUP(Tableau1346[[#This Row],[Sub_Region_Cod]],[1]Table_Correspondance!$B:$F,4,TRUE)</f>
        <v>Europe de l'Est</v>
      </c>
      <c r="C273" s="9" t="str">
        <f>INDEX([1]Feuil1!$B:$B,MATCH(Tableau2[[#This Row],[Product_Ref]],[1]Feuil1!$H:$H,0))</f>
        <v>Pantacourt</v>
      </c>
      <c r="D273" s="9" t="s">
        <v>197</v>
      </c>
    </row>
    <row r="274" spans="1:4" x14ac:dyDescent="0.25">
      <c r="A274" s="6" t="s">
        <v>6</v>
      </c>
      <c r="B274" s="7" t="str">
        <f>VLOOKUP(Tableau1346[[#This Row],[Sub_Region_Cod]],[1]Table_Correspondance!$B:$F,4,TRUE)</f>
        <v>Europe de l'Est</v>
      </c>
      <c r="C274" s="7" t="str">
        <f>INDEX([1]Feuil1!$B:$B,MATCH(Tableau2[[#This Row],[Product_Ref]],[1]Feuil1!$H:$H,0))</f>
        <v>Chemisier</v>
      </c>
      <c r="D274" s="7" t="s">
        <v>220</v>
      </c>
    </row>
    <row r="275" spans="1:4" x14ac:dyDescent="0.25">
      <c r="A275" s="8" t="s">
        <v>6</v>
      </c>
      <c r="B275" s="9" t="str">
        <f>VLOOKUP(Tableau1346[[#This Row],[Sub_Region_Cod]],[1]Table_Correspondance!$B:$F,4,TRUE)</f>
        <v>Europe de l'Est</v>
      </c>
      <c r="C275" s="9" t="str">
        <f>INDEX([1]Feuil1!$B:$B,MATCH(Tableau2[[#This Row],[Product_Ref]],[1]Feuil1!$H:$H,0))</f>
        <v>Débardeur</v>
      </c>
      <c r="D275" s="9" t="s">
        <v>226</v>
      </c>
    </row>
    <row r="276" spans="1:4" x14ac:dyDescent="0.25">
      <c r="A276" s="6" t="s">
        <v>6</v>
      </c>
      <c r="B276" s="7" t="str">
        <f>VLOOKUP(Tableau1346[[#This Row],[Sub_Region_Cod]],[1]Table_Correspondance!$B:$F,4,TRUE)</f>
        <v>Europe de l'Est</v>
      </c>
      <c r="C276" s="7" t="str">
        <f>INDEX([1]Feuil1!$B:$B,MATCH(Tableau2[[#This Row],[Product_Ref]],[1]Feuil1!$H:$H,0))</f>
        <v>Soutien gorge</v>
      </c>
      <c r="D276" s="7" t="s">
        <v>70</v>
      </c>
    </row>
    <row r="277" spans="1:4" x14ac:dyDescent="0.25">
      <c r="A277" s="8" t="s">
        <v>6</v>
      </c>
      <c r="B277" s="9" t="str">
        <f>VLOOKUP(Tableau1346[[#This Row],[Sub_Region_Cod]],[1]Table_Correspondance!$B:$F,4,TRUE)</f>
        <v>Europe de l'Est</v>
      </c>
      <c r="C277" s="9" t="str">
        <f>INDEX([1]Feuil1!$B:$B,MATCH(Tableau2[[#This Row],[Product_Ref]],[1]Feuil1!$H:$H,0))</f>
        <v>T-shirt</v>
      </c>
      <c r="D277" s="9" t="s">
        <v>101</v>
      </c>
    </row>
    <row r="278" spans="1:4" x14ac:dyDescent="0.25">
      <c r="A278" s="6" t="s">
        <v>6</v>
      </c>
      <c r="B278" s="7" t="str">
        <f>VLOOKUP(Tableau1346[[#This Row],[Sub_Region_Cod]],[1]Table_Correspondance!$B:$F,4,TRUE)</f>
        <v>Europe de l'Est</v>
      </c>
      <c r="C278" s="7" t="str">
        <f>INDEX([1]Feuil1!$B:$B,MATCH(Tableau2[[#This Row],[Product_Ref]],[1]Feuil1!$H:$H,0))</f>
        <v>Collant</v>
      </c>
      <c r="D278" s="7" t="s">
        <v>168</v>
      </c>
    </row>
    <row r="279" spans="1:4" x14ac:dyDescent="0.25">
      <c r="A279" s="8" t="s">
        <v>6</v>
      </c>
      <c r="B279" s="9" t="str">
        <f>VLOOKUP(Tableau1346[[#This Row],[Sub_Region_Cod]],[1]Table_Correspondance!$B:$F,4,TRUE)</f>
        <v>Europe de l'Est</v>
      </c>
      <c r="C279" s="9" t="str">
        <f>INDEX([1]Feuil1!$B:$B,MATCH(Tableau2[[#This Row],[Product_Ref]],[1]Feuil1!$H:$H,0))</f>
        <v>Pyjama</v>
      </c>
      <c r="D279" s="9" t="s">
        <v>227</v>
      </c>
    </row>
    <row r="280" spans="1:4" x14ac:dyDescent="0.25">
      <c r="A280" s="6" t="s">
        <v>6</v>
      </c>
      <c r="B280" s="7" t="str">
        <f>VLOOKUP(Tableau1346[[#This Row],[Sub_Region_Cod]],[1]Table_Correspondance!$B:$F,4,TRUE)</f>
        <v>Europe de l'Est</v>
      </c>
      <c r="C280" s="7" t="str">
        <f>INDEX([1]Feuil1!$B:$B,MATCH(Tableau2[[#This Row],[Product_Ref]],[1]Feuil1!$H:$H,0))</f>
        <v>Soutien gorge</v>
      </c>
      <c r="D280" s="7" t="s">
        <v>53</v>
      </c>
    </row>
    <row r="281" spans="1:4" x14ac:dyDescent="0.25">
      <c r="A281" s="8" t="s">
        <v>6</v>
      </c>
      <c r="B281" s="9" t="str">
        <f>VLOOKUP(Tableau1346[[#This Row],[Sub_Region_Cod]],[1]Table_Correspondance!$B:$F,4,TRUE)</f>
        <v>Europe de l'Est</v>
      </c>
      <c r="C281" s="9" t="str">
        <f>INDEX([1]Feuil1!$B:$B,MATCH(Tableau2[[#This Row],[Product_Ref]],[1]Feuil1!$H:$H,0))</f>
        <v>Pyjama</v>
      </c>
      <c r="D281" s="9" t="s">
        <v>67</v>
      </c>
    </row>
    <row r="282" spans="1:4" x14ac:dyDescent="0.25">
      <c r="A282" s="6" t="s">
        <v>6</v>
      </c>
      <c r="B282" s="7" t="str">
        <f>VLOOKUP(Tableau1346[[#This Row],[Sub_Region_Cod]],[1]Table_Correspondance!$B:$F,4,TRUE)</f>
        <v>Europe de l'Est</v>
      </c>
      <c r="C282" s="7" t="str">
        <f>INDEX([1]Feuil1!$B:$B,MATCH(Tableau2[[#This Row],[Product_Ref]],[1]Feuil1!$H:$H,0))</f>
        <v>T-shirt</v>
      </c>
      <c r="D282" s="7" t="s">
        <v>165</v>
      </c>
    </row>
    <row r="283" spans="1:4" x14ac:dyDescent="0.25">
      <c r="A283" s="8" t="s">
        <v>6</v>
      </c>
      <c r="B283" s="9" t="str">
        <f>VLOOKUP(Tableau1346[[#This Row],[Sub_Region_Cod]],[1]Table_Correspondance!$B:$F,4,TRUE)</f>
        <v>Europe de l'Est</v>
      </c>
      <c r="C283" s="9" t="str">
        <f>INDEX([1]Feuil1!$B:$B,MATCH(Tableau2[[#This Row],[Product_Ref]],[1]Feuil1!$H:$H,0))</f>
        <v>Chemisier</v>
      </c>
      <c r="D283" s="9" t="s">
        <v>228</v>
      </c>
    </row>
    <row r="284" spans="1:4" x14ac:dyDescent="0.25">
      <c r="A284" s="6" t="s">
        <v>6</v>
      </c>
      <c r="B284" s="7" t="str">
        <f>VLOOKUP(Tableau1346[[#This Row],[Sub_Region_Cod]],[1]Table_Correspondance!$B:$F,4,TRUE)</f>
        <v>Europe de l'Est</v>
      </c>
      <c r="C284" s="7" t="str">
        <f>INDEX([1]Feuil1!$B:$B,MATCH(Tableau2[[#This Row],[Product_Ref]],[1]Feuil1!$H:$H,0))</f>
        <v>Sweatshirt</v>
      </c>
      <c r="D284" s="7" t="s">
        <v>39</v>
      </c>
    </row>
    <row r="285" spans="1:4" x14ac:dyDescent="0.25">
      <c r="A285" s="8" t="s">
        <v>6</v>
      </c>
      <c r="B285" s="9" t="str">
        <f>VLOOKUP(Tableau1346[[#This Row],[Sub_Region_Cod]],[1]Table_Correspondance!$B:$F,4,TRUE)</f>
        <v>Europe de l'Est</v>
      </c>
      <c r="C285" s="9" t="str">
        <f>INDEX([1]Feuil1!$B:$B,MATCH(Tableau2[[#This Row],[Product_Ref]],[1]Feuil1!$H:$H,0))</f>
        <v>Chaussette</v>
      </c>
      <c r="D285" s="9" t="s">
        <v>126</v>
      </c>
    </row>
    <row r="286" spans="1:4" x14ac:dyDescent="0.25">
      <c r="A286" s="6" t="s">
        <v>6</v>
      </c>
      <c r="B286" s="7" t="str">
        <f>VLOOKUP(Tableau1346[[#This Row],[Sub_Region_Cod]],[1]Table_Correspondance!$B:$F,4,TRUE)</f>
        <v>Europe de l'Est</v>
      </c>
      <c r="C286" s="7" t="str">
        <f>INDEX([1]Feuil1!$B:$B,MATCH(Tableau2[[#This Row],[Product_Ref]],[1]Feuil1!$H:$H,0))</f>
        <v>Robe</v>
      </c>
      <c r="D286" s="7" t="s">
        <v>229</v>
      </c>
    </row>
    <row r="287" spans="1:4" x14ac:dyDescent="0.25">
      <c r="A287" s="8" t="s">
        <v>6</v>
      </c>
      <c r="B287" s="9" t="str">
        <f>VLOOKUP(Tableau1346[[#This Row],[Sub_Region_Cod]],[1]Table_Correspondance!$B:$F,4,TRUE)</f>
        <v>Europe de l'Est</v>
      </c>
      <c r="C287" s="9" t="str">
        <f>INDEX([1]Feuil1!$B:$B,MATCH(Tableau2[[#This Row],[Product_Ref]],[1]Feuil1!$H:$H,0))</f>
        <v>Pantacourt</v>
      </c>
      <c r="D287" s="9" t="s">
        <v>172</v>
      </c>
    </row>
    <row r="288" spans="1:4" x14ac:dyDescent="0.25">
      <c r="A288" s="6" t="s">
        <v>6</v>
      </c>
      <c r="B288" s="7" t="str">
        <f>VLOOKUP(Tableau1346[[#This Row],[Sub_Region_Cod]],[1]Table_Correspondance!$B:$F,4,TRUE)</f>
        <v>Europe de l'Est</v>
      </c>
      <c r="C288" s="7" t="str">
        <f>INDEX([1]Feuil1!$B:$B,MATCH(Tableau2[[#This Row],[Product_Ref]],[1]Feuil1!$H:$H,0))</f>
        <v>Pyjama</v>
      </c>
      <c r="D288" s="7" t="s">
        <v>227</v>
      </c>
    </row>
    <row r="289" spans="1:4" x14ac:dyDescent="0.25">
      <c r="A289" s="8" t="s">
        <v>6</v>
      </c>
      <c r="B289" s="9" t="str">
        <f>VLOOKUP(Tableau1346[[#This Row],[Sub_Region_Cod]],[1]Table_Correspondance!$B:$F,4,TRUE)</f>
        <v>Europe de l'Est</v>
      </c>
      <c r="C289" s="9" t="str">
        <f>INDEX([1]Feuil1!$B:$B,MATCH(Tableau2[[#This Row],[Product_Ref]],[1]Feuil1!$H:$H,0))</f>
        <v>Collant</v>
      </c>
      <c r="D289" s="9" t="s">
        <v>75</v>
      </c>
    </row>
    <row r="290" spans="1:4" x14ac:dyDescent="0.25">
      <c r="A290" s="6" t="s">
        <v>6</v>
      </c>
      <c r="B290" s="7" t="str">
        <f>VLOOKUP(Tableau1346[[#This Row],[Sub_Region_Cod]],[1]Table_Correspondance!$B:$F,4,TRUE)</f>
        <v>Europe de l'Est</v>
      </c>
      <c r="C290" s="7" t="str">
        <f>INDEX([1]Feuil1!$B:$B,MATCH(Tableau2[[#This Row],[Product_Ref]],[1]Feuil1!$H:$H,0))</f>
        <v>Débardeur</v>
      </c>
      <c r="D290" s="7" t="s">
        <v>230</v>
      </c>
    </row>
    <row r="291" spans="1:4" x14ac:dyDescent="0.25">
      <c r="A291" s="8" t="s">
        <v>6</v>
      </c>
      <c r="B291" s="9" t="str">
        <f>VLOOKUP(Tableau1346[[#This Row],[Sub_Region_Cod]],[1]Table_Correspondance!$B:$F,4,TRUE)</f>
        <v>Europe de l'Est</v>
      </c>
      <c r="C291" s="9" t="str">
        <f>INDEX([1]Feuil1!$B:$B,MATCH(Tableau2[[#This Row],[Product_Ref]],[1]Feuil1!$H:$H,0))</f>
        <v>Chemise</v>
      </c>
      <c r="D291" s="9" t="s">
        <v>231</v>
      </c>
    </row>
    <row r="292" spans="1:4" x14ac:dyDescent="0.25">
      <c r="A292" s="6" t="s">
        <v>6</v>
      </c>
      <c r="B292" s="7" t="str">
        <f>VLOOKUP(Tableau1346[[#This Row],[Sub_Region_Cod]],[1]Table_Correspondance!$B:$F,4,TRUE)</f>
        <v>Europe de l'Est</v>
      </c>
      <c r="C292" s="7" t="str">
        <f>INDEX([1]Feuil1!$B:$B,MATCH(Tableau2[[#This Row],[Product_Ref]],[1]Feuil1!$H:$H,0))</f>
        <v>Pantacourt</v>
      </c>
      <c r="D292" s="7" t="s">
        <v>232</v>
      </c>
    </row>
    <row r="293" spans="1:4" x14ac:dyDescent="0.25">
      <c r="A293" s="8" t="s">
        <v>6</v>
      </c>
      <c r="B293" s="9" t="str">
        <f>VLOOKUP(Tableau1346[[#This Row],[Sub_Region_Cod]],[1]Table_Correspondance!$B:$F,4,TRUE)</f>
        <v>Europe de l'Est</v>
      </c>
      <c r="C293" s="9" t="str">
        <f>INDEX([1]Feuil1!$B:$B,MATCH(Tableau2[[#This Row],[Product_Ref]],[1]Feuil1!$H:$H,0))</f>
        <v>Pull</v>
      </c>
      <c r="D293" s="9" t="s">
        <v>20</v>
      </c>
    </row>
    <row r="294" spans="1:4" x14ac:dyDescent="0.25">
      <c r="A294" s="6" t="s">
        <v>6</v>
      </c>
      <c r="B294" s="7" t="str">
        <f>VLOOKUP(Tableau1346[[#This Row],[Sub_Region_Cod]],[1]Table_Correspondance!$B:$F,4,TRUE)</f>
        <v>Europe de l'Est</v>
      </c>
      <c r="C294" s="7" t="str">
        <f>INDEX([1]Feuil1!$B:$B,MATCH(Tableau2[[#This Row],[Product_Ref]],[1]Feuil1!$H:$H,0))</f>
        <v>Débardeur</v>
      </c>
      <c r="D294" s="7" t="s">
        <v>233</v>
      </c>
    </row>
    <row r="295" spans="1:4" x14ac:dyDescent="0.25">
      <c r="A295" s="8" t="s">
        <v>6</v>
      </c>
      <c r="B295" s="9" t="str">
        <f>VLOOKUP(Tableau1346[[#This Row],[Sub_Region_Cod]],[1]Table_Correspondance!$B:$F,4,TRUE)</f>
        <v>Europe de l'Est</v>
      </c>
      <c r="C295" s="9" t="str">
        <f>INDEX([1]Feuil1!$B:$B,MATCH(Tableau2[[#This Row],[Product_Ref]],[1]Feuil1!$H:$H,0))</f>
        <v>Soutien gorge</v>
      </c>
      <c r="D295" s="9" t="s">
        <v>88</v>
      </c>
    </row>
    <row r="296" spans="1:4" x14ac:dyDescent="0.25">
      <c r="A296" s="6" t="s">
        <v>6</v>
      </c>
      <c r="B296" s="7" t="str">
        <f>VLOOKUP(Tableau1346[[#This Row],[Sub_Region_Cod]],[1]Table_Correspondance!$B:$F,4,TRUE)</f>
        <v>Europe de l'Est</v>
      </c>
      <c r="C296" s="7" t="str">
        <f>INDEX([1]Feuil1!$B:$B,MATCH(Tableau2[[#This Row],[Product_Ref]],[1]Feuil1!$H:$H,0))</f>
        <v>Pull</v>
      </c>
      <c r="D296" s="7" t="s">
        <v>234</v>
      </c>
    </row>
    <row r="297" spans="1:4" x14ac:dyDescent="0.25">
      <c r="A297" s="8" t="s">
        <v>6</v>
      </c>
      <c r="B297" s="9" t="str">
        <f>VLOOKUP(Tableau1346[[#This Row],[Sub_Region_Cod]],[1]Table_Correspondance!$B:$F,4,TRUE)</f>
        <v>Europe de l'Est</v>
      </c>
      <c r="C297" s="9" t="str">
        <f>INDEX([1]Feuil1!$B:$B,MATCH(Tableau2[[#This Row],[Product_Ref]],[1]Feuil1!$H:$H,0))</f>
        <v>Pyjama</v>
      </c>
      <c r="D297" s="9" t="s">
        <v>113</v>
      </c>
    </row>
    <row r="298" spans="1:4" x14ac:dyDescent="0.25">
      <c r="A298" s="6" t="s">
        <v>6</v>
      </c>
      <c r="B298" s="7" t="str">
        <f>VLOOKUP(Tableau1346[[#This Row],[Sub_Region_Cod]],[1]Table_Correspondance!$B:$F,4,TRUE)</f>
        <v>Europe de l'Est</v>
      </c>
      <c r="C298" s="7" t="str">
        <f>INDEX([1]Feuil1!$B:$B,MATCH(Tableau2[[#This Row],[Product_Ref]],[1]Feuil1!$H:$H,0))</f>
        <v>Robe</v>
      </c>
      <c r="D298" s="7" t="s">
        <v>199</v>
      </c>
    </row>
    <row r="299" spans="1:4" x14ac:dyDescent="0.25">
      <c r="A299" s="8" t="s">
        <v>6</v>
      </c>
      <c r="B299" s="9" t="str">
        <f>VLOOKUP(Tableau1346[[#This Row],[Sub_Region_Cod]],[1]Table_Correspondance!$B:$F,4,TRUE)</f>
        <v>Europe de l'Est</v>
      </c>
      <c r="C299" s="9" t="str">
        <f>INDEX([1]Feuil1!$B:$B,MATCH(Tableau2[[#This Row],[Product_Ref]],[1]Feuil1!$H:$H,0))</f>
        <v>Soutien gorge</v>
      </c>
      <c r="D299" s="9" t="s">
        <v>235</v>
      </c>
    </row>
    <row r="300" spans="1:4" x14ac:dyDescent="0.25">
      <c r="A300" s="6" t="s">
        <v>6</v>
      </c>
      <c r="B300" s="7" t="str">
        <f>VLOOKUP(Tableau1346[[#This Row],[Sub_Region_Cod]],[1]Table_Correspondance!$B:$F,4,TRUE)</f>
        <v>Europe de l'Est</v>
      </c>
      <c r="C300" s="7" t="str">
        <f>INDEX([1]Feuil1!$B:$B,MATCH(Tableau2[[#This Row],[Product_Ref]],[1]Feuil1!$H:$H,0))</f>
        <v>Pantalon</v>
      </c>
      <c r="D300" s="7" t="s">
        <v>145</v>
      </c>
    </row>
    <row r="301" spans="1:4" x14ac:dyDescent="0.25">
      <c r="A301" s="8" t="s">
        <v>6</v>
      </c>
      <c r="B301" s="9" t="str">
        <f>VLOOKUP(Tableau1346[[#This Row],[Sub_Region_Cod]],[1]Table_Correspondance!$B:$F,4,TRUE)</f>
        <v>Europe de l'Est</v>
      </c>
      <c r="C301" s="9" t="str">
        <f>INDEX([1]Feuil1!$B:$B,MATCH(Tableau2[[#This Row],[Product_Ref]],[1]Feuil1!$H:$H,0))</f>
        <v>Pull</v>
      </c>
      <c r="D301" s="9" t="s">
        <v>50</v>
      </c>
    </row>
    <row r="302" spans="1:4" x14ac:dyDescent="0.25">
      <c r="A302" s="6" t="s">
        <v>6</v>
      </c>
      <c r="B302" s="7" t="str">
        <f>VLOOKUP(Tableau1346[[#This Row],[Sub_Region_Cod]],[1]Table_Correspondance!$B:$F,4,TRUE)</f>
        <v>Europe de l'Est</v>
      </c>
      <c r="C302" s="7" t="str">
        <f>INDEX([1]Feuil1!$B:$B,MATCH(Tableau2[[#This Row],[Product_Ref]],[1]Feuil1!$H:$H,0))</f>
        <v>Collant</v>
      </c>
      <c r="D302" s="7" t="s">
        <v>236</v>
      </c>
    </row>
    <row r="303" spans="1:4" x14ac:dyDescent="0.25">
      <c r="A303" s="8" t="s">
        <v>6</v>
      </c>
      <c r="B303" s="9" t="str">
        <f>VLOOKUP(Tableau1346[[#This Row],[Sub_Region_Cod]],[1]Table_Correspondance!$B:$F,4,TRUE)</f>
        <v>Europe de l'Est</v>
      </c>
      <c r="C303" s="9" t="str">
        <f>INDEX([1]Feuil1!$B:$B,MATCH(Tableau2[[#This Row],[Product_Ref]],[1]Feuil1!$H:$H,0))</f>
        <v>Pantacourt</v>
      </c>
      <c r="D303" s="9" t="s">
        <v>93</v>
      </c>
    </row>
    <row r="304" spans="1:4" x14ac:dyDescent="0.25">
      <c r="A304" s="6" t="s">
        <v>6</v>
      </c>
      <c r="B304" s="7" t="str">
        <f>VLOOKUP(Tableau1346[[#This Row],[Sub_Region_Cod]],[1]Table_Correspondance!$B:$F,4,TRUE)</f>
        <v>Europe de l'Est</v>
      </c>
      <c r="C304" s="7" t="str">
        <f>INDEX([1]Feuil1!$B:$B,MATCH(Tableau2[[#This Row],[Product_Ref]],[1]Feuil1!$H:$H,0))</f>
        <v>Pantacourt</v>
      </c>
      <c r="D304" s="7" t="s">
        <v>86</v>
      </c>
    </row>
    <row r="305" spans="1:4" x14ac:dyDescent="0.25">
      <c r="A305" s="8" t="s">
        <v>6</v>
      </c>
      <c r="B305" s="9" t="str">
        <f>VLOOKUP(Tableau1346[[#This Row],[Sub_Region_Cod]],[1]Table_Correspondance!$B:$F,4,TRUE)</f>
        <v>Europe de l'Est</v>
      </c>
      <c r="C305" s="9" t="str">
        <f>INDEX([1]Feuil1!$B:$B,MATCH(Tableau2[[#This Row],[Product_Ref]],[1]Feuil1!$H:$H,0))</f>
        <v>Débardeur</v>
      </c>
      <c r="D305" s="9" t="s">
        <v>84</v>
      </c>
    </row>
    <row r="306" spans="1:4" x14ac:dyDescent="0.25">
      <c r="A306" s="6" t="s">
        <v>6</v>
      </c>
      <c r="B306" s="7" t="str">
        <f>VLOOKUP(Tableau1346[[#This Row],[Sub_Region_Cod]],[1]Table_Correspondance!$B:$F,4,TRUE)</f>
        <v>Europe de l'Est</v>
      </c>
      <c r="C306" s="7" t="str">
        <f>INDEX([1]Feuil1!$B:$B,MATCH(Tableau2[[#This Row],[Product_Ref]],[1]Feuil1!$H:$H,0))</f>
        <v>Robe</v>
      </c>
      <c r="D306" s="7" t="s">
        <v>81</v>
      </c>
    </row>
    <row r="307" spans="1:4" x14ac:dyDescent="0.25">
      <c r="A307" s="8" t="s">
        <v>6</v>
      </c>
      <c r="B307" s="9" t="str">
        <f>VLOOKUP(Tableau1346[[#This Row],[Sub_Region_Cod]],[1]Table_Correspondance!$B:$F,4,TRUE)</f>
        <v>Europe de l'Est</v>
      </c>
      <c r="C307" s="9" t="str">
        <f>INDEX([1]Feuil1!$B:$B,MATCH(Tableau2[[#This Row],[Product_Ref]],[1]Feuil1!$H:$H,0))</f>
        <v>Robe</v>
      </c>
      <c r="D307" s="9" t="s">
        <v>80</v>
      </c>
    </row>
    <row r="308" spans="1:4" x14ac:dyDescent="0.25">
      <c r="A308" s="6" t="s">
        <v>6</v>
      </c>
      <c r="B308" s="7" t="str">
        <f>VLOOKUP(Tableau1346[[#This Row],[Sub_Region_Cod]],[1]Table_Correspondance!$B:$F,4,TRUE)</f>
        <v>Europe de l'Est</v>
      </c>
      <c r="C308" s="7" t="str">
        <f>INDEX([1]Feuil1!$B:$B,MATCH(Tableau2[[#This Row],[Product_Ref]],[1]Feuil1!$H:$H,0))</f>
        <v>Chemise</v>
      </c>
      <c r="D308" s="7" t="s">
        <v>137</v>
      </c>
    </row>
    <row r="309" spans="1:4" x14ac:dyDescent="0.25">
      <c r="A309" s="8" t="s">
        <v>6</v>
      </c>
      <c r="B309" s="9" t="str">
        <f>VLOOKUP(Tableau1346[[#This Row],[Sub_Region_Cod]],[1]Table_Correspondance!$B:$F,4,TRUE)</f>
        <v>Europe de l'Est</v>
      </c>
      <c r="C309" s="9" t="str">
        <f>INDEX([1]Feuil1!$B:$B,MATCH(Tableau2[[#This Row],[Product_Ref]],[1]Feuil1!$H:$H,0))</f>
        <v>Chaussette</v>
      </c>
      <c r="D309" s="9" t="s">
        <v>237</v>
      </c>
    </row>
    <row r="310" spans="1:4" x14ac:dyDescent="0.25">
      <c r="A310" s="6" t="s">
        <v>6</v>
      </c>
      <c r="B310" s="7" t="str">
        <f>VLOOKUP(Tableau1346[[#This Row],[Sub_Region_Cod]],[1]Table_Correspondance!$B:$F,4,TRUE)</f>
        <v>Europe de l'Est</v>
      </c>
      <c r="C310" s="7" t="str">
        <f>INDEX([1]Feuil1!$B:$B,MATCH(Tableau2[[#This Row],[Product_Ref]],[1]Feuil1!$H:$H,0))</f>
        <v>Culotte</v>
      </c>
      <c r="D310" s="7" t="s">
        <v>77</v>
      </c>
    </row>
    <row r="311" spans="1:4" x14ac:dyDescent="0.25">
      <c r="A311" s="8" t="s">
        <v>6</v>
      </c>
      <c r="B311" s="9" t="str">
        <f>VLOOKUP(Tableau1346[[#This Row],[Sub_Region_Cod]],[1]Table_Correspondance!$B:$F,4,TRUE)</f>
        <v>Europe de l'Est</v>
      </c>
      <c r="C311" s="9" t="str">
        <f>INDEX([1]Feuil1!$B:$B,MATCH(Tableau2[[#This Row],[Product_Ref]],[1]Feuil1!$H:$H,0))</f>
        <v>Chemise</v>
      </c>
      <c r="D311" s="9" t="s">
        <v>238</v>
      </c>
    </row>
    <row r="312" spans="1:4" x14ac:dyDescent="0.25">
      <c r="A312" s="6" t="s">
        <v>6</v>
      </c>
      <c r="B312" s="7" t="str">
        <f>VLOOKUP(Tableau1346[[#This Row],[Sub_Region_Cod]],[1]Table_Correspondance!$B:$F,4,TRUE)</f>
        <v>Europe de l'Est</v>
      </c>
      <c r="C312" s="7" t="str">
        <f>INDEX([1]Feuil1!$B:$B,MATCH(Tableau2[[#This Row],[Product_Ref]],[1]Feuil1!$H:$H,0))</f>
        <v>Débardeur</v>
      </c>
      <c r="D312" s="7" t="s">
        <v>99</v>
      </c>
    </row>
    <row r="313" spans="1:4" x14ac:dyDescent="0.25">
      <c r="A313" s="8" t="s">
        <v>6</v>
      </c>
      <c r="B313" s="9" t="str">
        <f>VLOOKUP(Tableau1346[[#This Row],[Sub_Region_Cod]],[1]Table_Correspondance!$B:$F,4,TRUE)</f>
        <v>Europe de l'Est</v>
      </c>
      <c r="C313" s="9" t="str">
        <f>INDEX([1]Feuil1!$B:$B,MATCH(Tableau2[[#This Row],[Product_Ref]],[1]Feuil1!$H:$H,0))</f>
        <v>Chaussette</v>
      </c>
      <c r="D313" s="9" t="s">
        <v>239</v>
      </c>
    </row>
    <row r="314" spans="1:4" x14ac:dyDescent="0.25">
      <c r="A314" s="6" t="s">
        <v>6</v>
      </c>
      <c r="B314" s="7" t="str">
        <f>VLOOKUP(Tableau1346[[#This Row],[Sub_Region_Cod]],[1]Table_Correspondance!$B:$F,4,TRUE)</f>
        <v>Europe de l'Est</v>
      </c>
      <c r="C314" s="7" t="str">
        <f>INDEX([1]Feuil1!$B:$B,MATCH(Tableau2[[#This Row],[Product_Ref]],[1]Feuil1!$H:$H,0))</f>
        <v>Robe</v>
      </c>
      <c r="D314" s="7" t="s">
        <v>240</v>
      </c>
    </row>
    <row r="315" spans="1:4" x14ac:dyDescent="0.25">
      <c r="A315" s="8" t="s">
        <v>6</v>
      </c>
      <c r="B315" s="9" t="str">
        <f>VLOOKUP(Tableau1346[[#This Row],[Sub_Region_Cod]],[1]Table_Correspondance!$B:$F,4,TRUE)</f>
        <v>Europe de l'Est</v>
      </c>
      <c r="C315" s="9" t="str">
        <f>INDEX([1]Feuil1!$B:$B,MATCH(Tableau2[[#This Row],[Product_Ref]],[1]Feuil1!$H:$H,0))</f>
        <v>Chemise</v>
      </c>
      <c r="D315" s="9" t="s">
        <v>14</v>
      </c>
    </row>
    <row r="316" spans="1:4" x14ac:dyDescent="0.25">
      <c r="A316" s="6" t="s">
        <v>6</v>
      </c>
      <c r="B316" s="7" t="str">
        <f>VLOOKUP(Tableau1346[[#This Row],[Sub_Region_Cod]],[1]Table_Correspondance!$B:$F,4,TRUE)</f>
        <v>Europe de l'Est</v>
      </c>
      <c r="C316" s="7" t="str">
        <f>INDEX([1]Feuil1!$B:$B,MATCH(Tableau2[[#This Row],[Product_Ref]],[1]Feuil1!$H:$H,0))</f>
        <v>Jupe</v>
      </c>
      <c r="D316" s="7" t="s">
        <v>215</v>
      </c>
    </row>
    <row r="317" spans="1:4" x14ac:dyDescent="0.25">
      <c r="A317" s="8" t="s">
        <v>6</v>
      </c>
      <c r="B317" s="9" t="str">
        <f>VLOOKUP(Tableau1346[[#This Row],[Sub_Region_Cod]],[1]Table_Correspondance!$B:$F,4,TRUE)</f>
        <v>Europe de l'Est</v>
      </c>
      <c r="C317" s="9" t="str">
        <f>INDEX([1]Feuil1!$B:$B,MATCH(Tableau2[[#This Row],[Product_Ref]],[1]Feuil1!$H:$H,0))</f>
        <v>Sweatshirt</v>
      </c>
      <c r="D317" s="9" t="s">
        <v>57</v>
      </c>
    </row>
    <row r="318" spans="1:4" x14ac:dyDescent="0.25">
      <c r="A318" s="6" t="s">
        <v>6</v>
      </c>
      <c r="B318" s="7" t="str">
        <f>VLOOKUP(Tableau1346[[#This Row],[Sub_Region_Cod]],[1]Table_Correspondance!$B:$F,4,TRUE)</f>
        <v>Europe de l'Est</v>
      </c>
      <c r="C318" s="7" t="str">
        <f>INDEX([1]Feuil1!$B:$B,MATCH(Tableau2[[#This Row],[Product_Ref]],[1]Feuil1!$H:$H,0))</f>
        <v>Pantalon</v>
      </c>
      <c r="D318" s="7" t="s">
        <v>160</v>
      </c>
    </row>
    <row r="319" spans="1:4" x14ac:dyDescent="0.25">
      <c r="A319" s="8" t="s">
        <v>6</v>
      </c>
      <c r="B319" s="9" t="str">
        <f>VLOOKUP(Tableau1346[[#This Row],[Sub_Region_Cod]],[1]Table_Correspondance!$B:$F,4,TRUE)</f>
        <v>Europe de l'Est</v>
      </c>
      <c r="C319" s="9" t="str">
        <f>INDEX([1]Feuil1!$B:$B,MATCH(Tableau2[[#This Row],[Product_Ref]],[1]Feuil1!$H:$H,0))</f>
        <v>Chemisier</v>
      </c>
      <c r="D319" s="9" t="s">
        <v>220</v>
      </c>
    </row>
    <row r="320" spans="1:4" x14ac:dyDescent="0.25">
      <c r="A320" s="6" t="s">
        <v>6</v>
      </c>
      <c r="B320" s="7" t="str">
        <f>VLOOKUP(Tableau1346[[#This Row],[Sub_Region_Cod]],[1]Table_Correspondance!$B:$F,4,TRUE)</f>
        <v>Europe de l'Est</v>
      </c>
      <c r="C320" s="7" t="str">
        <f>INDEX([1]Feuil1!$B:$B,MATCH(Tableau2[[#This Row],[Product_Ref]],[1]Feuil1!$H:$H,0))</f>
        <v>Sweatshirt</v>
      </c>
      <c r="D320" s="7" t="s">
        <v>241</v>
      </c>
    </row>
    <row r="321" spans="1:4" x14ac:dyDescent="0.25">
      <c r="A321" s="8" t="s">
        <v>6</v>
      </c>
      <c r="B321" s="9" t="str">
        <f>VLOOKUP(Tableau1346[[#This Row],[Sub_Region_Cod]],[1]Table_Correspondance!$B:$F,4,TRUE)</f>
        <v>Europe de l'Est</v>
      </c>
      <c r="C321" s="9" t="str">
        <f>INDEX([1]Feuil1!$B:$B,MATCH(Tableau2[[#This Row],[Product_Ref]],[1]Feuil1!$H:$H,0))</f>
        <v>Sweatshirt</v>
      </c>
      <c r="D321" s="9" t="s">
        <v>242</v>
      </c>
    </row>
    <row r="322" spans="1:4" x14ac:dyDescent="0.25">
      <c r="A322" s="6" t="s">
        <v>6</v>
      </c>
      <c r="B322" s="7" t="str">
        <f>VLOOKUP(Tableau1346[[#This Row],[Sub_Region_Cod]],[1]Table_Correspondance!$B:$F,4,TRUE)</f>
        <v>Europe de l'Est</v>
      </c>
      <c r="C322" s="7" t="str">
        <f>INDEX([1]Feuil1!$B:$B,MATCH(Tableau2[[#This Row],[Product_Ref]],[1]Feuil1!$H:$H,0))</f>
        <v>Chaussette</v>
      </c>
      <c r="D322" s="7" t="s">
        <v>243</v>
      </c>
    </row>
    <row r="323" spans="1:4" x14ac:dyDescent="0.25">
      <c r="A323" s="8" t="s">
        <v>6</v>
      </c>
      <c r="B323" s="9" t="str">
        <f>VLOOKUP(Tableau1346[[#This Row],[Sub_Region_Cod]],[1]Table_Correspondance!$B:$F,4,TRUE)</f>
        <v>Europe de l'Est</v>
      </c>
      <c r="C323" s="9" t="str">
        <f>INDEX([1]Feuil1!$B:$B,MATCH(Tableau2[[#This Row],[Product_Ref]],[1]Feuil1!$H:$H,0))</f>
        <v>Pantacourt</v>
      </c>
      <c r="D323" s="9" t="s">
        <v>182</v>
      </c>
    </row>
    <row r="324" spans="1:4" x14ac:dyDescent="0.25">
      <c r="A324" s="6" t="s">
        <v>6</v>
      </c>
      <c r="B324" s="7" t="str">
        <f>VLOOKUP(Tableau1346[[#This Row],[Sub_Region_Cod]],[1]Table_Correspondance!$B:$F,4,TRUE)</f>
        <v>Europe de l'Est</v>
      </c>
      <c r="C324" s="7" t="str">
        <f>INDEX([1]Feuil1!$B:$B,MATCH(Tableau2[[#This Row],[Product_Ref]],[1]Feuil1!$H:$H,0))</f>
        <v>Pantalon</v>
      </c>
      <c r="D324" s="7" t="s">
        <v>224</v>
      </c>
    </row>
    <row r="325" spans="1:4" x14ac:dyDescent="0.25">
      <c r="A325" s="8" t="s">
        <v>6</v>
      </c>
      <c r="B325" s="9" t="str">
        <f>VLOOKUP(Tableau1346[[#This Row],[Sub_Region_Cod]],[1]Table_Correspondance!$B:$F,4,TRUE)</f>
        <v>Europe de l'Est</v>
      </c>
      <c r="C325" s="9" t="str">
        <f>INDEX([1]Feuil1!$B:$B,MATCH(Tableau2[[#This Row],[Product_Ref]],[1]Feuil1!$H:$H,0))</f>
        <v>Pantacourt</v>
      </c>
      <c r="D325" s="9" t="s">
        <v>197</v>
      </c>
    </row>
    <row r="326" spans="1:4" x14ac:dyDescent="0.25">
      <c r="A326" s="6" t="s">
        <v>6</v>
      </c>
      <c r="B326" s="7" t="str">
        <f>VLOOKUP(Tableau1346[[#This Row],[Sub_Region_Cod]],[1]Table_Correspondance!$B:$F,4,TRUE)</f>
        <v>Europe de l'Est</v>
      </c>
      <c r="C326" s="7" t="str">
        <f>INDEX([1]Feuil1!$B:$B,MATCH(Tableau2[[#This Row],[Product_Ref]],[1]Feuil1!$H:$H,0))</f>
        <v>Pantalon</v>
      </c>
      <c r="D326" s="7" t="s">
        <v>244</v>
      </c>
    </row>
    <row r="327" spans="1:4" x14ac:dyDescent="0.25">
      <c r="A327" s="8" t="s">
        <v>6</v>
      </c>
      <c r="B327" s="9" t="str">
        <f>VLOOKUP(Tableau1346[[#This Row],[Sub_Region_Cod]],[1]Table_Correspondance!$B:$F,4,TRUE)</f>
        <v>Europe de l'Est</v>
      </c>
      <c r="C327" s="9" t="str">
        <f>INDEX([1]Feuil1!$B:$B,MATCH(Tableau2[[#This Row],[Product_Ref]],[1]Feuil1!$H:$H,0))</f>
        <v>Collant</v>
      </c>
      <c r="D327" s="9" t="s">
        <v>245</v>
      </c>
    </row>
    <row r="328" spans="1:4" x14ac:dyDescent="0.25">
      <c r="A328" s="6" t="s">
        <v>6</v>
      </c>
      <c r="B328" s="7" t="str">
        <f>VLOOKUP(Tableau1346[[#This Row],[Sub_Region_Cod]],[1]Table_Correspondance!$B:$F,4,TRUE)</f>
        <v>Europe de l'Est</v>
      </c>
      <c r="C328" s="7" t="str">
        <f>INDEX([1]Feuil1!$B:$B,MATCH(Tableau2[[#This Row],[Product_Ref]],[1]Feuil1!$H:$H,0))</f>
        <v>Robe</v>
      </c>
      <c r="D328" s="7" t="s">
        <v>246</v>
      </c>
    </row>
    <row r="329" spans="1:4" x14ac:dyDescent="0.25">
      <c r="A329" s="8" t="s">
        <v>6</v>
      </c>
      <c r="B329" s="9" t="str">
        <f>VLOOKUP(Tableau1346[[#This Row],[Sub_Region_Cod]],[1]Table_Correspondance!$B:$F,4,TRUE)</f>
        <v>Europe de l'Est</v>
      </c>
      <c r="C329" s="9" t="str">
        <f>INDEX([1]Feuil1!$B:$B,MATCH(Tableau2[[#This Row],[Product_Ref]],[1]Feuil1!$H:$H,0))</f>
        <v>Collant</v>
      </c>
      <c r="D329" s="9" t="s">
        <v>236</v>
      </c>
    </row>
    <row r="330" spans="1:4" x14ac:dyDescent="0.25">
      <c r="A330" s="6" t="s">
        <v>6</v>
      </c>
      <c r="B330" s="7" t="str">
        <f>VLOOKUP(Tableau1346[[#This Row],[Sub_Region_Cod]],[1]Table_Correspondance!$B:$F,4,TRUE)</f>
        <v>Europe de l'Est</v>
      </c>
      <c r="C330" s="7" t="str">
        <f>INDEX([1]Feuil1!$B:$B,MATCH(Tableau2[[#This Row],[Product_Ref]],[1]Feuil1!$H:$H,0))</f>
        <v>T-shirt</v>
      </c>
      <c r="D330" s="7" t="s">
        <v>247</v>
      </c>
    </row>
    <row r="331" spans="1:4" x14ac:dyDescent="0.25">
      <c r="A331" s="8" t="s">
        <v>6</v>
      </c>
      <c r="B331" s="9" t="str">
        <f>VLOOKUP(Tableau1346[[#This Row],[Sub_Region_Cod]],[1]Table_Correspondance!$B:$F,4,TRUE)</f>
        <v>Europe de l'Est</v>
      </c>
      <c r="C331" s="9" t="str">
        <f>INDEX([1]Feuil1!$B:$B,MATCH(Tableau2[[#This Row],[Product_Ref]],[1]Feuil1!$H:$H,0))</f>
        <v>Sweatshirt</v>
      </c>
      <c r="D331" s="9" t="s">
        <v>167</v>
      </c>
    </row>
    <row r="332" spans="1:4" x14ac:dyDescent="0.25">
      <c r="A332" s="6" t="s">
        <v>6</v>
      </c>
      <c r="B332" s="7" t="str">
        <f>VLOOKUP(Tableau1346[[#This Row],[Sub_Region_Cod]],[1]Table_Correspondance!$B:$F,4,TRUE)</f>
        <v>Europe de l'Est</v>
      </c>
      <c r="C332" s="7" t="str">
        <f>INDEX([1]Feuil1!$B:$B,MATCH(Tableau2[[#This Row],[Product_Ref]],[1]Feuil1!$H:$H,0))</f>
        <v>Culotte</v>
      </c>
      <c r="D332" s="7" t="s">
        <v>248</v>
      </c>
    </row>
    <row r="333" spans="1:4" x14ac:dyDescent="0.25">
      <c r="A333" s="8" t="s">
        <v>6</v>
      </c>
      <c r="B333" s="9" t="str">
        <f>VLOOKUP(Tableau1346[[#This Row],[Sub_Region_Cod]],[1]Table_Correspondance!$B:$F,4,TRUE)</f>
        <v>Europe de l'Est</v>
      </c>
      <c r="C333" s="9" t="str">
        <f>INDEX([1]Feuil1!$B:$B,MATCH(Tableau2[[#This Row],[Product_Ref]],[1]Feuil1!$H:$H,0))</f>
        <v>Chemisier</v>
      </c>
      <c r="D333" s="9" t="s">
        <v>249</v>
      </c>
    </row>
    <row r="334" spans="1:4" x14ac:dyDescent="0.25">
      <c r="A334" s="6" t="s">
        <v>6</v>
      </c>
      <c r="B334" s="7" t="str">
        <f>VLOOKUP(Tableau1346[[#This Row],[Sub_Region_Cod]],[1]Table_Correspondance!$B:$F,4,TRUE)</f>
        <v>Europe de l'Est</v>
      </c>
      <c r="C334" s="7" t="str">
        <f>INDEX([1]Feuil1!$B:$B,MATCH(Tableau2[[#This Row],[Product_Ref]],[1]Feuil1!$H:$H,0))</f>
        <v>Pantacourt</v>
      </c>
      <c r="D334" s="7" t="s">
        <v>115</v>
      </c>
    </row>
    <row r="335" spans="1:4" x14ac:dyDescent="0.25">
      <c r="A335" s="8" t="s">
        <v>6</v>
      </c>
      <c r="B335" s="9" t="str">
        <f>VLOOKUP(Tableau1346[[#This Row],[Sub_Region_Cod]],[1]Table_Correspondance!$B:$F,4,TRUE)</f>
        <v>Europe de l'Est</v>
      </c>
      <c r="C335" s="9" t="str">
        <f>INDEX([1]Feuil1!$B:$B,MATCH(Tableau2[[#This Row],[Product_Ref]],[1]Feuil1!$H:$H,0))</f>
        <v>Sweatshirt</v>
      </c>
      <c r="D335" s="9" t="s">
        <v>68</v>
      </c>
    </row>
    <row r="336" spans="1:4" x14ac:dyDescent="0.25">
      <c r="A336" s="6" t="s">
        <v>6</v>
      </c>
      <c r="B336" s="7" t="str">
        <f>VLOOKUP(Tableau1346[[#This Row],[Sub_Region_Cod]],[1]Table_Correspondance!$B:$F,4,TRUE)</f>
        <v>Europe de l'Est</v>
      </c>
      <c r="C336" s="7" t="str">
        <f>INDEX([1]Feuil1!$B:$B,MATCH(Tableau2[[#This Row],[Product_Ref]],[1]Feuil1!$H:$H,0))</f>
        <v>Robe</v>
      </c>
      <c r="D336" s="7" t="s">
        <v>250</v>
      </c>
    </row>
    <row r="337" spans="1:4" x14ac:dyDescent="0.25">
      <c r="A337" s="8" t="s">
        <v>6</v>
      </c>
      <c r="B337" s="9" t="str">
        <f>VLOOKUP(Tableau1346[[#This Row],[Sub_Region_Cod]],[1]Table_Correspondance!$B:$F,4,TRUE)</f>
        <v>Europe de l'Est</v>
      </c>
      <c r="C337" s="9" t="str">
        <f>INDEX([1]Feuil1!$B:$B,MATCH(Tableau2[[#This Row],[Product_Ref]],[1]Feuil1!$H:$H,0))</f>
        <v>Soutien gorge</v>
      </c>
      <c r="D337" s="9" t="s">
        <v>251</v>
      </c>
    </row>
    <row r="338" spans="1:4" x14ac:dyDescent="0.25">
      <c r="A338" s="6" t="s">
        <v>6</v>
      </c>
      <c r="B338" s="7" t="str">
        <f>VLOOKUP(Tableau1346[[#This Row],[Sub_Region_Cod]],[1]Table_Correspondance!$B:$F,4,TRUE)</f>
        <v>Europe de l'Est</v>
      </c>
      <c r="C338" s="7" t="str">
        <f>INDEX([1]Feuil1!$B:$B,MATCH(Tableau2[[#This Row],[Product_Ref]],[1]Feuil1!$H:$H,0))</f>
        <v>Chemisier</v>
      </c>
      <c r="D338" s="7" t="s">
        <v>220</v>
      </c>
    </row>
    <row r="339" spans="1:4" x14ac:dyDescent="0.25">
      <c r="A339" s="8" t="s">
        <v>6</v>
      </c>
      <c r="B339" s="9" t="str">
        <f>VLOOKUP(Tableau1346[[#This Row],[Sub_Region_Cod]],[1]Table_Correspondance!$B:$F,4,TRUE)</f>
        <v>Europe de l'Est</v>
      </c>
      <c r="C339" s="9" t="str">
        <f>INDEX([1]Feuil1!$B:$B,MATCH(Tableau2[[#This Row],[Product_Ref]],[1]Feuil1!$H:$H,0))</f>
        <v>Collant</v>
      </c>
      <c r="D339" s="9" t="s">
        <v>252</v>
      </c>
    </row>
    <row r="340" spans="1:4" x14ac:dyDescent="0.25">
      <c r="A340" s="6" t="s">
        <v>6</v>
      </c>
      <c r="B340" s="7" t="str">
        <f>VLOOKUP(Tableau1346[[#This Row],[Sub_Region_Cod]],[1]Table_Correspondance!$B:$F,4,TRUE)</f>
        <v>Europe de l'Est</v>
      </c>
      <c r="C340" s="7" t="str">
        <f>INDEX([1]Feuil1!$B:$B,MATCH(Tableau2[[#This Row],[Product_Ref]],[1]Feuil1!$H:$H,0))</f>
        <v>Pantacourt</v>
      </c>
      <c r="D340" s="7" t="s">
        <v>253</v>
      </c>
    </row>
    <row r="341" spans="1:4" x14ac:dyDescent="0.25">
      <c r="A341" s="8" t="s">
        <v>6</v>
      </c>
      <c r="B341" s="9" t="str">
        <f>VLOOKUP(Tableau1346[[#This Row],[Sub_Region_Cod]],[1]Table_Correspondance!$B:$F,4,TRUE)</f>
        <v>Europe de l'Est</v>
      </c>
      <c r="C341" s="9" t="str">
        <f>INDEX([1]Feuil1!$B:$B,MATCH(Tableau2[[#This Row],[Product_Ref]],[1]Feuil1!$H:$H,0))</f>
        <v>Robe</v>
      </c>
      <c r="D341" s="9" t="s">
        <v>229</v>
      </c>
    </row>
    <row r="342" spans="1:4" x14ac:dyDescent="0.25">
      <c r="A342" s="6" t="s">
        <v>6</v>
      </c>
      <c r="B342" s="7" t="str">
        <f>VLOOKUP(Tableau1346[[#This Row],[Sub_Region_Cod]],[1]Table_Correspondance!$B:$F,4,TRUE)</f>
        <v>Europe de l'Est</v>
      </c>
      <c r="C342" s="7" t="str">
        <f>INDEX([1]Feuil1!$B:$B,MATCH(Tableau2[[#This Row],[Product_Ref]],[1]Feuil1!$H:$H,0))</f>
        <v>Pyjama</v>
      </c>
      <c r="D342" s="7" t="s">
        <v>254</v>
      </c>
    </row>
    <row r="343" spans="1:4" x14ac:dyDescent="0.25">
      <c r="A343" s="8" t="s">
        <v>6</v>
      </c>
      <c r="B343" s="9" t="str">
        <f>VLOOKUP(Tableau1346[[#This Row],[Sub_Region_Cod]],[1]Table_Correspondance!$B:$F,4,TRUE)</f>
        <v>Europe de l'Est</v>
      </c>
      <c r="C343" s="9" t="str">
        <f>INDEX([1]Feuil1!$B:$B,MATCH(Tableau2[[#This Row],[Product_Ref]],[1]Feuil1!$H:$H,0))</f>
        <v>Pyjama</v>
      </c>
      <c r="D343" s="9" t="s">
        <v>255</v>
      </c>
    </row>
    <row r="344" spans="1:4" x14ac:dyDescent="0.25">
      <c r="A344" s="6" t="s">
        <v>6</v>
      </c>
      <c r="B344" s="7" t="str">
        <f>VLOOKUP(Tableau1346[[#This Row],[Sub_Region_Cod]],[1]Table_Correspondance!$B:$F,4,TRUE)</f>
        <v>Europe de l'Est</v>
      </c>
      <c r="C344" s="7" t="str">
        <f>INDEX([1]Feuil1!$B:$B,MATCH(Tableau2[[#This Row],[Product_Ref]],[1]Feuil1!$H:$H,0))</f>
        <v>Sweatshirt</v>
      </c>
      <c r="D344" s="7" t="s">
        <v>256</v>
      </c>
    </row>
    <row r="345" spans="1:4" x14ac:dyDescent="0.25">
      <c r="A345" s="8" t="s">
        <v>6</v>
      </c>
      <c r="B345" s="9" t="str">
        <f>VLOOKUP(Tableau1346[[#This Row],[Sub_Region_Cod]],[1]Table_Correspondance!$B:$F,4,TRUE)</f>
        <v>Europe de l'Est</v>
      </c>
      <c r="C345" s="9" t="str">
        <f>INDEX([1]Feuil1!$B:$B,MATCH(Tableau2[[#This Row],[Product_Ref]],[1]Feuil1!$H:$H,0))</f>
        <v>Robe</v>
      </c>
      <c r="D345" s="9" t="s">
        <v>257</v>
      </c>
    </row>
    <row r="346" spans="1:4" x14ac:dyDescent="0.25">
      <c r="A346" s="6" t="s">
        <v>6</v>
      </c>
      <c r="B346" s="7" t="str">
        <f>VLOOKUP(Tableau1346[[#This Row],[Sub_Region_Cod]],[1]Table_Correspondance!$B:$F,4,TRUE)</f>
        <v>Europe de l'Est</v>
      </c>
      <c r="C346" s="7" t="str">
        <f>INDEX([1]Feuil1!$B:$B,MATCH(Tableau2[[#This Row],[Product_Ref]],[1]Feuil1!$H:$H,0))</f>
        <v>Culotte</v>
      </c>
      <c r="D346" s="7" t="s">
        <v>258</v>
      </c>
    </row>
    <row r="347" spans="1:4" x14ac:dyDescent="0.25">
      <c r="A347" s="8" t="s">
        <v>6</v>
      </c>
      <c r="B347" s="9" t="str">
        <f>VLOOKUP(Tableau1346[[#This Row],[Sub_Region_Cod]],[1]Table_Correspondance!$B:$F,4,TRUE)</f>
        <v>Europe de l'Est</v>
      </c>
      <c r="C347" s="9" t="str">
        <f>INDEX([1]Feuil1!$B:$B,MATCH(Tableau2[[#This Row],[Product_Ref]],[1]Feuil1!$H:$H,0))</f>
        <v>Sweatshirt</v>
      </c>
      <c r="D347" s="9" t="s">
        <v>259</v>
      </c>
    </row>
    <row r="348" spans="1:4" x14ac:dyDescent="0.25">
      <c r="A348" s="6" t="s">
        <v>6</v>
      </c>
      <c r="B348" s="7" t="str">
        <f>VLOOKUP(Tableau1346[[#This Row],[Sub_Region_Cod]],[1]Table_Correspondance!$B:$F,4,TRUE)</f>
        <v>Europe de l'Est</v>
      </c>
      <c r="C348" s="7" t="str">
        <f>INDEX([1]Feuil1!$B:$B,MATCH(Tableau2[[#This Row],[Product_Ref]],[1]Feuil1!$H:$H,0))</f>
        <v>Sweatshirt</v>
      </c>
      <c r="D348" s="7" t="s">
        <v>116</v>
      </c>
    </row>
    <row r="349" spans="1:4" x14ac:dyDescent="0.25">
      <c r="A349" s="8" t="s">
        <v>6</v>
      </c>
      <c r="B349" s="9" t="str">
        <f>VLOOKUP(Tableau1346[[#This Row],[Sub_Region_Cod]],[1]Table_Correspondance!$B:$F,4,TRUE)</f>
        <v>Europe de l'Est</v>
      </c>
      <c r="C349" s="9" t="str">
        <f>INDEX([1]Feuil1!$B:$B,MATCH(Tableau2[[#This Row],[Product_Ref]],[1]Feuil1!$H:$H,0))</f>
        <v>Robe</v>
      </c>
      <c r="D349" s="9" t="s">
        <v>79</v>
      </c>
    </row>
    <row r="350" spans="1:4" x14ac:dyDescent="0.25">
      <c r="A350" s="6" t="s">
        <v>6</v>
      </c>
      <c r="B350" s="7" t="str">
        <f>VLOOKUP(Tableau1346[[#This Row],[Sub_Region_Cod]],[1]Table_Correspondance!$B:$F,4,TRUE)</f>
        <v>Europe de l'Est</v>
      </c>
      <c r="C350" s="7" t="str">
        <f>INDEX([1]Feuil1!$B:$B,MATCH(Tableau2[[#This Row],[Product_Ref]],[1]Feuil1!$H:$H,0))</f>
        <v>Pull</v>
      </c>
      <c r="D350" s="7" t="s">
        <v>217</v>
      </c>
    </row>
    <row r="351" spans="1:4" x14ac:dyDescent="0.25">
      <c r="A351" s="8" t="s">
        <v>6</v>
      </c>
      <c r="B351" s="9" t="str">
        <f>VLOOKUP(Tableau1346[[#This Row],[Sub_Region_Cod]],[1]Table_Correspondance!$B:$F,4,TRUE)</f>
        <v>Europe de l'Est</v>
      </c>
      <c r="C351" s="9" t="str">
        <f>INDEX([1]Feuil1!$B:$B,MATCH(Tableau2[[#This Row],[Product_Ref]],[1]Feuil1!$H:$H,0))</f>
        <v>Débardeur</v>
      </c>
      <c r="D351" s="9" t="s">
        <v>96</v>
      </c>
    </row>
    <row r="352" spans="1:4" x14ac:dyDescent="0.25">
      <c r="A352" s="6" t="s">
        <v>6</v>
      </c>
      <c r="B352" s="7" t="str">
        <f>VLOOKUP(Tableau1346[[#This Row],[Sub_Region_Cod]],[1]Table_Correspondance!$B:$F,4,TRUE)</f>
        <v>Europe de l'Est</v>
      </c>
      <c r="C352" s="7" t="str">
        <f>INDEX([1]Feuil1!$B:$B,MATCH(Tableau2[[#This Row],[Product_Ref]],[1]Feuil1!$H:$H,0))</f>
        <v>Pantalon</v>
      </c>
      <c r="D352" s="7" t="s">
        <v>224</v>
      </c>
    </row>
    <row r="353" spans="1:4" x14ac:dyDescent="0.25">
      <c r="A353" s="8" t="s">
        <v>6</v>
      </c>
      <c r="B353" s="9" t="str">
        <f>VLOOKUP(Tableau1346[[#This Row],[Sub_Region_Cod]],[1]Table_Correspondance!$B:$F,4,TRUE)</f>
        <v>Europe de l'Est</v>
      </c>
      <c r="C353" s="9" t="str">
        <f>INDEX([1]Feuil1!$B:$B,MATCH(Tableau2[[#This Row],[Product_Ref]],[1]Feuil1!$H:$H,0))</f>
        <v>Pantalon</v>
      </c>
      <c r="D353" s="9" t="s">
        <v>260</v>
      </c>
    </row>
    <row r="354" spans="1:4" x14ac:dyDescent="0.25">
      <c r="A354" s="6" t="s">
        <v>6</v>
      </c>
      <c r="B354" s="7" t="str">
        <f>VLOOKUP(Tableau1346[[#This Row],[Sub_Region_Cod]],[1]Table_Correspondance!$B:$F,4,TRUE)</f>
        <v>Europe de l'Est</v>
      </c>
      <c r="C354" s="7" t="str">
        <f>INDEX([1]Feuil1!$B:$B,MATCH(Tableau2[[#This Row],[Product_Ref]],[1]Feuil1!$H:$H,0))</f>
        <v>Sweatshirt</v>
      </c>
      <c r="D354" s="7" t="s">
        <v>39</v>
      </c>
    </row>
    <row r="355" spans="1:4" x14ac:dyDescent="0.25">
      <c r="A355" s="8" t="s">
        <v>6</v>
      </c>
      <c r="B355" s="9" t="str">
        <f>VLOOKUP(Tableau1346[[#This Row],[Sub_Region_Cod]],[1]Table_Correspondance!$B:$F,4,TRUE)</f>
        <v>Europe de l'Est</v>
      </c>
      <c r="C355" s="9" t="str">
        <f>INDEX([1]Feuil1!$B:$B,MATCH(Tableau2[[#This Row],[Product_Ref]],[1]Feuil1!$H:$H,0))</f>
        <v>Culotte</v>
      </c>
      <c r="D355" s="9" t="s">
        <v>261</v>
      </c>
    </row>
    <row r="356" spans="1:4" x14ac:dyDescent="0.25">
      <c r="A356" s="6" t="s">
        <v>6</v>
      </c>
      <c r="B356" s="7" t="str">
        <f>VLOOKUP(Tableau1346[[#This Row],[Sub_Region_Cod]],[1]Table_Correspondance!$B:$F,4,TRUE)</f>
        <v>Europe de l'Est</v>
      </c>
      <c r="C356" s="7" t="str">
        <f>INDEX([1]Feuil1!$B:$B,MATCH(Tableau2[[#This Row],[Product_Ref]],[1]Feuil1!$H:$H,0))</f>
        <v>Sweatshirt</v>
      </c>
      <c r="D356" s="7" t="s">
        <v>259</v>
      </c>
    </row>
    <row r="357" spans="1:4" x14ac:dyDescent="0.25">
      <c r="A357" s="8" t="s">
        <v>6</v>
      </c>
      <c r="B357" s="9" t="str">
        <f>VLOOKUP(Tableau1346[[#This Row],[Sub_Region_Cod]],[1]Table_Correspondance!$B:$F,4,TRUE)</f>
        <v>Europe de l'Est</v>
      </c>
      <c r="C357" s="9" t="str">
        <f>INDEX([1]Feuil1!$B:$B,MATCH(Tableau2[[#This Row],[Product_Ref]],[1]Feuil1!$H:$H,0))</f>
        <v>Chemise</v>
      </c>
      <c r="D357" s="9" t="s">
        <v>262</v>
      </c>
    </row>
    <row r="358" spans="1:4" x14ac:dyDescent="0.25">
      <c r="A358" s="6" t="s">
        <v>6</v>
      </c>
      <c r="B358" s="7" t="str">
        <f>VLOOKUP(Tableau1346[[#This Row],[Sub_Region_Cod]],[1]Table_Correspondance!$B:$F,4,TRUE)</f>
        <v>Europe de l'Est</v>
      </c>
      <c r="C358" s="7" t="str">
        <f>INDEX([1]Feuil1!$B:$B,MATCH(Tableau2[[#This Row],[Product_Ref]],[1]Feuil1!$H:$H,0))</f>
        <v>Débardeur</v>
      </c>
      <c r="D358" s="7" t="s">
        <v>263</v>
      </c>
    </row>
    <row r="359" spans="1:4" x14ac:dyDescent="0.25">
      <c r="A359" s="8" t="s">
        <v>6</v>
      </c>
      <c r="B359" s="9" t="str">
        <f>VLOOKUP(Tableau1346[[#This Row],[Sub_Region_Cod]],[1]Table_Correspondance!$B:$F,4,TRUE)</f>
        <v>Europe de l'Est</v>
      </c>
      <c r="C359" s="9" t="str">
        <f>INDEX([1]Feuil1!$B:$B,MATCH(Tableau2[[#This Row],[Product_Ref]],[1]Feuil1!$H:$H,0))</f>
        <v>Pyjama</v>
      </c>
      <c r="D359" s="9" t="s">
        <v>113</v>
      </c>
    </row>
    <row r="360" spans="1:4" x14ac:dyDescent="0.25">
      <c r="A360" s="6" t="s">
        <v>6</v>
      </c>
      <c r="B360" s="7" t="str">
        <f>VLOOKUP(Tableau1346[[#This Row],[Sub_Region_Cod]],[1]Table_Correspondance!$B:$F,4,TRUE)</f>
        <v>Europe de l'Est</v>
      </c>
      <c r="C360" s="7" t="str">
        <f>INDEX([1]Feuil1!$B:$B,MATCH(Tableau2[[#This Row],[Product_Ref]],[1]Feuil1!$H:$H,0))</f>
        <v>Sweatshirt</v>
      </c>
      <c r="D360" s="7" t="s">
        <v>183</v>
      </c>
    </row>
    <row r="361" spans="1:4" x14ac:dyDescent="0.25">
      <c r="A361" s="8" t="s">
        <v>6</v>
      </c>
      <c r="B361" s="9" t="str">
        <f>VLOOKUP(Tableau1346[[#This Row],[Sub_Region_Cod]],[1]Table_Correspondance!$B:$F,4,TRUE)</f>
        <v>Europe de l'Est</v>
      </c>
      <c r="C361" s="9" t="str">
        <f>INDEX([1]Feuil1!$B:$B,MATCH(Tableau2[[#This Row],[Product_Ref]],[1]Feuil1!$H:$H,0))</f>
        <v>Collant</v>
      </c>
      <c r="D361" s="9" t="s">
        <v>168</v>
      </c>
    </row>
    <row r="362" spans="1:4" x14ac:dyDescent="0.25">
      <c r="A362" s="6" t="s">
        <v>6</v>
      </c>
      <c r="B362" s="7" t="str">
        <f>VLOOKUP(Tableau1346[[#This Row],[Sub_Region_Cod]],[1]Table_Correspondance!$B:$F,4,TRUE)</f>
        <v>Europe de l'Est</v>
      </c>
      <c r="C362" s="7" t="str">
        <f>INDEX([1]Feuil1!$B:$B,MATCH(Tableau2[[#This Row],[Product_Ref]],[1]Feuil1!$H:$H,0))</f>
        <v>Pull</v>
      </c>
      <c r="D362" s="7" t="s">
        <v>234</v>
      </c>
    </row>
    <row r="363" spans="1:4" x14ac:dyDescent="0.25">
      <c r="A363" s="8" t="s">
        <v>6</v>
      </c>
      <c r="B363" s="9" t="str">
        <f>VLOOKUP(Tableau1346[[#This Row],[Sub_Region_Cod]],[1]Table_Correspondance!$B:$F,4,TRUE)</f>
        <v>Europe de l'Est</v>
      </c>
      <c r="C363" s="9" t="str">
        <f>INDEX([1]Feuil1!$B:$B,MATCH(Tableau2[[#This Row],[Product_Ref]],[1]Feuil1!$H:$H,0))</f>
        <v>Jupe</v>
      </c>
      <c r="D363" s="9" t="s">
        <v>264</v>
      </c>
    </row>
    <row r="364" spans="1:4" x14ac:dyDescent="0.25">
      <c r="A364" s="6" t="s">
        <v>6</v>
      </c>
      <c r="B364" s="7" t="str">
        <f>VLOOKUP(Tableau1346[[#This Row],[Sub_Region_Cod]],[1]Table_Correspondance!$B:$F,4,TRUE)</f>
        <v>Europe de l'Est</v>
      </c>
      <c r="C364" s="7" t="str">
        <f>INDEX([1]Feuil1!$B:$B,MATCH(Tableau2[[#This Row],[Product_Ref]],[1]Feuil1!$H:$H,0))</f>
        <v>T-shirt</v>
      </c>
      <c r="D364" s="7" t="s">
        <v>265</v>
      </c>
    </row>
    <row r="365" spans="1:4" x14ac:dyDescent="0.25">
      <c r="A365" s="8" t="s">
        <v>6</v>
      </c>
      <c r="B365" s="9" t="str">
        <f>VLOOKUP(Tableau1346[[#This Row],[Sub_Region_Cod]],[1]Table_Correspondance!$B:$F,4,TRUE)</f>
        <v>Europe de l'Est</v>
      </c>
      <c r="C365" s="9" t="str">
        <f>INDEX([1]Feuil1!$B:$B,MATCH(Tableau2[[#This Row],[Product_Ref]],[1]Feuil1!$H:$H,0))</f>
        <v>Pull</v>
      </c>
      <c r="D365" s="9" t="s">
        <v>266</v>
      </c>
    </row>
    <row r="366" spans="1:4" x14ac:dyDescent="0.25">
      <c r="A366" s="6" t="s">
        <v>6</v>
      </c>
      <c r="B366" s="7" t="str">
        <f>VLOOKUP(Tableau1346[[#This Row],[Sub_Region_Cod]],[1]Table_Correspondance!$B:$F,4,TRUE)</f>
        <v>Europe de l'Est</v>
      </c>
      <c r="C366" s="7" t="str">
        <f>INDEX([1]Feuil1!$B:$B,MATCH(Tableau2[[#This Row],[Product_Ref]],[1]Feuil1!$H:$H,0))</f>
        <v>Culotte</v>
      </c>
      <c r="D366" s="7" t="s">
        <v>267</v>
      </c>
    </row>
    <row r="367" spans="1:4" x14ac:dyDescent="0.25">
      <c r="A367" s="8" t="s">
        <v>6</v>
      </c>
      <c r="B367" s="9" t="str">
        <f>VLOOKUP(Tableau1346[[#This Row],[Sub_Region_Cod]],[1]Table_Correspondance!$B:$F,4,TRUE)</f>
        <v>Europe de l'Est</v>
      </c>
      <c r="C367" s="9" t="str">
        <f>INDEX([1]Feuil1!$B:$B,MATCH(Tableau2[[#This Row],[Product_Ref]],[1]Feuil1!$H:$H,0))</f>
        <v>Pantacourt</v>
      </c>
      <c r="D367" s="9" t="s">
        <v>182</v>
      </c>
    </row>
    <row r="368" spans="1:4" x14ac:dyDescent="0.25">
      <c r="A368" s="6" t="s">
        <v>6</v>
      </c>
      <c r="B368" s="7" t="str">
        <f>VLOOKUP(Tableau1346[[#This Row],[Sub_Region_Cod]],[1]Table_Correspondance!$B:$F,4,TRUE)</f>
        <v>Europe de l'Est</v>
      </c>
      <c r="C368" s="7" t="str">
        <f>INDEX([1]Feuil1!$B:$B,MATCH(Tableau2[[#This Row],[Product_Ref]],[1]Feuil1!$H:$H,0))</f>
        <v>Chemise</v>
      </c>
      <c r="D368" s="7" t="s">
        <v>268</v>
      </c>
    </row>
    <row r="369" spans="1:4" x14ac:dyDescent="0.25">
      <c r="A369" s="8" t="s">
        <v>6</v>
      </c>
      <c r="B369" s="9" t="str">
        <f>VLOOKUP(Tableau1346[[#This Row],[Sub_Region_Cod]],[1]Table_Correspondance!$B:$F,4,TRUE)</f>
        <v>Europe de l'Est</v>
      </c>
      <c r="C369" s="9" t="str">
        <f>INDEX([1]Feuil1!$B:$B,MATCH(Tableau2[[#This Row],[Product_Ref]],[1]Feuil1!$H:$H,0))</f>
        <v>Robe</v>
      </c>
      <c r="D369" s="9" t="s">
        <v>269</v>
      </c>
    </row>
    <row r="370" spans="1:4" x14ac:dyDescent="0.25">
      <c r="A370" s="6" t="s">
        <v>6</v>
      </c>
      <c r="B370" s="7" t="str">
        <f>VLOOKUP(Tableau1346[[#This Row],[Sub_Region_Cod]],[1]Table_Correspondance!$B:$F,4,TRUE)</f>
        <v>Europe de l'Est</v>
      </c>
      <c r="C370" s="7" t="str">
        <f>INDEX([1]Feuil1!$B:$B,MATCH(Tableau2[[#This Row],[Product_Ref]],[1]Feuil1!$H:$H,0))</f>
        <v>Sweatshirt</v>
      </c>
      <c r="D370" s="7" t="s">
        <v>270</v>
      </c>
    </row>
    <row r="371" spans="1:4" x14ac:dyDescent="0.25">
      <c r="A371" s="8" t="s">
        <v>6</v>
      </c>
      <c r="B371" s="9" t="str">
        <f>VLOOKUP(Tableau1346[[#This Row],[Sub_Region_Cod]],[1]Table_Correspondance!$B:$F,4,TRUE)</f>
        <v>Europe de l'Est</v>
      </c>
      <c r="C371" s="9" t="str">
        <f>INDEX([1]Feuil1!$B:$B,MATCH(Tableau2[[#This Row],[Product_Ref]],[1]Feuil1!$H:$H,0))</f>
        <v>Sweatshirt</v>
      </c>
      <c r="D371" s="9" t="s">
        <v>271</v>
      </c>
    </row>
    <row r="372" spans="1:4" x14ac:dyDescent="0.25">
      <c r="A372" s="6" t="s">
        <v>6</v>
      </c>
      <c r="B372" s="7" t="str">
        <f>VLOOKUP(Tableau1346[[#This Row],[Sub_Region_Cod]],[1]Table_Correspondance!$B:$F,4,TRUE)</f>
        <v>Europe de l'Est</v>
      </c>
      <c r="C372" s="7" t="str">
        <f>INDEX([1]Feuil1!$B:$B,MATCH(Tableau2[[#This Row],[Product_Ref]],[1]Feuil1!$H:$H,0))</f>
        <v>Pyjama</v>
      </c>
      <c r="D372" s="7" t="s">
        <v>135</v>
      </c>
    </row>
    <row r="373" spans="1:4" x14ac:dyDescent="0.25">
      <c r="A373" s="8" t="s">
        <v>6</v>
      </c>
      <c r="B373" s="9" t="str">
        <f>VLOOKUP(Tableau1346[[#This Row],[Sub_Region_Cod]],[1]Table_Correspondance!$B:$F,4,TRUE)</f>
        <v>Europe de l'Est</v>
      </c>
      <c r="C373" s="9" t="str">
        <f>INDEX([1]Feuil1!$B:$B,MATCH(Tableau2[[#This Row],[Product_Ref]],[1]Feuil1!$H:$H,0))</f>
        <v>Pull</v>
      </c>
      <c r="D373" s="9" t="s">
        <v>217</v>
      </c>
    </row>
    <row r="374" spans="1:4" x14ac:dyDescent="0.25">
      <c r="A374" s="6" t="s">
        <v>6</v>
      </c>
      <c r="B374" s="7" t="str">
        <f>VLOOKUP(Tableau1346[[#This Row],[Sub_Region_Cod]],[1]Table_Correspondance!$B:$F,4,TRUE)</f>
        <v>Europe de l'Est</v>
      </c>
      <c r="C374" s="7" t="str">
        <f>INDEX([1]Feuil1!$B:$B,MATCH(Tableau2[[#This Row],[Product_Ref]],[1]Feuil1!$H:$H,0))</f>
        <v>Soutien gorge</v>
      </c>
      <c r="D374" s="7" t="s">
        <v>212</v>
      </c>
    </row>
    <row r="375" spans="1:4" x14ac:dyDescent="0.25">
      <c r="A375" s="8" t="s">
        <v>6</v>
      </c>
      <c r="B375" s="9" t="str">
        <f>VLOOKUP(Tableau1346[[#This Row],[Sub_Region_Cod]],[1]Table_Correspondance!$B:$F,4,TRUE)</f>
        <v>Europe de l'Est</v>
      </c>
      <c r="C375" s="9" t="str">
        <f>INDEX([1]Feuil1!$B:$B,MATCH(Tableau2[[#This Row],[Product_Ref]],[1]Feuil1!$H:$H,0))</f>
        <v>Chaussette</v>
      </c>
      <c r="D375" s="9" t="s">
        <v>237</v>
      </c>
    </row>
    <row r="376" spans="1:4" x14ac:dyDescent="0.25">
      <c r="A376" s="6" t="s">
        <v>6</v>
      </c>
      <c r="B376" s="7" t="str">
        <f>VLOOKUP(Tableau1346[[#This Row],[Sub_Region_Cod]],[1]Table_Correspondance!$B:$F,4,TRUE)</f>
        <v>Europe de l'Est</v>
      </c>
      <c r="C376" s="7" t="str">
        <f>INDEX([1]Feuil1!$B:$B,MATCH(Tableau2[[#This Row],[Product_Ref]],[1]Feuil1!$H:$H,0))</f>
        <v>Collant</v>
      </c>
      <c r="D376" s="7" t="s">
        <v>236</v>
      </c>
    </row>
    <row r="377" spans="1:4" x14ac:dyDescent="0.25">
      <c r="A377" s="8" t="s">
        <v>6</v>
      </c>
      <c r="B377" s="9" t="str">
        <f>VLOOKUP(Tableau1346[[#This Row],[Sub_Region_Cod]],[1]Table_Correspondance!$B:$F,4,TRUE)</f>
        <v>Europe de l'Est</v>
      </c>
      <c r="C377" s="9" t="str">
        <f>INDEX([1]Feuil1!$B:$B,MATCH(Tableau2[[#This Row],[Product_Ref]],[1]Feuil1!$H:$H,0))</f>
        <v>Culotte</v>
      </c>
      <c r="D377" s="9" t="s">
        <v>151</v>
      </c>
    </row>
    <row r="378" spans="1:4" x14ac:dyDescent="0.25">
      <c r="A378" s="6" t="s">
        <v>6</v>
      </c>
      <c r="B378" s="7" t="str">
        <f>VLOOKUP(Tableau1346[[#This Row],[Sub_Region_Cod]],[1]Table_Correspondance!$B:$F,4,TRUE)</f>
        <v>Europe de l'Est</v>
      </c>
      <c r="C378" s="7" t="str">
        <f>INDEX([1]Feuil1!$B:$B,MATCH(Tableau2[[#This Row],[Product_Ref]],[1]Feuil1!$H:$H,0))</f>
        <v>Pantacourt</v>
      </c>
      <c r="D378" s="7" t="s">
        <v>272</v>
      </c>
    </row>
    <row r="379" spans="1:4" x14ac:dyDescent="0.25">
      <c r="A379" s="8" t="s">
        <v>6</v>
      </c>
      <c r="B379" s="9" t="str">
        <f>VLOOKUP(Tableau1346[[#This Row],[Sub_Region_Cod]],[1]Table_Correspondance!$B:$F,4,TRUE)</f>
        <v>Europe de l'Est</v>
      </c>
      <c r="C379" s="9" t="str">
        <f>INDEX([1]Feuil1!$B:$B,MATCH(Tableau2[[#This Row],[Product_Ref]],[1]Feuil1!$H:$H,0))</f>
        <v>Robe</v>
      </c>
      <c r="D379" s="9" t="s">
        <v>105</v>
      </c>
    </row>
    <row r="380" spans="1:4" x14ac:dyDescent="0.25">
      <c r="A380" s="6" t="s">
        <v>6</v>
      </c>
      <c r="B380" s="7" t="str">
        <f>VLOOKUP(Tableau1346[[#This Row],[Sub_Region_Cod]],[1]Table_Correspondance!$B:$F,4,TRUE)</f>
        <v>Europe de l'Est</v>
      </c>
      <c r="C380" s="7" t="str">
        <f>INDEX([1]Feuil1!$B:$B,MATCH(Tableau2[[#This Row],[Product_Ref]],[1]Feuil1!$H:$H,0))</f>
        <v>Sweatshirt</v>
      </c>
      <c r="D380" s="7" t="s">
        <v>170</v>
      </c>
    </row>
    <row r="381" spans="1:4" x14ac:dyDescent="0.25">
      <c r="A381" s="8" t="s">
        <v>6</v>
      </c>
      <c r="B381" s="9" t="str">
        <f>VLOOKUP(Tableau1346[[#This Row],[Sub_Region_Cod]],[1]Table_Correspondance!$B:$F,4,TRUE)</f>
        <v>Europe de l'Est</v>
      </c>
      <c r="C381" s="9" t="str">
        <f>INDEX([1]Feuil1!$B:$B,MATCH(Tableau2[[#This Row],[Product_Ref]],[1]Feuil1!$H:$H,0))</f>
        <v>Pantacourt</v>
      </c>
      <c r="D381" s="9" t="s">
        <v>182</v>
      </c>
    </row>
    <row r="382" spans="1:4" x14ac:dyDescent="0.25">
      <c r="A382" s="6" t="s">
        <v>6</v>
      </c>
      <c r="B382" s="7" t="str">
        <f>VLOOKUP(Tableau1346[[#This Row],[Sub_Region_Cod]],[1]Table_Correspondance!$B:$F,4,TRUE)</f>
        <v>Europe de l'Est</v>
      </c>
      <c r="C382" s="7" t="str">
        <f>INDEX([1]Feuil1!$B:$B,MATCH(Tableau2[[#This Row],[Product_Ref]],[1]Feuil1!$H:$H,0))</f>
        <v>Pantacourt</v>
      </c>
      <c r="D382" s="7" t="s">
        <v>18</v>
      </c>
    </row>
    <row r="383" spans="1:4" x14ac:dyDescent="0.25">
      <c r="A383" s="8" t="s">
        <v>6</v>
      </c>
      <c r="B383" s="9" t="str">
        <f>VLOOKUP(Tableau1346[[#This Row],[Sub_Region_Cod]],[1]Table_Correspondance!$B:$F,4,TRUE)</f>
        <v>Europe de l'Est</v>
      </c>
      <c r="C383" s="9" t="str">
        <f>INDEX([1]Feuil1!$B:$B,MATCH(Tableau2[[#This Row],[Product_Ref]],[1]Feuil1!$H:$H,0))</f>
        <v>Pantacourt</v>
      </c>
      <c r="D383" s="9" t="s">
        <v>273</v>
      </c>
    </row>
    <row r="384" spans="1:4" x14ac:dyDescent="0.25">
      <c r="A384" s="6" t="s">
        <v>6</v>
      </c>
      <c r="B384" s="7" t="str">
        <f>VLOOKUP(Tableau1346[[#This Row],[Sub_Region_Cod]],[1]Table_Correspondance!$B:$F,4,TRUE)</f>
        <v>Europe de l'Est</v>
      </c>
      <c r="C384" s="7" t="str">
        <f>INDEX([1]Feuil1!$B:$B,MATCH(Tableau2[[#This Row],[Product_Ref]],[1]Feuil1!$H:$H,0))</f>
        <v>Chaussette</v>
      </c>
      <c r="D384" s="7" t="s">
        <v>274</v>
      </c>
    </row>
    <row r="385" spans="1:4" x14ac:dyDescent="0.25">
      <c r="A385" s="8" t="s">
        <v>6</v>
      </c>
      <c r="B385" s="9" t="str">
        <f>VLOOKUP(Tableau1346[[#This Row],[Sub_Region_Cod]],[1]Table_Correspondance!$B:$F,4,TRUE)</f>
        <v>Europe de l'Est</v>
      </c>
      <c r="C385" s="9" t="str">
        <f>INDEX([1]Feuil1!$B:$B,MATCH(Tableau2[[#This Row],[Product_Ref]],[1]Feuil1!$H:$H,0))</f>
        <v>Jupe</v>
      </c>
      <c r="D385" s="9" t="s">
        <v>38</v>
      </c>
    </row>
    <row r="386" spans="1:4" x14ac:dyDescent="0.25">
      <c r="A386" s="6" t="s">
        <v>6</v>
      </c>
      <c r="B386" s="7" t="str">
        <f>VLOOKUP(Tableau1346[[#This Row],[Sub_Region_Cod]],[1]Table_Correspondance!$B:$F,4,TRUE)</f>
        <v>Europe de l'Est</v>
      </c>
      <c r="C386" s="7" t="str">
        <f>INDEX([1]Feuil1!$B:$B,MATCH(Tableau2[[#This Row],[Product_Ref]],[1]Feuil1!$H:$H,0))</f>
        <v>Culotte</v>
      </c>
      <c r="D386" s="7" t="s">
        <v>151</v>
      </c>
    </row>
    <row r="387" spans="1:4" x14ac:dyDescent="0.25">
      <c r="A387" s="8" t="s">
        <v>6</v>
      </c>
      <c r="B387" s="9" t="str">
        <f>VLOOKUP(Tableau1346[[#This Row],[Sub_Region_Cod]],[1]Table_Correspondance!$B:$F,4,TRUE)</f>
        <v>Europe de l'Est</v>
      </c>
      <c r="C387" s="9" t="str">
        <f>INDEX([1]Feuil1!$B:$B,MATCH(Tableau2[[#This Row],[Product_Ref]],[1]Feuil1!$H:$H,0))</f>
        <v>Robe</v>
      </c>
      <c r="D387" s="9" t="s">
        <v>275</v>
      </c>
    </row>
    <row r="388" spans="1:4" x14ac:dyDescent="0.25">
      <c r="A388" s="6" t="s">
        <v>6</v>
      </c>
      <c r="B388" s="7" t="str">
        <f>VLOOKUP(Tableau1346[[#This Row],[Sub_Region_Cod]],[1]Table_Correspondance!$B:$F,4,TRUE)</f>
        <v>Europe de l'Est</v>
      </c>
      <c r="C388" s="7" t="str">
        <f>INDEX([1]Feuil1!$B:$B,MATCH(Tableau2[[#This Row],[Product_Ref]],[1]Feuil1!$H:$H,0))</f>
        <v>Chemisier</v>
      </c>
      <c r="D388" s="7" t="s">
        <v>220</v>
      </c>
    </row>
    <row r="389" spans="1:4" x14ac:dyDescent="0.25">
      <c r="A389" s="8" t="s">
        <v>6</v>
      </c>
      <c r="B389" s="9" t="str">
        <f>VLOOKUP(Tableau1346[[#This Row],[Sub_Region_Cod]],[1]Table_Correspondance!$B:$F,4,TRUE)</f>
        <v>Europe de l'Est</v>
      </c>
      <c r="C389" s="9" t="str">
        <f>INDEX([1]Feuil1!$B:$B,MATCH(Tableau2[[#This Row],[Product_Ref]],[1]Feuil1!$H:$H,0))</f>
        <v>Culotte</v>
      </c>
      <c r="D389" s="9" t="s">
        <v>276</v>
      </c>
    </row>
    <row r="390" spans="1:4" x14ac:dyDescent="0.25">
      <c r="A390" s="6" t="s">
        <v>6</v>
      </c>
      <c r="B390" s="7" t="str">
        <f>VLOOKUP(Tableau1346[[#This Row],[Sub_Region_Cod]],[1]Table_Correspondance!$B:$F,4,TRUE)</f>
        <v>Europe de l'Est</v>
      </c>
      <c r="C390" s="7" t="str">
        <f>INDEX([1]Feuil1!$B:$B,MATCH(Tableau2[[#This Row],[Product_Ref]],[1]Feuil1!$H:$H,0))</f>
        <v>Pyjama</v>
      </c>
      <c r="D390" s="7" t="s">
        <v>277</v>
      </c>
    </row>
    <row r="391" spans="1:4" x14ac:dyDescent="0.25">
      <c r="A391" s="8" t="s">
        <v>6</v>
      </c>
      <c r="B391" s="9" t="str">
        <f>VLOOKUP(Tableau1346[[#This Row],[Sub_Region_Cod]],[1]Table_Correspondance!$B:$F,4,TRUE)</f>
        <v>Europe de l'Est</v>
      </c>
      <c r="C391" s="9" t="str">
        <f>INDEX([1]Feuil1!$B:$B,MATCH(Tableau2[[#This Row],[Product_Ref]],[1]Feuil1!$H:$H,0))</f>
        <v>Culotte</v>
      </c>
      <c r="D391" s="9" t="s">
        <v>278</v>
      </c>
    </row>
    <row r="392" spans="1:4" x14ac:dyDescent="0.25">
      <c r="A392" s="6" t="s">
        <v>6</v>
      </c>
      <c r="B392" s="7" t="str">
        <f>VLOOKUP(Tableau1346[[#This Row],[Sub_Region_Cod]],[1]Table_Correspondance!$B:$F,4,TRUE)</f>
        <v>Europe de l'Est</v>
      </c>
      <c r="C392" s="7" t="str">
        <f>INDEX([1]Feuil1!$B:$B,MATCH(Tableau2[[#This Row],[Product_Ref]],[1]Feuil1!$H:$H,0))</f>
        <v>T-shirt</v>
      </c>
      <c r="D392" s="7" t="s">
        <v>58</v>
      </c>
    </row>
    <row r="393" spans="1:4" x14ac:dyDescent="0.25">
      <c r="A393" s="8" t="s">
        <v>6</v>
      </c>
      <c r="B393" s="9" t="str">
        <f>VLOOKUP(Tableau1346[[#This Row],[Sub_Region_Cod]],[1]Table_Correspondance!$B:$F,4,TRUE)</f>
        <v>Europe de l'Est</v>
      </c>
      <c r="C393" s="9" t="str">
        <f>INDEX([1]Feuil1!$B:$B,MATCH(Tableau2[[#This Row],[Product_Ref]],[1]Feuil1!$H:$H,0))</f>
        <v>Sweatshirt</v>
      </c>
      <c r="D393" s="9" t="s">
        <v>279</v>
      </c>
    </row>
    <row r="394" spans="1:4" x14ac:dyDescent="0.25">
      <c r="A394" s="6" t="s">
        <v>6</v>
      </c>
      <c r="B394" s="7" t="str">
        <f>VLOOKUP(Tableau1346[[#This Row],[Sub_Region_Cod]],[1]Table_Correspondance!$B:$F,4,TRUE)</f>
        <v>Europe de l'Est</v>
      </c>
      <c r="C394" s="7" t="str">
        <f>INDEX([1]Feuil1!$B:$B,MATCH(Tableau2[[#This Row],[Product_Ref]],[1]Feuil1!$H:$H,0))</f>
        <v>Collant</v>
      </c>
      <c r="D394" s="7" t="s">
        <v>280</v>
      </c>
    </row>
    <row r="395" spans="1:4" x14ac:dyDescent="0.25">
      <c r="A395" s="8" t="s">
        <v>6</v>
      </c>
      <c r="B395" s="9" t="str">
        <f>VLOOKUP(Tableau1346[[#This Row],[Sub_Region_Cod]],[1]Table_Correspondance!$B:$F,4,TRUE)</f>
        <v>Europe de l'Est</v>
      </c>
      <c r="C395" s="9" t="str">
        <f>INDEX([1]Feuil1!$B:$B,MATCH(Tableau2[[#This Row],[Product_Ref]],[1]Feuil1!$H:$H,0))</f>
        <v>Soutien gorge</v>
      </c>
      <c r="D395" s="9" t="s">
        <v>222</v>
      </c>
    </row>
    <row r="396" spans="1:4" x14ac:dyDescent="0.25">
      <c r="A396" s="6" t="s">
        <v>6</v>
      </c>
      <c r="B396" s="7" t="str">
        <f>VLOOKUP(Tableau1346[[#This Row],[Sub_Region_Cod]],[1]Table_Correspondance!$B:$F,4,TRUE)</f>
        <v>Europe de l'Est</v>
      </c>
      <c r="C396" s="7" t="str">
        <f>INDEX([1]Feuil1!$B:$B,MATCH(Tableau2[[#This Row],[Product_Ref]],[1]Feuil1!$H:$H,0))</f>
        <v>Soutien gorge</v>
      </c>
      <c r="D396" s="7" t="s">
        <v>281</v>
      </c>
    </row>
    <row r="397" spans="1:4" x14ac:dyDescent="0.25">
      <c r="A397" s="8" t="s">
        <v>6</v>
      </c>
      <c r="B397" s="9" t="str">
        <f>VLOOKUP(Tableau1346[[#This Row],[Sub_Region_Cod]],[1]Table_Correspondance!$B:$F,4,TRUE)</f>
        <v>Europe de l'Est</v>
      </c>
      <c r="C397" s="9" t="str">
        <f>INDEX([1]Feuil1!$B:$B,MATCH(Tableau2[[#This Row],[Product_Ref]],[1]Feuil1!$H:$H,0))</f>
        <v>Jupe</v>
      </c>
      <c r="D397" s="9" t="s">
        <v>264</v>
      </c>
    </row>
    <row r="398" spans="1:4" x14ac:dyDescent="0.25">
      <c r="A398" s="6" t="s">
        <v>6</v>
      </c>
      <c r="B398" s="7" t="str">
        <f>VLOOKUP(Tableau1346[[#This Row],[Sub_Region_Cod]],[1]Table_Correspondance!$B:$F,4,TRUE)</f>
        <v>Europe de l'Est</v>
      </c>
      <c r="C398" s="7" t="str">
        <f>INDEX([1]Feuil1!$B:$B,MATCH(Tableau2[[#This Row],[Product_Ref]],[1]Feuil1!$H:$H,0))</f>
        <v>T-shirt</v>
      </c>
      <c r="D398" s="7" t="s">
        <v>282</v>
      </c>
    </row>
    <row r="399" spans="1:4" x14ac:dyDescent="0.25">
      <c r="A399" s="8" t="s">
        <v>6</v>
      </c>
      <c r="B399" s="9" t="str">
        <f>VLOOKUP(Tableau1346[[#This Row],[Sub_Region_Cod]],[1]Table_Correspondance!$B:$F,4,TRUE)</f>
        <v>Europe de l'Est</v>
      </c>
      <c r="C399" s="9" t="str">
        <f>INDEX([1]Feuil1!$B:$B,MATCH(Tableau2[[#This Row],[Product_Ref]],[1]Feuil1!$H:$H,0))</f>
        <v>Débardeur</v>
      </c>
      <c r="D399" s="9" t="s">
        <v>194</v>
      </c>
    </row>
    <row r="400" spans="1:4" x14ac:dyDescent="0.25">
      <c r="A400" s="6" t="s">
        <v>6</v>
      </c>
      <c r="B400" s="7" t="str">
        <f>VLOOKUP(Tableau1346[[#This Row],[Sub_Region_Cod]],[1]Table_Correspondance!$B:$F,4,TRUE)</f>
        <v>Europe de l'Est</v>
      </c>
      <c r="C400" s="7" t="str">
        <f>INDEX([1]Feuil1!$B:$B,MATCH(Tableau2[[#This Row],[Product_Ref]],[1]Feuil1!$H:$H,0))</f>
        <v>Chemisier</v>
      </c>
      <c r="D400" s="7" t="s">
        <v>129</v>
      </c>
    </row>
    <row r="401" spans="1:4" x14ac:dyDescent="0.25">
      <c r="A401" s="8" t="s">
        <v>6</v>
      </c>
      <c r="B401" s="9" t="str">
        <f>VLOOKUP(Tableau1346[[#This Row],[Sub_Region_Cod]],[1]Table_Correspondance!$B:$F,4,TRUE)</f>
        <v>Europe de l'Est</v>
      </c>
      <c r="C401" s="9" t="str">
        <f>INDEX([1]Feuil1!$B:$B,MATCH(Tableau2[[#This Row],[Product_Ref]],[1]Feuil1!$H:$H,0))</f>
        <v>Soutien gorge</v>
      </c>
      <c r="D401" s="9" t="s">
        <v>283</v>
      </c>
    </row>
    <row r="402" spans="1:4" x14ac:dyDescent="0.25">
      <c r="A402" s="6" t="s">
        <v>6</v>
      </c>
      <c r="B402" s="7" t="str">
        <f>VLOOKUP(Tableau1346[[#This Row],[Sub_Region_Cod]],[1]Table_Correspondance!$B:$F,4,TRUE)</f>
        <v>Europe de l'Est</v>
      </c>
      <c r="C402" s="7" t="str">
        <f>INDEX([1]Feuil1!$B:$B,MATCH(Tableau2[[#This Row],[Product_Ref]],[1]Feuil1!$H:$H,0))</f>
        <v>Sweatshirt</v>
      </c>
      <c r="D402" s="7" t="s">
        <v>256</v>
      </c>
    </row>
    <row r="403" spans="1:4" x14ac:dyDescent="0.25">
      <c r="A403" s="8" t="s">
        <v>6</v>
      </c>
      <c r="B403" s="9" t="str">
        <f>VLOOKUP(Tableau1346[[#This Row],[Sub_Region_Cod]],[1]Table_Correspondance!$B:$F,4,TRUE)</f>
        <v>Europe de l'Est</v>
      </c>
      <c r="C403" s="9" t="str">
        <f>INDEX([1]Feuil1!$B:$B,MATCH(Tableau2[[#This Row],[Product_Ref]],[1]Feuil1!$H:$H,0))</f>
        <v>Débardeur</v>
      </c>
      <c r="D403" s="9" t="s">
        <v>109</v>
      </c>
    </row>
    <row r="404" spans="1:4" x14ac:dyDescent="0.25">
      <c r="A404" s="6" t="s">
        <v>6</v>
      </c>
      <c r="B404" s="7" t="str">
        <f>VLOOKUP(Tableau1346[[#This Row],[Sub_Region_Cod]],[1]Table_Correspondance!$B:$F,4,TRUE)</f>
        <v>Europe de l'Est</v>
      </c>
      <c r="C404" s="7" t="str">
        <f>INDEX([1]Feuil1!$B:$B,MATCH(Tableau2[[#This Row],[Product_Ref]],[1]Feuil1!$H:$H,0))</f>
        <v>Pyjama</v>
      </c>
      <c r="D404" s="7" t="s">
        <v>254</v>
      </c>
    </row>
    <row r="405" spans="1:4" x14ac:dyDescent="0.25">
      <c r="A405" s="8" t="s">
        <v>6</v>
      </c>
      <c r="B405" s="9" t="str">
        <f>VLOOKUP(Tableau1346[[#This Row],[Sub_Region_Cod]],[1]Table_Correspondance!$B:$F,4,TRUE)</f>
        <v>Europe de l'Est</v>
      </c>
      <c r="C405" s="9" t="str">
        <f>INDEX([1]Feuil1!$B:$B,MATCH(Tableau2[[#This Row],[Product_Ref]],[1]Feuil1!$H:$H,0))</f>
        <v>Chaussette</v>
      </c>
      <c r="D405" s="9" t="s">
        <v>284</v>
      </c>
    </row>
    <row r="406" spans="1:4" x14ac:dyDescent="0.25">
      <c r="A406" s="6" t="s">
        <v>6</v>
      </c>
      <c r="B406" s="7" t="str">
        <f>VLOOKUP(Tableau1346[[#This Row],[Sub_Region_Cod]],[1]Table_Correspondance!$B:$F,4,TRUE)</f>
        <v>Europe de l'Est</v>
      </c>
      <c r="C406" s="7" t="str">
        <f>INDEX([1]Feuil1!$B:$B,MATCH(Tableau2[[#This Row],[Product_Ref]],[1]Feuil1!$H:$H,0))</f>
        <v>Débardeur</v>
      </c>
      <c r="D406" s="7" t="s">
        <v>226</v>
      </c>
    </row>
    <row r="407" spans="1:4" x14ac:dyDescent="0.25">
      <c r="A407" s="8" t="s">
        <v>6</v>
      </c>
      <c r="B407" s="9" t="str">
        <f>VLOOKUP(Tableau1346[[#This Row],[Sub_Region_Cod]],[1]Table_Correspondance!$B:$F,4,TRUE)</f>
        <v>Europe de l'Est</v>
      </c>
      <c r="C407" s="9" t="str">
        <f>INDEX([1]Feuil1!$B:$B,MATCH(Tableau2[[#This Row],[Product_Ref]],[1]Feuil1!$H:$H,0))</f>
        <v>Pantalon</v>
      </c>
      <c r="D407" s="9" t="s">
        <v>133</v>
      </c>
    </row>
    <row r="408" spans="1:4" x14ac:dyDescent="0.25">
      <c r="A408" s="6" t="s">
        <v>6</v>
      </c>
      <c r="B408" s="7" t="str">
        <f>VLOOKUP(Tableau1346[[#This Row],[Sub_Region_Cod]],[1]Table_Correspondance!$B:$F,4,TRUE)</f>
        <v>Europe de l'Est</v>
      </c>
      <c r="C408" s="7" t="str">
        <f>INDEX([1]Feuil1!$B:$B,MATCH(Tableau2[[#This Row],[Product_Ref]],[1]Feuil1!$H:$H,0))</f>
        <v>Pantalon</v>
      </c>
      <c r="D408" s="7" t="s">
        <v>145</v>
      </c>
    </row>
    <row r="409" spans="1:4" x14ac:dyDescent="0.25">
      <c r="A409" s="8" t="s">
        <v>6</v>
      </c>
      <c r="B409" s="9" t="str">
        <f>VLOOKUP(Tableau1346[[#This Row],[Sub_Region_Cod]],[1]Table_Correspondance!$B:$F,4,TRUE)</f>
        <v>Europe de l'Est</v>
      </c>
      <c r="C409" s="9" t="str">
        <f>INDEX([1]Feuil1!$B:$B,MATCH(Tableau2[[#This Row],[Product_Ref]],[1]Feuil1!$H:$H,0))</f>
        <v>Collant</v>
      </c>
      <c r="D409" s="9" t="s">
        <v>285</v>
      </c>
    </row>
    <row r="410" spans="1:4" x14ac:dyDescent="0.25">
      <c r="A410" s="6" t="s">
        <v>6</v>
      </c>
      <c r="B410" s="7" t="str">
        <f>VLOOKUP(Tableau1346[[#This Row],[Sub_Region_Cod]],[1]Table_Correspondance!$B:$F,4,TRUE)</f>
        <v>Europe de l'Est</v>
      </c>
      <c r="C410" s="7" t="str">
        <f>INDEX([1]Feuil1!$B:$B,MATCH(Tableau2[[#This Row],[Product_Ref]],[1]Feuil1!$H:$H,0))</f>
        <v>Sweatshirt</v>
      </c>
      <c r="D410" s="7" t="s">
        <v>156</v>
      </c>
    </row>
    <row r="411" spans="1:4" x14ac:dyDescent="0.25">
      <c r="A411" s="8" t="s">
        <v>6</v>
      </c>
      <c r="B411" s="9" t="str">
        <f>VLOOKUP(Tableau1346[[#This Row],[Sub_Region_Cod]],[1]Table_Correspondance!$B:$F,4,TRUE)</f>
        <v>Europe de l'Est</v>
      </c>
      <c r="C411" s="9" t="str">
        <f>INDEX([1]Feuil1!$B:$B,MATCH(Tableau2[[#This Row],[Product_Ref]],[1]Feuil1!$H:$H,0))</f>
        <v>Pantacourt</v>
      </c>
      <c r="D411" s="9" t="s">
        <v>28</v>
      </c>
    </row>
    <row r="412" spans="1:4" x14ac:dyDescent="0.25">
      <c r="A412" s="6" t="s">
        <v>6</v>
      </c>
      <c r="B412" s="7" t="str">
        <f>VLOOKUP(Tableau1346[[#This Row],[Sub_Region_Cod]],[1]Table_Correspondance!$B:$F,4,TRUE)</f>
        <v>Europe de l'Est</v>
      </c>
      <c r="C412" s="7" t="str">
        <f>INDEX([1]Feuil1!$B:$B,MATCH(Tableau2[[#This Row],[Product_Ref]],[1]Feuil1!$H:$H,0))</f>
        <v>Culotte</v>
      </c>
      <c r="D412" s="7" t="s">
        <v>286</v>
      </c>
    </row>
    <row r="413" spans="1:4" x14ac:dyDescent="0.25">
      <c r="A413" s="8" t="s">
        <v>6</v>
      </c>
      <c r="B413" s="9" t="str">
        <f>VLOOKUP(Tableau1346[[#This Row],[Sub_Region_Cod]],[1]Table_Correspondance!$B:$F,4,TRUE)</f>
        <v>Europe de l'Est</v>
      </c>
      <c r="C413" s="9" t="str">
        <f>INDEX([1]Feuil1!$B:$B,MATCH(Tableau2[[#This Row],[Product_Ref]],[1]Feuil1!$H:$H,0))</f>
        <v>Pyjama</v>
      </c>
      <c r="D413" s="9" t="s">
        <v>287</v>
      </c>
    </row>
    <row r="414" spans="1:4" x14ac:dyDescent="0.25">
      <c r="A414" s="6" t="s">
        <v>6</v>
      </c>
      <c r="B414" s="7" t="str">
        <f>VLOOKUP(Tableau1346[[#This Row],[Sub_Region_Cod]],[1]Table_Correspondance!$B:$F,4,TRUE)</f>
        <v>Europe de l'Est</v>
      </c>
      <c r="C414" s="7" t="str">
        <f>INDEX([1]Feuil1!$B:$B,MATCH(Tableau2[[#This Row],[Product_Ref]],[1]Feuil1!$H:$H,0))</f>
        <v>Pantalon</v>
      </c>
      <c r="D414" s="7" t="s">
        <v>244</v>
      </c>
    </row>
    <row r="415" spans="1:4" x14ac:dyDescent="0.25">
      <c r="A415" s="8" t="s">
        <v>6</v>
      </c>
      <c r="B415" s="9" t="str">
        <f>VLOOKUP(Tableau1346[[#This Row],[Sub_Region_Cod]],[1]Table_Correspondance!$B:$F,4,TRUE)</f>
        <v>Europe de l'Est</v>
      </c>
      <c r="C415" s="9" t="str">
        <f>INDEX([1]Feuil1!$B:$B,MATCH(Tableau2[[#This Row],[Product_Ref]],[1]Feuil1!$H:$H,0))</f>
        <v>Soutien gorge</v>
      </c>
      <c r="D415" s="9" t="s">
        <v>92</v>
      </c>
    </row>
    <row r="416" spans="1:4" x14ac:dyDescent="0.25">
      <c r="A416" s="6" t="s">
        <v>6</v>
      </c>
      <c r="B416" s="7" t="str">
        <f>VLOOKUP(Tableau1346[[#This Row],[Sub_Region_Cod]],[1]Table_Correspondance!$B:$F,4,TRUE)</f>
        <v>Europe de l'Est</v>
      </c>
      <c r="C416" s="7" t="str">
        <f>INDEX([1]Feuil1!$B:$B,MATCH(Tableau2[[#This Row],[Product_Ref]],[1]Feuil1!$H:$H,0))</f>
        <v>Pantalon</v>
      </c>
      <c r="D416" s="7" t="s">
        <v>288</v>
      </c>
    </row>
    <row r="417" spans="1:4" x14ac:dyDescent="0.25">
      <c r="A417" s="8" t="s">
        <v>6</v>
      </c>
      <c r="B417" s="9" t="str">
        <f>VLOOKUP(Tableau1346[[#This Row],[Sub_Region_Cod]],[1]Table_Correspondance!$B:$F,4,TRUE)</f>
        <v>Europe de l'Est</v>
      </c>
      <c r="C417" s="9" t="str">
        <f>INDEX([1]Feuil1!$B:$B,MATCH(Tableau2[[#This Row],[Product_Ref]],[1]Feuil1!$H:$H,0))</f>
        <v>Sweatshirt</v>
      </c>
      <c r="D417" s="9" t="s">
        <v>181</v>
      </c>
    </row>
    <row r="418" spans="1:4" x14ac:dyDescent="0.25">
      <c r="A418" s="6" t="s">
        <v>6</v>
      </c>
      <c r="B418" s="7" t="str">
        <f>VLOOKUP(Tableau1346[[#This Row],[Sub_Region_Cod]],[1]Table_Correspondance!$B:$F,4,TRUE)</f>
        <v>Europe de l'Est</v>
      </c>
      <c r="C418" s="7" t="str">
        <f>INDEX([1]Feuil1!$B:$B,MATCH(Tableau2[[#This Row],[Product_Ref]],[1]Feuil1!$H:$H,0))</f>
        <v>Pantalon</v>
      </c>
      <c r="D418" s="7" t="s">
        <v>134</v>
      </c>
    </row>
    <row r="419" spans="1:4" x14ac:dyDescent="0.25">
      <c r="A419" s="8" t="s">
        <v>6</v>
      </c>
      <c r="B419" s="9" t="str">
        <f>VLOOKUP(Tableau1346[[#This Row],[Sub_Region_Cod]],[1]Table_Correspondance!$B:$F,4,TRUE)</f>
        <v>Europe de l'Est</v>
      </c>
      <c r="C419" s="9" t="str">
        <f>INDEX([1]Feuil1!$B:$B,MATCH(Tableau2[[#This Row],[Product_Ref]],[1]Feuil1!$H:$H,0))</f>
        <v>Pull</v>
      </c>
      <c r="D419" s="9" t="s">
        <v>289</v>
      </c>
    </row>
    <row r="420" spans="1:4" x14ac:dyDescent="0.25">
      <c r="A420" s="6" t="s">
        <v>6</v>
      </c>
      <c r="B420" s="7" t="str">
        <f>VLOOKUP(Tableau1346[[#This Row],[Sub_Region_Cod]],[1]Table_Correspondance!$B:$F,4,TRUE)</f>
        <v>Europe de l'Est</v>
      </c>
      <c r="C420" s="7" t="str">
        <f>INDEX([1]Feuil1!$B:$B,MATCH(Tableau2[[#This Row],[Product_Ref]],[1]Feuil1!$H:$H,0))</f>
        <v>Pantacourt</v>
      </c>
      <c r="D420" s="7" t="s">
        <v>141</v>
      </c>
    </row>
    <row r="421" spans="1:4" x14ac:dyDescent="0.25">
      <c r="A421" s="8" t="s">
        <v>6</v>
      </c>
      <c r="B421" s="9" t="str">
        <f>VLOOKUP(Tableau1346[[#This Row],[Sub_Region_Cod]],[1]Table_Correspondance!$B:$F,4,TRUE)</f>
        <v>Europe de l'Est</v>
      </c>
      <c r="C421" s="9" t="str">
        <f>INDEX([1]Feuil1!$B:$B,MATCH(Tableau2[[#This Row],[Product_Ref]],[1]Feuil1!$H:$H,0))</f>
        <v>Chemise</v>
      </c>
      <c r="D421" s="9" t="s">
        <v>268</v>
      </c>
    </row>
    <row r="422" spans="1:4" x14ac:dyDescent="0.25">
      <c r="A422" s="6" t="s">
        <v>6</v>
      </c>
      <c r="B422" s="7" t="str">
        <f>VLOOKUP(Tableau1346[[#This Row],[Sub_Region_Cod]],[1]Table_Correspondance!$B:$F,4,TRUE)</f>
        <v>Europe de l'Est</v>
      </c>
      <c r="C422" s="7" t="str">
        <f>INDEX([1]Feuil1!$B:$B,MATCH(Tableau2[[#This Row],[Product_Ref]],[1]Feuil1!$H:$H,0))</f>
        <v>Jupe</v>
      </c>
      <c r="D422" s="7" t="s">
        <v>140</v>
      </c>
    </row>
    <row r="423" spans="1:4" x14ac:dyDescent="0.25">
      <c r="A423" s="8" t="s">
        <v>6</v>
      </c>
      <c r="B423" s="9" t="str">
        <f>VLOOKUP(Tableau1346[[#This Row],[Sub_Region_Cod]],[1]Table_Correspondance!$B:$F,4,TRUE)</f>
        <v>Europe de l'Est</v>
      </c>
      <c r="C423" s="9" t="str">
        <f>INDEX([1]Feuil1!$B:$B,MATCH(Tableau2[[#This Row],[Product_Ref]],[1]Feuil1!$H:$H,0))</f>
        <v>Jupe</v>
      </c>
      <c r="D423" s="9" t="s">
        <v>127</v>
      </c>
    </row>
    <row r="424" spans="1:4" x14ac:dyDescent="0.25">
      <c r="A424" s="6" t="s">
        <v>6</v>
      </c>
      <c r="B424" s="7" t="str">
        <f>VLOOKUP(Tableau1346[[#This Row],[Sub_Region_Cod]],[1]Table_Correspondance!$B:$F,4,TRUE)</f>
        <v>Europe de l'Est</v>
      </c>
      <c r="C424" s="7" t="str">
        <f>INDEX([1]Feuil1!$B:$B,MATCH(Tableau2[[#This Row],[Product_Ref]],[1]Feuil1!$H:$H,0))</f>
        <v>Pyjama</v>
      </c>
      <c r="D424" s="7" t="s">
        <v>290</v>
      </c>
    </row>
    <row r="425" spans="1:4" x14ac:dyDescent="0.25">
      <c r="A425" s="8" t="s">
        <v>6</v>
      </c>
      <c r="B425" s="9" t="str">
        <f>VLOOKUP(Tableau1346[[#This Row],[Sub_Region_Cod]],[1]Table_Correspondance!$B:$F,4,TRUE)</f>
        <v>Europe de l'Est</v>
      </c>
      <c r="C425" s="9" t="str">
        <f>INDEX([1]Feuil1!$B:$B,MATCH(Tableau2[[#This Row],[Product_Ref]],[1]Feuil1!$H:$H,0))</f>
        <v>Chaussette</v>
      </c>
      <c r="D425" s="9" t="s">
        <v>291</v>
      </c>
    </row>
    <row r="426" spans="1:4" x14ac:dyDescent="0.25">
      <c r="A426" s="6" t="s">
        <v>6</v>
      </c>
      <c r="B426" s="7" t="str">
        <f>VLOOKUP(Tableau1346[[#This Row],[Sub_Region_Cod]],[1]Table_Correspondance!$B:$F,4,TRUE)</f>
        <v>Europe de l'Est</v>
      </c>
      <c r="C426" s="7" t="str">
        <f>INDEX([1]Feuil1!$B:$B,MATCH(Tableau2[[#This Row],[Product_Ref]],[1]Feuil1!$H:$H,0))</f>
        <v>Jupe</v>
      </c>
      <c r="D426" s="7" t="s">
        <v>140</v>
      </c>
    </row>
    <row r="427" spans="1:4" x14ac:dyDescent="0.25">
      <c r="A427" s="8" t="s">
        <v>6</v>
      </c>
      <c r="B427" s="9" t="str">
        <f>VLOOKUP(Tableau1346[[#This Row],[Sub_Region_Cod]],[1]Table_Correspondance!$B:$F,4,TRUE)</f>
        <v>Europe de l'Est</v>
      </c>
      <c r="C427" s="9" t="str">
        <f>INDEX([1]Feuil1!$B:$B,MATCH(Tableau2[[#This Row],[Product_Ref]],[1]Feuil1!$H:$H,0))</f>
        <v>T-shirt</v>
      </c>
      <c r="D427" s="9" t="s">
        <v>292</v>
      </c>
    </row>
    <row r="428" spans="1:4" x14ac:dyDescent="0.25">
      <c r="A428" s="6" t="s">
        <v>6</v>
      </c>
      <c r="B428" s="7" t="str">
        <f>VLOOKUP(Tableau1346[[#This Row],[Sub_Region_Cod]],[1]Table_Correspondance!$B:$F,4,TRUE)</f>
        <v>Europe de l'Est</v>
      </c>
      <c r="C428" s="7" t="str">
        <f>INDEX([1]Feuil1!$B:$B,MATCH(Tableau2[[#This Row],[Product_Ref]],[1]Feuil1!$H:$H,0))</f>
        <v>Robe</v>
      </c>
      <c r="D428" s="7" t="s">
        <v>293</v>
      </c>
    </row>
    <row r="429" spans="1:4" x14ac:dyDescent="0.25">
      <c r="A429" s="8" t="s">
        <v>6</v>
      </c>
      <c r="B429" s="9" t="str">
        <f>VLOOKUP(Tableau1346[[#This Row],[Sub_Region_Cod]],[1]Table_Correspondance!$B:$F,4,TRUE)</f>
        <v>Europe de l'Est</v>
      </c>
      <c r="C429" s="9" t="str">
        <f>INDEX([1]Feuil1!$B:$B,MATCH(Tableau2[[#This Row],[Product_Ref]],[1]Feuil1!$H:$H,0))</f>
        <v>Culotte</v>
      </c>
      <c r="D429" s="9" t="s">
        <v>30</v>
      </c>
    </row>
    <row r="430" spans="1:4" x14ac:dyDescent="0.25">
      <c r="A430" s="6" t="s">
        <v>6</v>
      </c>
      <c r="B430" s="7" t="str">
        <f>VLOOKUP(Tableau1346[[#This Row],[Sub_Region_Cod]],[1]Table_Correspondance!$B:$F,4,TRUE)</f>
        <v>Europe de l'Est</v>
      </c>
      <c r="C430" s="7" t="str">
        <f>INDEX([1]Feuil1!$B:$B,MATCH(Tableau2[[#This Row],[Product_Ref]],[1]Feuil1!$H:$H,0))</f>
        <v>Sweatshirt</v>
      </c>
      <c r="D430" s="7" t="s">
        <v>156</v>
      </c>
    </row>
    <row r="431" spans="1:4" x14ac:dyDescent="0.25">
      <c r="A431" s="8" t="s">
        <v>6</v>
      </c>
      <c r="B431" s="9" t="str">
        <f>VLOOKUP(Tableau1346[[#This Row],[Sub_Region_Cod]],[1]Table_Correspondance!$B:$F,4,TRUE)</f>
        <v>Europe de l'Est</v>
      </c>
      <c r="C431" s="9" t="str">
        <f>INDEX([1]Feuil1!$B:$B,MATCH(Tableau2[[#This Row],[Product_Ref]],[1]Feuil1!$H:$H,0))</f>
        <v>Sweatshirt</v>
      </c>
      <c r="D431" s="9" t="s">
        <v>190</v>
      </c>
    </row>
    <row r="432" spans="1:4" x14ac:dyDescent="0.25">
      <c r="A432" s="6" t="s">
        <v>6</v>
      </c>
      <c r="B432" s="7" t="str">
        <f>VLOOKUP(Tableau1346[[#This Row],[Sub_Region_Cod]],[1]Table_Correspondance!$B:$F,4,TRUE)</f>
        <v>Europe de l'Est</v>
      </c>
      <c r="C432" s="7" t="str">
        <f>INDEX([1]Feuil1!$B:$B,MATCH(Tableau2[[#This Row],[Product_Ref]],[1]Feuil1!$H:$H,0))</f>
        <v>Culotte</v>
      </c>
      <c r="D432" s="7" t="s">
        <v>248</v>
      </c>
    </row>
    <row r="433" spans="1:4" x14ac:dyDescent="0.25">
      <c r="A433" s="8" t="s">
        <v>6</v>
      </c>
      <c r="B433" s="9" t="str">
        <f>VLOOKUP(Tableau1346[[#This Row],[Sub_Region_Cod]],[1]Table_Correspondance!$B:$F,4,TRUE)</f>
        <v>Europe de l'Est</v>
      </c>
      <c r="C433" s="9" t="str">
        <f>INDEX([1]Feuil1!$B:$B,MATCH(Tableau2[[#This Row],[Product_Ref]],[1]Feuil1!$H:$H,0))</f>
        <v>Pantacourt</v>
      </c>
      <c r="D433" s="9" t="s">
        <v>182</v>
      </c>
    </row>
    <row r="434" spans="1:4" x14ac:dyDescent="0.25">
      <c r="A434" s="6" t="s">
        <v>6</v>
      </c>
      <c r="B434" s="7" t="str">
        <f>VLOOKUP(Tableau1346[[#This Row],[Sub_Region_Cod]],[1]Table_Correspondance!$B:$F,4,TRUE)</f>
        <v>Europe de l'Est</v>
      </c>
      <c r="C434" s="7" t="str">
        <f>INDEX([1]Feuil1!$B:$B,MATCH(Tableau2[[#This Row],[Product_Ref]],[1]Feuil1!$H:$H,0))</f>
        <v>Chaussette</v>
      </c>
      <c r="D434" s="7" t="s">
        <v>126</v>
      </c>
    </row>
    <row r="435" spans="1:4" x14ac:dyDescent="0.25">
      <c r="A435" s="8" t="s">
        <v>6</v>
      </c>
      <c r="B435" s="9" t="str">
        <f>VLOOKUP(Tableau1346[[#This Row],[Sub_Region_Cod]],[1]Table_Correspondance!$B:$F,4,TRUE)</f>
        <v>Europe de l'Est</v>
      </c>
      <c r="C435" s="9" t="str">
        <f>INDEX([1]Feuil1!$B:$B,MATCH(Tableau2[[#This Row],[Product_Ref]],[1]Feuil1!$H:$H,0))</f>
        <v>Chaussette</v>
      </c>
      <c r="D435" s="9" t="s">
        <v>294</v>
      </c>
    </row>
    <row r="436" spans="1:4" x14ac:dyDescent="0.25">
      <c r="A436" s="6" t="s">
        <v>6</v>
      </c>
      <c r="B436" s="7" t="str">
        <f>VLOOKUP(Tableau1346[[#This Row],[Sub_Region_Cod]],[1]Table_Correspondance!$B:$F,4,TRUE)</f>
        <v>Europe de l'Est</v>
      </c>
      <c r="C436" s="7" t="str">
        <f>INDEX([1]Feuil1!$B:$B,MATCH(Tableau2[[#This Row],[Product_Ref]],[1]Feuil1!$H:$H,0))</f>
        <v>Chaussette</v>
      </c>
      <c r="D436" s="7" t="s">
        <v>239</v>
      </c>
    </row>
    <row r="437" spans="1:4" x14ac:dyDescent="0.25">
      <c r="A437" s="8" t="s">
        <v>6</v>
      </c>
      <c r="B437" s="9" t="str">
        <f>VLOOKUP(Tableau1346[[#This Row],[Sub_Region_Cod]],[1]Table_Correspondance!$B:$F,4,TRUE)</f>
        <v>Europe de l'Est</v>
      </c>
      <c r="C437" s="9" t="str">
        <f>INDEX([1]Feuil1!$B:$B,MATCH(Tableau2[[#This Row],[Product_Ref]],[1]Feuil1!$H:$H,0))</f>
        <v>Débardeur</v>
      </c>
      <c r="D437" s="9" t="s">
        <v>194</v>
      </c>
    </row>
    <row r="438" spans="1:4" x14ac:dyDescent="0.25">
      <c r="A438" s="6" t="s">
        <v>6</v>
      </c>
      <c r="B438" s="7" t="str">
        <f>VLOOKUP(Tableau1346[[#This Row],[Sub_Region_Cod]],[1]Table_Correspondance!$B:$F,4,TRUE)</f>
        <v>Europe de l'Est</v>
      </c>
      <c r="C438" s="7" t="str">
        <f>INDEX([1]Feuil1!$B:$B,MATCH(Tableau2[[#This Row],[Product_Ref]],[1]Feuil1!$H:$H,0))</f>
        <v>Pantalon</v>
      </c>
      <c r="D438" s="7" t="s">
        <v>160</v>
      </c>
    </row>
    <row r="439" spans="1:4" x14ac:dyDescent="0.25">
      <c r="A439" s="8" t="s">
        <v>6</v>
      </c>
      <c r="B439" s="9" t="str">
        <f>VLOOKUP(Tableau1346[[#This Row],[Sub_Region_Cod]],[1]Table_Correspondance!$B:$F,4,TRUE)</f>
        <v>Europe de l'Est</v>
      </c>
      <c r="C439" s="9" t="str">
        <f>INDEX([1]Feuil1!$B:$B,MATCH(Tableau2[[#This Row],[Product_Ref]],[1]Feuil1!$H:$H,0))</f>
        <v>Chaussette</v>
      </c>
      <c r="D439" s="9" t="s">
        <v>295</v>
      </c>
    </row>
    <row r="440" spans="1:4" x14ac:dyDescent="0.25">
      <c r="A440" s="6" t="s">
        <v>6</v>
      </c>
      <c r="B440" s="7" t="str">
        <f>VLOOKUP(Tableau1346[[#This Row],[Sub_Region_Cod]],[1]Table_Correspondance!$B:$F,4,TRUE)</f>
        <v>Europe de l'Est</v>
      </c>
      <c r="C440" s="7" t="str">
        <f>INDEX([1]Feuil1!$B:$B,MATCH(Tableau2[[#This Row],[Product_Ref]],[1]Feuil1!$H:$H,0))</f>
        <v>Pantacourt</v>
      </c>
      <c r="D440" s="7" t="s">
        <v>118</v>
      </c>
    </row>
    <row r="441" spans="1:4" x14ac:dyDescent="0.25">
      <c r="A441" s="8" t="s">
        <v>6</v>
      </c>
      <c r="B441" s="9" t="str">
        <f>VLOOKUP(Tableau1346[[#This Row],[Sub_Region_Cod]],[1]Table_Correspondance!$B:$F,4,TRUE)</f>
        <v>Europe de l'Est</v>
      </c>
      <c r="C441" s="9" t="str">
        <f>INDEX([1]Feuil1!$B:$B,MATCH(Tableau2[[#This Row],[Product_Ref]],[1]Feuil1!$H:$H,0))</f>
        <v>Chaussette</v>
      </c>
      <c r="D441" s="9" t="s">
        <v>106</v>
      </c>
    </row>
    <row r="442" spans="1:4" x14ac:dyDescent="0.25">
      <c r="A442" s="6" t="s">
        <v>6</v>
      </c>
      <c r="B442" s="7" t="str">
        <f>VLOOKUP(Tableau1346[[#This Row],[Sub_Region_Cod]],[1]Table_Correspondance!$B:$F,4,TRUE)</f>
        <v>Europe de l'Est</v>
      </c>
      <c r="C442" s="7" t="str">
        <f>INDEX([1]Feuil1!$B:$B,MATCH(Tableau2[[#This Row],[Product_Ref]],[1]Feuil1!$H:$H,0))</f>
        <v>Sweatshirt</v>
      </c>
      <c r="D442" s="7" t="s">
        <v>296</v>
      </c>
    </row>
    <row r="443" spans="1:4" x14ac:dyDescent="0.25">
      <c r="A443" s="8" t="s">
        <v>6</v>
      </c>
      <c r="B443" s="9" t="str">
        <f>VLOOKUP(Tableau1346[[#This Row],[Sub_Region_Cod]],[1]Table_Correspondance!$B:$F,4,TRUE)</f>
        <v>Europe de l'Est</v>
      </c>
      <c r="C443" s="9" t="str">
        <f>INDEX([1]Feuil1!$B:$B,MATCH(Tableau2[[#This Row],[Product_Ref]],[1]Feuil1!$H:$H,0))</f>
        <v>Collant</v>
      </c>
      <c r="D443" s="9" t="s">
        <v>176</v>
      </c>
    </row>
    <row r="444" spans="1:4" x14ac:dyDescent="0.25">
      <c r="A444" s="6" t="s">
        <v>6</v>
      </c>
      <c r="B444" s="7" t="str">
        <f>VLOOKUP(Tableau1346[[#This Row],[Sub_Region_Cod]],[1]Table_Correspondance!$B:$F,4,TRUE)</f>
        <v>Europe de l'Est</v>
      </c>
      <c r="C444" s="7" t="str">
        <f>INDEX([1]Feuil1!$B:$B,MATCH(Tableau2[[#This Row],[Product_Ref]],[1]Feuil1!$H:$H,0))</f>
        <v>Culotte</v>
      </c>
      <c r="D444" s="7" t="s">
        <v>17</v>
      </c>
    </row>
    <row r="445" spans="1:4" x14ac:dyDescent="0.25">
      <c r="A445" s="8" t="s">
        <v>6</v>
      </c>
      <c r="B445" s="9" t="str">
        <f>VLOOKUP(Tableau1346[[#This Row],[Sub_Region_Cod]],[1]Table_Correspondance!$B:$F,4,TRUE)</f>
        <v>Europe de l'Est</v>
      </c>
      <c r="C445" s="9" t="str">
        <f>INDEX([1]Feuil1!$B:$B,MATCH(Tableau2[[#This Row],[Product_Ref]],[1]Feuil1!$H:$H,0))</f>
        <v>Sweatshirt</v>
      </c>
      <c r="D445" s="9" t="s">
        <v>297</v>
      </c>
    </row>
    <row r="446" spans="1:4" x14ac:dyDescent="0.25">
      <c r="A446" s="6" t="s">
        <v>6</v>
      </c>
      <c r="B446" s="7" t="str">
        <f>VLOOKUP(Tableau1346[[#This Row],[Sub_Region_Cod]],[1]Table_Correspondance!$B:$F,4,TRUE)</f>
        <v>Europe de l'Est</v>
      </c>
      <c r="C446" s="7" t="str">
        <f>INDEX([1]Feuil1!$B:$B,MATCH(Tableau2[[#This Row],[Product_Ref]],[1]Feuil1!$H:$H,0))</f>
        <v>Soutien gorge</v>
      </c>
      <c r="D446" s="7" t="s">
        <v>212</v>
      </c>
    </row>
    <row r="447" spans="1:4" x14ac:dyDescent="0.25">
      <c r="A447" s="8" t="s">
        <v>6</v>
      </c>
      <c r="B447" s="9" t="str">
        <f>VLOOKUP(Tableau1346[[#This Row],[Sub_Region_Cod]],[1]Table_Correspondance!$B:$F,4,TRUE)</f>
        <v>Europe de l'Est</v>
      </c>
      <c r="C447" s="9" t="str">
        <f>INDEX([1]Feuil1!$B:$B,MATCH(Tableau2[[#This Row],[Product_Ref]],[1]Feuil1!$H:$H,0))</f>
        <v>Soutien gorge</v>
      </c>
      <c r="D447" s="9" t="s">
        <v>46</v>
      </c>
    </row>
    <row r="448" spans="1:4" x14ac:dyDescent="0.25">
      <c r="A448" s="6" t="s">
        <v>6</v>
      </c>
      <c r="B448" s="7" t="str">
        <f>VLOOKUP(Tableau1346[[#This Row],[Sub_Region_Cod]],[1]Table_Correspondance!$B:$F,4,TRUE)</f>
        <v>Europe de l'Est</v>
      </c>
      <c r="C448" s="7" t="str">
        <f>INDEX([1]Feuil1!$B:$B,MATCH(Tableau2[[#This Row],[Product_Ref]],[1]Feuil1!$H:$H,0))</f>
        <v>Robe</v>
      </c>
      <c r="D448" s="7" t="s">
        <v>298</v>
      </c>
    </row>
    <row r="449" spans="1:4" x14ac:dyDescent="0.25">
      <c r="A449" s="8" t="s">
        <v>6</v>
      </c>
      <c r="B449" s="9" t="str">
        <f>VLOOKUP(Tableau1346[[#This Row],[Sub_Region_Cod]],[1]Table_Correspondance!$B:$F,4,TRUE)</f>
        <v>Europe de l'Est</v>
      </c>
      <c r="C449" s="9" t="str">
        <f>INDEX([1]Feuil1!$B:$B,MATCH(Tableau2[[#This Row],[Product_Ref]],[1]Feuil1!$H:$H,0))</f>
        <v>Sweatshirt</v>
      </c>
      <c r="D449" s="9" t="s">
        <v>256</v>
      </c>
    </row>
    <row r="450" spans="1:4" x14ac:dyDescent="0.25">
      <c r="A450" s="6" t="s">
        <v>6</v>
      </c>
      <c r="B450" s="7" t="str">
        <f>VLOOKUP(Tableau1346[[#This Row],[Sub_Region_Cod]],[1]Table_Correspondance!$B:$F,4,TRUE)</f>
        <v>Europe de l'Est</v>
      </c>
      <c r="C450" s="7" t="str">
        <f>INDEX([1]Feuil1!$B:$B,MATCH(Tableau2[[#This Row],[Product_Ref]],[1]Feuil1!$H:$H,0))</f>
        <v>Robe</v>
      </c>
      <c r="D450" s="7" t="s">
        <v>299</v>
      </c>
    </row>
    <row r="451" spans="1:4" x14ac:dyDescent="0.25">
      <c r="A451" s="8" t="s">
        <v>6</v>
      </c>
      <c r="B451" s="9" t="str">
        <f>VLOOKUP(Tableau1346[[#This Row],[Sub_Region_Cod]],[1]Table_Correspondance!$B:$F,4,TRUE)</f>
        <v>Europe de l'Est</v>
      </c>
      <c r="C451" s="9" t="str">
        <f>INDEX([1]Feuil1!$B:$B,MATCH(Tableau2[[#This Row],[Product_Ref]],[1]Feuil1!$H:$H,0))</f>
        <v>Pyjama</v>
      </c>
      <c r="D451" s="9" t="s">
        <v>300</v>
      </c>
    </row>
    <row r="452" spans="1:4" x14ac:dyDescent="0.25">
      <c r="A452" s="6" t="s">
        <v>6</v>
      </c>
      <c r="B452" s="7" t="str">
        <f>VLOOKUP(Tableau1346[[#This Row],[Sub_Region_Cod]],[1]Table_Correspondance!$B:$F,4,TRUE)</f>
        <v>Europe de l'Est</v>
      </c>
      <c r="C452" s="7" t="str">
        <f>INDEX([1]Feuil1!$B:$B,MATCH(Tableau2[[#This Row],[Product_Ref]],[1]Feuil1!$H:$H,0))</f>
        <v>Chaussette</v>
      </c>
      <c r="D452" s="7" t="s">
        <v>301</v>
      </c>
    </row>
    <row r="453" spans="1:4" x14ac:dyDescent="0.25">
      <c r="A453" s="8" t="s">
        <v>6</v>
      </c>
      <c r="B453" s="9" t="str">
        <f>VLOOKUP(Tableau1346[[#This Row],[Sub_Region_Cod]],[1]Table_Correspondance!$B:$F,4,TRUE)</f>
        <v>Europe de l'Est</v>
      </c>
      <c r="C453" s="9" t="str">
        <f>INDEX([1]Feuil1!$B:$B,MATCH(Tableau2[[#This Row],[Product_Ref]],[1]Feuil1!$H:$H,0))</f>
        <v>Débardeur</v>
      </c>
      <c r="D453" s="9" t="s">
        <v>171</v>
      </c>
    </row>
    <row r="454" spans="1:4" x14ac:dyDescent="0.25">
      <c r="A454" s="6" t="s">
        <v>6</v>
      </c>
      <c r="B454" s="7" t="str">
        <f>VLOOKUP(Tableau1346[[#This Row],[Sub_Region_Cod]],[1]Table_Correspondance!$B:$F,4,TRUE)</f>
        <v>Europe de l'Est</v>
      </c>
      <c r="C454" s="7" t="str">
        <f>INDEX([1]Feuil1!$B:$B,MATCH(Tableau2[[#This Row],[Product_Ref]],[1]Feuil1!$H:$H,0))</f>
        <v>Pantalon</v>
      </c>
      <c r="D454" s="7" t="s">
        <v>124</v>
      </c>
    </row>
    <row r="455" spans="1:4" x14ac:dyDescent="0.25">
      <c r="A455" s="8" t="s">
        <v>6</v>
      </c>
      <c r="B455" s="9" t="str">
        <f>VLOOKUP(Tableau1346[[#This Row],[Sub_Region_Cod]],[1]Table_Correspondance!$B:$F,4,TRUE)</f>
        <v>Europe de l'Est</v>
      </c>
      <c r="C455" s="9" t="str">
        <f>INDEX([1]Feuil1!$B:$B,MATCH(Tableau2[[#This Row],[Product_Ref]],[1]Feuil1!$H:$H,0))</f>
        <v>Débardeur</v>
      </c>
      <c r="D455" s="9" t="s">
        <v>302</v>
      </c>
    </row>
    <row r="456" spans="1:4" x14ac:dyDescent="0.25">
      <c r="A456" s="6" t="s">
        <v>6</v>
      </c>
      <c r="B456" s="7" t="str">
        <f>VLOOKUP(Tableau1346[[#This Row],[Sub_Region_Cod]],[1]Table_Correspondance!$B:$F,4,TRUE)</f>
        <v>Europe de l'Est</v>
      </c>
      <c r="C456" s="7" t="str">
        <f>INDEX([1]Feuil1!$B:$B,MATCH(Tableau2[[#This Row],[Product_Ref]],[1]Feuil1!$H:$H,0))</f>
        <v>Chaussette</v>
      </c>
      <c r="D456" s="7" t="s">
        <v>291</v>
      </c>
    </row>
    <row r="457" spans="1:4" x14ac:dyDescent="0.25">
      <c r="A457" s="8" t="s">
        <v>6</v>
      </c>
      <c r="B457" s="9" t="str">
        <f>VLOOKUP(Tableau1346[[#This Row],[Sub_Region_Cod]],[1]Table_Correspondance!$B:$F,4,TRUE)</f>
        <v>Europe de l'Est</v>
      </c>
      <c r="C457" s="9" t="str">
        <f>INDEX([1]Feuil1!$B:$B,MATCH(Tableau2[[#This Row],[Product_Ref]],[1]Feuil1!$H:$H,0))</f>
        <v>T-shirt</v>
      </c>
      <c r="D457" s="9" t="s">
        <v>247</v>
      </c>
    </row>
    <row r="458" spans="1:4" x14ac:dyDescent="0.25">
      <c r="A458" s="6" t="s">
        <v>6</v>
      </c>
      <c r="B458" s="7" t="str">
        <f>VLOOKUP(Tableau1346[[#This Row],[Sub_Region_Cod]],[1]Table_Correspondance!$B:$F,4,TRUE)</f>
        <v>Europe de l'Est</v>
      </c>
      <c r="C458" s="7" t="str">
        <f>INDEX([1]Feuil1!$B:$B,MATCH(Tableau2[[#This Row],[Product_Ref]],[1]Feuil1!$H:$H,0))</f>
        <v>Robe</v>
      </c>
      <c r="D458" s="7" t="s">
        <v>139</v>
      </c>
    </row>
    <row r="459" spans="1:4" x14ac:dyDescent="0.25">
      <c r="A459" s="8" t="s">
        <v>6</v>
      </c>
      <c r="B459" s="9" t="str">
        <f>VLOOKUP(Tableau1346[[#This Row],[Sub_Region_Cod]],[1]Table_Correspondance!$B:$F,4,TRUE)</f>
        <v>Europe de l'Est</v>
      </c>
      <c r="C459" s="9" t="str">
        <f>INDEX([1]Feuil1!$B:$B,MATCH(Tableau2[[#This Row],[Product_Ref]],[1]Feuil1!$H:$H,0))</f>
        <v>Sweatshirt</v>
      </c>
      <c r="D459" s="9" t="s">
        <v>303</v>
      </c>
    </row>
    <row r="460" spans="1:4" x14ac:dyDescent="0.25">
      <c r="A460" s="6" t="s">
        <v>6</v>
      </c>
      <c r="B460" s="7" t="str">
        <f>VLOOKUP(Tableau1346[[#This Row],[Sub_Region_Cod]],[1]Table_Correspondance!$B:$F,4,TRUE)</f>
        <v>Europe de l'Est</v>
      </c>
      <c r="C460" s="7" t="str">
        <f>INDEX([1]Feuil1!$B:$B,MATCH(Tableau2[[#This Row],[Product_Ref]],[1]Feuil1!$H:$H,0))</f>
        <v>Pantacourt</v>
      </c>
      <c r="D460" s="7" t="s">
        <v>66</v>
      </c>
    </row>
    <row r="461" spans="1:4" x14ac:dyDescent="0.25">
      <c r="A461" s="8" t="s">
        <v>6</v>
      </c>
      <c r="B461" s="9" t="str">
        <f>VLOOKUP(Tableau1346[[#This Row],[Sub_Region_Cod]],[1]Table_Correspondance!$B:$F,4,TRUE)</f>
        <v>Europe de l'Est</v>
      </c>
      <c r="C461" s="9" t="str">
        <f>INDEX([1]Feuil1!$B:$B,MATCH(Tableau2[[#This Row],[Product_Ref]],[1]Feuil1!$H:$H,0))</f>
        <v>Débardeur</v>
      </c>
      <c r="D461" s="9" t="s">
        <v>109</v>
      </c>
    </row>
    <row r="462" spans="1:4" x14ac:dyDescent="0.25">
      <c r="A462" s="6" t="s">
        <v>6</v>
      </c>
      <c r="B462" s="7" t="str">
        <f>VLOOKUP(Tableau1346[[#This Row],[Sub_Region_Cod]],[1]Table_Correspondance!$B:$F,4,TRUE)</f>
        <v>Europe de l'Est</v>
      </c>
      <c r="C462" s="7" t="str">
        <f>INDEX([1]Feuil1!$B:$B,MATCH(Tableau2[[#This Row],[Product_Ref]],[1]Feuil1!$H:$H,0))</f>
        <v>Sweatshirt</v>
      </c>
      <c r="D462" s="7" t="s">
        <v>304</v>
      </c>
    </row>
    <row r="463" spans="1:4" x14ac:dyDescent="0.25">
      <c r="A463" s="8" t="s">
        <v>6</v>
      </c>
      <c r="B463" s="9" t="str">
        <f>VLOOKUP(Tableau1346[[#This Row],[Sub_Region_Cod]],[1]Table_Correspondance!$B:$F,4,TRUE)</f>
        <v>Europe de l'Est</v>
      </c>
      <c r="C463" s="9" t="str">
        <f>INDEX([1]Feuil1!$B:$B,MATCH(Tableau2[[#This Row],[Product_Ref]],[1]Feuil1!$H:$H,0))</f>
        <v>T-shirt</v>
      </c>
      <c r="D463" s="9" t="s">
        <v>94</v>
      </c>
    </row>
    <row r="464" spans="1:4" x14ac:dyDescent="0.25">
      <c r="A464" s="6" t="s">
        <v>6</v>
      </c>
      <c r="B464" s="7" t="str">
        <f>VLOOKUP(Tableau1346[[#This Row],[Sub_Region_Cod]],[1]Table_Correspondance!$B:$F,4,TRUE)</f>
        <v>Europe de l'Est</v>
      </c>
      <c r="C464" s="7" t="str">
        <f>INDEX([1]Feuil1!$B:$B,MATCH(Tableau2[[#This Row],[Product_Ref]],[1]Feuil1!$H:$H,0))</f>
        <v>Robe</v>
      </c>
      <c r="D464" s="7" t="s">
        <v>305</v>
      </c>
    </row>
    <row r="465" spans="1:4" x14ac:dyDescent="0.25">
      <c r="A465" s="8" t="s">
        <v>6</v>
      </c>
      <c r="B465" s="9" t="str">
        <f>VLOOKUP(Tableau1346[[#This Row],[Sub_Region_Cod]],[1]Table_Correspondance!$B:$F,4,TRUE)</f>
        <v>Europe de l'Est</v>
      </c>
      <c r="C465" s="9" t="str">
        <f>INDEX([1]Feuil1!$B:$B,MATCH(Tableau2[[#This Row],[Product_Ref]],[1]Feuil1!$H:$H,0))</f>
        <v>Chemise</v>
      </c>
      <c r="D465" s="9" t="s">
        <v>123</v>
      </c>
    </row>
    <row r="466" spans="1:4" x14ac:dyDescent="0.25">
      <c r="A466" s="6" t="s">
        <v>6</v>
      </c>
      <c r="B466" s="7" t="str">
        <f>VLOOKUP(Tableau1346[[#This Row],[Sub_Region_Cod]],[1]Table_Correspondance!$B:$F,4,TRUE)</f>
        <v>Europe de l'Est</v>
      </c>
      <c r="C466" s="7" t="str">
        <f>INDEX([1]Feuil1!$B:$B,MATCH(Tableau2[[#This Row],[Product_Ref]],[1]Feuil1!$H:$H,0))</f>
        <v>Chaussette</v>
      </c>
      <c r="D466" s="7" t="s">
        <v>306</v>
      </c>
    </row>
    <row r="467" spans="1:4" x14ac:dyDescent="0.25">
      <c r="A467" s="8" t="s">
        <v>6</v>
      </c>
      <c r="B467" s="9" t="str">
        <f>VLOOKUP(Tableau1346[[#This Row],[Sub_Region_Cod]],[1]Table_Correspondance!$B:$F,4,TRUE)</f>
        <v>Europe de l'Est</v>
      </c>
      <c r="C467" s="9" t="str">
        <f>INDEX([1]Feuil1!$B:$B,MATCH(Tableau2[[#This Row],[Product_Ref]],[1]Feuil1!$H:$H,0))</f>
        <v>Pantacourt</v>
      </c>
      <c r="D467" s="9" t="s">
        <v>63</v>
      </c>
    </row>
    <row r="468" spans="1:4" x14ac:dyDescent="0.25">
      <c r="A468" s="6" t="s">
        <v>6</v>
      </c>
      <c r="B468" s="7" t="str">
        <f>VLOOKUP(Tableau1346[[#This Row],[Sub_Region_Cod]],[1]Table_Correspondance!$B:$F,4,TRUE)</f>
        <v>Europe de l'Est</v>
      </c>
      <c r="C468" s="7" t="str">
        <f>INDEX([1]Feuil1!$B:$B,MATCH(Tableau2[[#This Row],[Product_Ref]],[1]Feuil1!$H:$H,0))</f>
        <v>Collant</v>
      </c>
      <c r="D468" s="7" t="s">
        <v>176</v>
      </c>
    </row>
    <row r="469" spans="1:4" x14ac:dyDescent="0.25">
      <c r="A469" s="8" t="s">
        <v>6</v>
      </c>
      <c r="B469" s="9" t="str">
        <f>VLOOKUP(Tableau1346[[#This Row],[Sub_Region_Cod]],[1]Table_Correspondance!$B:$F,4,TRUE)</f>
        <v>Europe de l'Est</v>
      </c>
      <c r="C469" s="9" t="str">
        <f>INDEX([1]Feuil1!$B:$B,MATCH(Tableau2[[#This Row],[Product_Ref]],[1]Feuil1!$H:$H,0))</f>
        <v>Soutien gorge</v>
      </c>
      <c r="D469" s="9" t="s">
        <v>19</v>
      </c>
    </row>
    <row r="470" spans="1:4" x14ac:dyDescent="0.25">
      <c r="A470" s="6" t="s">
        <v>6</v>
      </c>
      <c r="B470" s="7" t="str">
        <f>VLOOKUP(Tableau1346[[#This Row],[Sub_Region_Cod]],[1]Table_Correspondance!$B:$F,4,TRUE)</f>
        <v>Europe de l'Est</v>
      </c>
      <c r="C470" s="7" t="str">
        <f>INDEX([1]Feuil1!$B:$B,MATCH(Tableau2[[#This Row],[Product_Ref]],[1]Feuil1!$H:$H,0))</f>
        <v>Pyjama</v>
      </c>
      <c r="D470" s="7" t="s">
        <v>300</v>
      </c>
    </row>
    <row r="471" spans="1:4" x14ac:dyDescent="0.25">
      <c r="A471" s="8" t="s">
        <v>6</v>
      </c>
      <c r="B471" s="9" t="str">
        <f>VLOOKUP(Tableau1346[[#This Row],[Sub_Region_Cod]],[1]Table_Correspondance!$B:$F,4,TRUE)</f>
        <v>Europe de l'Est</v>
      </c>
      <c r="C471" s="9" t="str">
        <f>INDEX([1]Feuil1!$B:$B,MATCH(Tableau2[[#This Row],[Product_Ref]],[1]Feuil1!$H:$H,0))</f>
        <v>Culotte</v>
      </c>
      <c r="D471" s="9" t="s">
        <v>307</v>
      </c>
    </row>
    <row r="472" spans="1:4" x14ac:dyDescent="0.25">
      <c r="A472" s="6" t="s">
        <v>6</v>
      </c>
      <c r="B472" s="7" t="str">
        <f>VLOOKUP(Tableau1346[[#This Row],[Sub_Region_Cod]],[1]Table_Correspondance!$B:$F,4,TRUE)</f>
        <v>Europe de l'Est</v>
      </c>
      <c r="C472" s="7" t="str">
        <f>INDEX([1]Feuil1!$B:$B,MATCH(Tableau2[[#This Row],[Product_Ref]],[1]Feuil1!$H:$H,0))</f>
        <v>Pull</v>
      </c>
      <c r="D472" s="7" t="s">
        <v>289</v>
      </c>
    </row>
    <row r="473" spans="1:4" x14ac:dyDescent="0.25">
      <c r="A473" s="8" t="s">
        <v>6</v>
      </c>
      <c r="B473" s="9" t="str">
        <f>VLOOKUP(Tableau1346[[#This Row],[Sub_Region_Cod]],[1]Table_Correspondance!$B:$F,4,TRUE)</f>
        <v>Europe de l'Est</v>
      </c>
      <c r="C473" s="9" t="str">
        <f>INDEX([1]Feuil1!$B:$B,MATCH(Tableau2[[#This Row],[Product_Ref]],[1]Feuil1!$H:$H,0))</f>
        <v>Pyjama</v>
      </c>
      <c r="D473" s="9" t="s">
        <v>308</v>
      </c>
    </row>
    <row r="474" spans="1:4" x14ac:dyDescent="0.25">
      <c r="A474" s="6" t="s">
        <v>6</v>
      </c>
      <c r="B474" s="7" t="str">
        <f>VLOOKUP(Tableau1346[[#This Row],[Sub_Region_Cod]],[1]Table_Correspondance!$B:$F,4,TRUE)</f>
        <v>Europe de l'Est</v>
      </c>
      <c r="C474" s="7" t="str">
        <f>INDEX([1]Feuil1!$B:$B,MATCH(Tableau2[[#This Row],[Product_Ref]],[1]Feuil1!$H:$H,0))</f>
        <v>Pantacourt</v>
      </c>
      <c r="D474" s="7" t="s">
        <v>309</v>
      </c>
    </row>
    <row r="475" spans="1:4" x14ac:dyDescent="0.25">
      <c r="A475" s="8" t="s">
        <v>6</v>
      </c>
      <c r="B475" s="9" t="str">
        <f>VLOOKUP(Tableau1346[[#This Row],[Sub_Region_Cod]],[1]Table_Correspondance!$B:$F,4,TRUE)</f>
        <v>Europe de l'Est</v>
      </c>
      <c r="C475" s="9" t="str">
        <f>INDEX([1]Feuil1!$B:$B,MATCH(Tableau2[[#This Row],[Product_Ref]],[1]Feuil1!$H:$H,0))</f>
        <v>Culotte</v>
      </c>
      <c r="D475" s="9" t="s">
        <v>30</v>
      </c>
    </row>
    <row r="476" spans="1:4" x14ac:dyDescent="0.25">
      <c r="A476" s="6" t="s">
        <v>6</v>
      </c>
      <c r="B476" s="7" t="str">
        <f>VLOOKUP(Tableau1346[[#This Row],[Sub_Region_Cod]],[1]Table_Correspondance!$B:$F,4,TRUE)</f>
        <v>Europe de l'Est</v>
      </c>
      <c r="C476" s="7" t="str">
        <f>INDEX([1]Feuil1!$B:$B,MATCH(Tableau2[[#This Row],[Product_Ref]],[1]Feuil1!$H:$H,0))</f>
        <v>Chaussette</v>
      </c>
      <c r="D476" s="7" t="s">
        <v>310</v>
      </c>
    </row>
    <row r="477" spans="1:4" x14ac:dyDescent="0.25">
      <c r="A477" s="8" t="s">
        <v>6</v>
      </c>
      <c r="B477" s="9" t="str">
        <f>VLOOKUP(Tableau1346[[#This Row],[Sub_Region_Cod]],[1]Table_Correspondance!$B:$F,4,TRUE)</f>
        <v>Europe de l'Est</v>
      </c>
      <c r="C477" s="9" t="str">
        <f>INDEX([1]Feuil1!$B:$B,MATCH(Tableau2[[#This Row],[Product_Ref]],[1]Feuil1!$H:$H,0))</f>
        <v>Chemise</v>
      </c>
      <c r="D477" s="9" t="s">
        <v>169</v>
      </c>
    </row>
    <row r="478" spans="1:4" x14ac:dyDescent="0.25">
      <c r="A478" s="6" t="s">
        <v>6</v>
      </c>
      <c r="B478" s="7" t="str">
        <f>VLOOKUP(Tableau1346[[#This Row],[Sub_Region_Cod]],[1]Table_Correspondance!$B:$F,4,TRUE)</f>
        <v>Europe de l'Est</v>
      </c>
      <c r="C478" s="7" t="str">
        <f>INDEX([1]Feuil1!$B:$B,MATCH(Tableau2[[#This Row],[Product_Ref]],[1]Feuil1!$H:$H,0))</f>
        <v>Chemise</v>
      </c>
      <c r="D478" s="7" t="s">
        <v>311</v>
      </c>
    </row>
    <row r="479" spans="1:4" x14ac:dyDescent="0.25">
      <c r="A479" s="8" t="s">
        <v>6</v>
      </c>
      <c r="B479" s="9" t="str">
        <f>VLOOKUP(Tableau1346[[#This Row],[Sub_Region_Cod]],[1]Table_Correspondance!$B:$F,4,TRUE)</f>
        <v>Europe de l'Est</v>
      </c>
      <c r="C479" s="9" t="str">
        <f>INDEX([1]Feuil1!$B:$B,MATCH(Tableau2[[#This Row],[Product_Ref]],[1]Feuil1!$H:$H,0))</f>
        <v>Chemisier</v>
      </c>
      <c r="D479" s="9" t="s">
        <v>312</v>
      </c>
    </row>
    <row r="480" spans="1:4" x14ac:dyDescent="0.25">
      <c r="A480" s="6" t="s">
        <v>6</v>
      </c>
      <c r="B480" s="7" t="str">
        <f>VLOOKUP(Tableau1346[[#This Row],[Sub_Region_Cod]],[1]Table_Correspondance!$B:$F,4,TRUE)</f>
        <v>Europe de l'Est</v>
      </c>
      <c r="C480" s="7" t="str">
        <f>INDEX([1]Feuil1!$B:$B,MATCH(Tableau2[[#This Row],[Product_Ref]],[1]Feuil1!$H:$H,0))</f>
        <v>Chemise</v>
      </c>
      <c r="D480" s="7" t="s">
        <v>313</v>
      </c>
    </row>
    <row r="481" spans="1:4" x14ac:dyDescent="0.25">
      <c r="A481" s="8" t="s">
        <v>6</v>
      </c>
      <c r="B481" s="9" t="str">
        <f>VLOOKUP(Tableau1346[[#This Row],[Sub_Region_Cod]],[1]Table_Correspondance!$B:$F,4,TRUE)</f>
        <v>Europe de l'Est</v>
      </c>
      <c r="C481" s="9" t="str">
        <f>INDEX([1]Feuil1!$B:$B,MATCH(Tableau2[[#This Row],[Product_Ref]],[1]Feuil1!$H:$H,0))</f>
        <v>Sweatshirt</v>
      </c>
      <c r="D481" s="9" t="s">
        <v>190</v>
      </c>
    </row>
    <row r="482" spans="1:4" x14ac:dyDescent="0.25">
      <c r="A482" s="6" t="s">
        <v>6</v>
      </c>
      <c r="B482" s="7" t="str">
        <f>VLOOKUP(Tableau1346[[#This Row],[Sub_Region_Cod]],[1]Table_Correspondance!$B:$F,4,TRUE)</f>
        <v>Europe de l'Est</v>
      </c>
      <c r="C482" s="7" t="str">
        <f>INDEX([1]Feuil1!$B:$B,MATCH(Tableau2[[#This Row],[Product_Ref]],[1]Feuil1!$H:$H,0))</f>
        <v>Soutien gorge</v>
      </c>
      <c r="D482" s="7" t="s">
        <v>314</v>
      </c>
    </row>
    <row r="483" spans="1:4" x14ac:dyDescent="0.25">
      <c r="A483" s="8" t="s">
        <v>6</v>
      </c>
      <c r="B483" s="9" t="str">
        <f>VLOOKUP(Tableau1346[[#This Row],[Sub_Region_Cod]],[1]Table_Correspondance!$B:$F,4,TRUE)</f>
        <v>Europe de l'Est</v>
      </c>
      <c r="C483" s="9" t="str">
        <f>INDEX([1]Feuil1!$B:$B,MATCH(Tableau2[[#This Row],[Product_Ref]],[1]Feuil1!$H:$H,0))</f>
        <v>T-shirt</v>
      </c>
      <c r="D483" s="9" t="s">
        <v>83</v>
      </c>
    </row>
    <row r="484" spans="1:4" x14ac:dyDescent="0.25">
      <c r="A484" s="6" t="s">
        <v>6</v>
      </c>
      <c r="B484" s="7" t="str">
        <f>VLOOKUP(Tableau1346[[#This Row],[Sub_Region_Cod]],[1]Table_Correspondance!$B:$F,4,TRUE)</f>
        <v>Europe de l'Est</v>
      </c>
      <c r="C484" s="7" t="str">
        <f>INDEX([1]Feuil1!$B:$B,MATCH(Tableau2[[#This Row],[Product_Ref]],[1]Feuil1!$H:$H,0))</f>
        <v>Collant</v>
      </c>
      <c r="D484" s="7" t="s">
        <v>176</v>
      </c>
    </row>
    <row r="485" spans="1:4" x14ac:dyDescent="0.25">
      <c r="A485" s="8" t="s">
        <v>6</v>
      </c>
      <c r="B485" s="9" t="str">
        <f>VLOOKUP(Tableau1346[[#This Row],[Sub_Region_Cod]],[1]Table_Correspondance!$B:$F,4,TRUE)</f>
        <v>Europe de l'Est</v>
      </c>
      <c r="C485" s="9" t="str">
        <f>INDEX([1]Feuil1!$B:$B,MATCH(Tableau2[[#This Row],[Product_Ref]],[1]Feuil1!$H:$H,0))</f>
        <v>Débardeur</v>
      </c>
      <c r="D485" s="9" t="s">
        <v>109</v>
      </c>
    </row>
    <row r="486" spans="1:4" x14ac:dyDescent="0.25">
      <c r="A486" s="6" t="s">
        <v>6</v>
      </c>
      <c r="B486" s="7" t="str">
        <f>VLOOKUP(Tableau1346[[#This Row],[Sub_Region_Cod]],[1]Table_Correspondance!$B:$F,4,TRUE)</f>
        <v>Europe de l'Est</v>
      </c>
      <c r="C486" s="7" t="str">
        <f>INDEX([1]Feuil1!$B:$B,MATCH(Tableau2[[#This Row],[Product_Ref]],[1]Feuil1!$H:$H,0))</f>
        <v>Pull</v>
      </c>
      <c r="D486" s="7" t="s">
        <v>73</v>
      </c>
    </row>
    <row r="487" spans="1:4" x14ac:dyDescent="0.25">
      <c r="A487" s="8" t="s">
        <v>6</v>
      </c>
      <c r="B487" s="9" t="str">
        <f>VLOOKUP(Tableau1346[[#This Row],[Sub_Region_Cod]],[1]Table_Correspondance!$B:$F,4,TRUE)</f>
        <v>Europe de l'Est</v>
      </c>
      <c r="C487" s="9" t="str">
        <f>INDEX([1]Feuil1!$B:$B,MATCH(Tableau2[[#This Row],[Product_Ref]],[1]Feuil1!$H:$H,0))</f>
        <v>Soutien gorge</v>
      </c>
      <c r="D487" s="9" t="s">
        <v>185</v>
      </c>
    </row>
    <row r="488" spans="1:4" x14ac:dyDescent="0.25">
      <c r="A488" s="6" t="s">
        <v>6</v>
      </c>
      <c r="B488" s="7" t="str">
        <f>VLOOKUP(Tableau1346[[#This Row],[Sub_Region_Cod]],[1]Table_Correspondance!$B:$F,4,TRUE)</f>
        <v>Europe de l'Est</v>
      </c>
      <c r="C488" s="7" t="str">
        <f>INDEX([1]Feuil1!$B:$B,MATCH(Tableau2[[#This Row],[Product_Ref]],[1]Feuil1!$H:$H,0))</f>
        <v>Chemise</v>
      </c>
      <c r="D488" s="7" t="s">
        <v>315</v>
      </c>
    </row>
    <row r="489" spans="1:4" x14ac:dyDescent="0.25">
      <c r="A489" s="8" t="s">
        <v>6</v>
      </c>
      <c r="B489" s="9" t="str">
        <f>VLOOKUP(Tableau1346[[#This Row],[Sub_Region_Cod]],[1]Table_Correspondance!$B:$F,4,TRUE)</f>
        <v>Europe de l'Est</v>
      </c>
      <c r="C489" s="9" t="str">
        <f>INDEX([1]Feuil1!$B:$B,MATCH(Tableau2[[#This Row],[Product_Ref]],[1]Feuil1!$H:$H,0))</f>
        <v>Culotte</v>
      </c>
      <c r="D489" s="9" t="s">
        <v>316</v>
      </c>
    </row>
    <row r="490" spans="1:4" x14ac:dyDescent="0.25">
      <c r="A490" s="6" t="s">
        <v>6</v>
      </c>
      <c r="B490" s="7" t="str">
        <f>VLOOKUP(Tableau1346[[#This Row],[Sub_Region_Cod]],[1]Table_Correspondance!$B:$F,4,TRUE)</f>
        <v>Europe de l'Est</v>
      </c>
      <c r="C490" s="7" t="str">
        <f>INDEX([1]Feuil1!$B:$B,MATCH(Tableau2[[#This Row],[Product_Ref]],[1]Feuil1!$H:$H,0))</f>
        <v>Chemisier</v>
      </c>
      <c r="D490" s="7" t="s">
        <v>312</v>
      </c>
    </row>
    <row r="491" spans="1:4" x14ac:dyDescent="0.25">
      <c r="A491" s="8" t="s">
        <v>6</v>
      </c>
      <c r="B491" s="9" t="str">
        <f>VLOOKUP(Tableau1346[[#This Row],[Sub_Region_Cod]],[1]Table_Correspondance!$B:$F,4,TRUE)</f>
        <v>Europe de l'Est</v>
      </c>
      <c r="C491" s="9" t="str">
        <f>INDEX([1]Feuil1!$B:$B,MATCH(Tableau2[[#This Row],[Product_Ref]],[1]Feuil1!$H:$H,0))</f>
        <v>Pantalon</v>
      </c>
      <c r="D491" s="9" t="s">
        <v>288</v>
      </c>
    </row>
    <row r="492" spans="1:4" x14ac:dyDescent="0.25">
      <c r="A492" s="6" t="s">
        <v>6</v>
      </c>
      <c r="B492" s="7" t="str">
        <f>VLOOKUP(Tableau1346[[#This Row],[Sub_Region_Cod]],[1]Table_Correspondance!$B:$F,4,TRUE)</f>
        <v>Europe de l'Est</v>
      </c>
      <c r="C492" s="7" t="str">
        <f>INDEX([1]Feuil1!$B:$B,MATCH(Tableau2[[#This Row],[Product_Ref]],[1]Feuil1!$H:$H,0))</f>
        <v>Chemise</v>
      </c>
      <c r="D492" s="7" t="s">
        <v>184</v>
      </c>
    </row>
    <row r="493" spans="1:4" x14ac:dyDescent="0.25">
      <c r="A493" s="8" t="s">
        <v>6</v>
      </c>
      <c r="B493" s="9" t="str">
        <f>VLOOKUP(Tableau1346[[#This Row],[Sub_Region_Cod]],[1]Table_Correspondance!$B:$F,4,TRUE)</f>
        <v>Europe de l'Est</v>
      </c>
      <c r="C493" s="9" t="str">
        <f>INDEX([1]Feuil1!$B:$B,MATCH(Tableau2[[#This Row],[Product_Ref]],[1]Feuil1!$H:$H,0))</f>
        <v>Robe</v>
      </c>
      <c r="D493" s="9" t="s">
        <v>148</v>
      </c>
    </row>
    <row r="494" spans="1:4" x14ac:dyDescent="0.25">
      <c r="A494" s="6" t="s">
        <v>6</v>
      </c>
      <c r="B494" s="7" t="str">
        <f>VLOOKUP(Tableau1346[[#This Row],[Sub_Region_Cod]],[1]Table_Correspondance!$B:$F,4,TRUE)</f>
        <v>Europe de l'Est</v>
      </c>
      <c r="C494" s="7" t="str">
        <f>INDEX([1]Feuil1!$B:$B,MATCH(Tableau2[[#This Row],[Product_Ref]],[1]Feuil1!$H:$H,0))</f>
        <v>Pull</v>
      </c>
      <c r="D494" s="7" t="s">
        <v>317</v>
      </c>
    </row>
    <row r="495" spans="1:4" x14ac:dyDescent="0.25">
      <c r="A495" s="8" t="s">
        <v>6</v>
      </c>
      <c r="B495" s="9" t="str">
        <f>VLOOKUP(Tableau1346[[#This Row],[Sub_Region_Cod]],[1]Table_Correspondance!$B:$F,4,TRUE)</f>
        <v>Europe de l'Est</v>
      </c>
      <c r="C495" s="9" t="str">
        <f>INDEX([1]Feuil1!$B:$B,MATCH(Tableau2[[#This Row],[Product_Ref]],[1]Feuil1!$H:$H,0))</f>
        <v>Débardeur</v>
      </c>
      <c r="D495" s="9" t="s">
        <v>318</v>
      </c>
    </row>
    <row r="496" spans="1:4" x14ac:dyDescent="0.25">
      <c r="A496" s="6" t="s">
        <v>6</v>
      </c>
      <c r="B496" s="7" t="str">
        <f>VLOOKUP(Tableau1346[[#This Row],[Sub_Region_Cod]],[1]Table_Correspondance!$B:$F,4,TRUE)</f>
        <v>Europe de l'Est</v>
      </c>
      <c r="C496" s="7" t="str">
        <f>INDEX([1]Feuil1!$B:$B,MATCH(Tableau2[[#This Row],[Product_Ref]],[1]Feuil1!$H:$H,0))</f>
        <v>Sweatshirt</v>
      </c>
      <c r="D496" s="7" t="s">
        <v>68</v>
      </c>
    </row>
    <row r="497" spans="1:4" x14ac:dyDescent="0.25">
      <c r="A497" s="8" t="s">
        <v>6</v>
      </c>
      <c r="B497" s="9" t="str">
        <f>VLOOKUP(Tableau1346[[#This Row],[Sub_Region_Cod]],[1]Table_Correspondance!$B:$F,4,TRUE)</f>
        <v>Europe de l'Est</v>
      </c>
      <c r="C497" s="9" t="str">
        <f>INDEX([1]Feuil1!$B:$B,MATCH(Tableau2[[#This Row],[Product_Ref]],[1]Feuil1!$H:$H,0))</f>
        <v>T-shirt</v>
      </c>
      <c r="D497" s="9" t="s">
        <v>144</v>
      </c>
    </row>
    <row r="498" spans="1:4" x14ac:dyDescent="0.25">
      <c r="A498" s="6" t="s">
        <v>6</v>
      </c>
      <c r="B498" s="7" t="str">
        <f>VLOOKUP(Tableau1346[[#This Row],[Sub_Region_Cod]],[1]Table_Correspondance!$B:$F,4,TRUE)</f>
        <v>Europe de l'Est</v>
      </c>
      <c r="C498" s="7" t="str">
        <f>INDEX([1]Feuil1!$B:$B,MATCH(Tableau2[[#This Row],[Product_Ref]],[1]Feuil1!$H:$H,0))</f>
        <v>Débardeur</v>
      </c>
      <c r="D498" s="7" t="s">
        <v>171</v>
      </c>
    </row>
    <row r="499" spans="1:4" x14ac:dyDescent="0.25">
      <c r="A499" s="8" t="s">
        <v>6</v>
      </c>
      <c r="B499" s="9" t="str">
        <f>VLOOKUP(Tableau1346[[#This Row],[Sub_Region_Cod]],[1]Table_Correspondance!$B:$F,4,TRUE)</f>
        <v>Europe de l'Est</v>
      </c>
      <c r="C499" s="9" t="str">
        <f>INDEX([1]Feuil1!$B:$B,MATCH(Tableau2[[#This Row],[Product_Ref]],[1]Feuil1!$H:$H,0))</f>
        <v>Débardeur</v>
      </c>
      <c r="D499" s="9" t="s">
        <v>226</v>
      </c>
    </row>
    <row r="500" spans="1:4" x14ac:dyDescent="0.25">
      <c r="A500" s="6" t="s">
        <v>6</v>
      </c>
      <c r="B500" s="7" t="str">
        <f>VLOOKUP(Tableau1346[[#This Row],[Sub_Region_Cod]],[1]Table_Correspondance!$B:$F,4,TRUE)</f>
        <v>Europe de l'Est</v>
      </c>
      <c r="C500" s="7" t="str">
        <f>INDEX([1]Feuil1!$B:$B,MATCH(Tableau2[[#This Row],[Product_Ref]],[1]Feuil1!$H:$H,0))</f>
        <v>Pantacourt</v>
      </c>
      <c r="D500" s="7" t="s">
        <v>188</v>
      </c>
    </row>
    <row r="501" spans="1:4" x14ac:dyDescent="0.25">
      <c r="A501" s="8" t="s">
        <v>6</v>
      </c>
      <c r="B501" s="9" t="str">
        <f>VLOOKUP(Tableau1346[[#This Row],[Sub_Region_Cod]],[1]Table_Correspondance!$B:$F,4,TRUE)</f>
        <v>Europe de l'Est</v>
      </c>
      <c r="C501" s="9" t="str">
        <f>INDEX([1]Feuil1!$B:$B,MATCH(Tableau2[[#This Row],[Product_Ref]],[1]Feuil1!$H:$H,0))</f>
        <v>Débardeur</v>
      </c>
      <c r="D501" s="9" t="s">
        <v>319</v>
      </c>
    </row>
    <row r="502" spans="1:4" x14ac:dyDescent="0.25">
      <c r="A502" s="6" t="s">
        <v>6</v>
      </c>
      <c r="B502" s="7" t="str">
        <f>VLOOKUP(Tableau1346[[#This Row],[Sub_Region_Cod]],[1]Table_Correspondance!$B:$F,4,TRUE)</f>
        <v>Europe de l'Est</v>
      </c>
      <c r="C502" s="7" t="str">
        <f>INDEX([1]Feuil1!$B:$B,MATCH(Tableau2[[#This Row],[Product_Ref]],[1]Feuil1!$H:$H,0))</f>
        <v>Robe</v>
      </c>
      <c r="D502" s="7" t="s">
        <v>65</v>
      </c>
    </row>
    <row r="503" spans="1:4" x14ac:dyDescent="0.25">
      <c r="A503" s="8" t="s">
        <v>6</v>
      </c>
      <c r="B503" s="9" t="str">
        <f>VLOOKUP(Tableau1346[[#This Row],[Sub_Region_Cod]],[1]Table_Correspondance!$B:$F,4,TRUE)</f>
        <v>Europe de l'Est</v>
      </c>
      <c r="C503" s="9" t="str">
        <f>INDEX([1]Feuil1!$B:$B,MATCH(Tableau2[[#This Row],[Product_Ref]],[1]Feuil1!$H:$H,0))</f>
        <v>Pull</v>
      </c>
      <c r="D503" s="9" t="s">
        <v>234</v>
      </c>
    </row>
    <row r="504" spans="1:4" x14ac:dyDescent="0.25">
      <c r="A504" s="6" t="s">
        <v>6</v>
      </c>
      <c r="B504" s="7" t="str">
        <f>VLOOKUP(Tableau1346[[#This Row],[Sub_Region_Cod]],[1]Table_Correspondance!$B:$F,4,TRUE)</f>
        <v>Europe de l'Est</v>
      </c>
      <c r="C504" s="7" t="str">
        <f>INDEX([1]Feuil1!$B:$B,MATCH(Tableau2[[#This Row],[Product_Ref]],[1]Feuil1!$H:$H,0))</f>
        <v>Culotte</v>
      </c>
      <c r="D504" s="7" t="s">
        <v>320</v>
      </c>
    </row>
    <row r="505" spans="1:4" x14ac:dyDescent="0.25">
      <c r="A505" s="8" t="s">
        <v>6</v>
      </c>
      <c r="B505" s="9" t="str">
        <f>VLOOKUP(Tableau1346[[#This Row],[Sub_Region_Cod]],[1]Table_Correspondance!$B:$F,4,TRUE)</f>
        <v>Europe de l'Est</v>
      </c>
      <c r="C505" s="9" t="str">
        <f>INDEX([1]Feuil1!$B:$B,MATCH(Tableau2[[#This Row],[Product_Ref]],[1]Feuil1!$H:$H,0))</f>
        <v>Pull</v>
      </c>
      <c r="D505" s="9" t="s">
        <v>317</v>
      </c>
    </row>
    <row r="506" spans="1:4" x14ac:dyDescent="0.25">
      <c r="A506" s="6" t="s">
        <v>6</v>
      </c>
      <c r="B506" s="7" t="str">
        <f>VLOOKUP(Tableau1346[[#This Row],[Sub_Region_Cod]],[1]Table_Correspondance!$B:$F,4,TRUE)</f>
        <v>Europe de l'Est</v>
      </c>
      <c r="C506" s="7" t="str">
        <f>INDEX([1]Feuil1!$B:$B,MATCH(Tableau2[[#This Row],[Product_Ref]],[1]Feuil1!$H:$H,0))</f>
        <v>Chemise</v>
      </c>
      <c r="D506" s="7" t="s">
        <v>321</v>
      </c>
    </row>
    <row r="507" spans="1:4" x14ac:dyDescent="0.25">
      <c r="A507" s="8" t="s">
        <v>6</v>
      </c>
      <c r="B507" s="9" t="str">
        <f>VLOOKUP(Tableau1346[[#This Row],[Sub_Region_Cod]],[1]Table_Correspondance!$B:$F,4,TRUE)</f>
        <v>Europe de l'Est</v>
      </c>
      <c r="C507" s="9" t="str">
        <f>INDEX([1]Feuil1!$B:$B,MATCH(Tableau2[[#This Row],[Product_Ref]],[1]Feuil1!$H:$H,0))</f>
        <v>Soutien gorge</v>
      </c>
      <c r="D507" s="9" t="s">
        <v>92</v>
      </c>
    </row>
    <row r="508" spans="1:4" x14ac:dyDescent="0.25">
      <c r="A508" s="6" t="s">
        <v>6</v>
      </c>
      <c r="B508" s="7" t="str">
        <f>VLOOKUP(Tableau1346[[#This Row],[Sub_Region_Cod]],[1]Table_Correspondance!$B:$F,4,TRUE)</f>
        <v>Europe de l'Est</v>
      </c>
      <c r="C508" s="7" t="str">
        <f>INDEX([1]Feuil1!$B:$B,MATCH(Tableau2[[#This Row],[Product_Ref]],[1]Feuil1!$H:$H,0))</f>
        <v>Sweatshirt</v>
      </c>
      <c r="D508" s="7" t="s">
        <v>322</v>
      </c>
    </row>
    <row r="509" spans="1:4" x14ac:dyDescent="0.25">
      <c r="A509" s="8" t="s">
        <v>6</v>
      </c>
      <c r="B509" s="9" t="str">
        <f>VLOOKUP(Tableau1346[[#This Row],[Sub_Region_Cod]],[1]Table_Correspondance!$B:$F,4,TRUE)</f>
        <v>Europe de l'Est</v>
      </c>
      <c r="C509" s="9" t="str">
        <f>INDEX([1]Feuil1!$B:$B,MATCH(Tableau2[[#This Row],[Product_Ref]],[1]Feuil1!$H:$H,0))</f>
        <v>Chemisier</v>
      </c>
      <c r="D509" s="9" t="s">
        <v>228</v>
      </c>
    </row>
    <row r="510" spans="1:4" x14ac:dyDescent="0.25">
      <c r="A510" s="6" t="s">
        <v>6</v>
      </c>
      <c r="B510" s="7" t="str">
        <f>VLOOKUP(Tableau1346[[#This Row],[Sub_Region_Cod]],[1]Table_Correspondance!$B:$F,4,TRUE)</f>
        <v>Europe de l'Est</v>
      </c>
      <c r="C510" s="7" t="str">
        <f>INDEX([1]Feuil1!$B:$B,MATCH(Tableau2[[#This Row],[Product_Ref]],[1]Feuil1!$H:$H,0))</f>
        <v>Robe</v>
      </c>
      <c r="D510" s="7" t="s">
        <v>187</v>
      </c>
    </row>
    <row r="511" spans="1:4" x14ac:dyDescent="0.25">
      <c r="A511" s="8" t="s">
        <v>6</v>
      </c>
      <c r="B511" s="9" t="str">
        <f>VLOOKUP(Tableau1346[[#This Row],[Sub_Region_Cod]],[1]Table_Correspondance!$B:$F,4,TRUE)</f>
        <v>Europe de l'Est</v>
      </c>
      <c r="C511" s="9" t="str">
        <f>INDEX([1]Feuil1!$B:$B,MATCH(Tableau2[[#This Row],[Product_Ref]],[1]Feuil1!$H:$H,0))</f>
        <v>Robe</v>
      </c>
      <c r="D511" s="9" t="s">
        <v>323</v>
      </c>
    </row>
    <row r="512" spans="1:4" x14ac:dyDescent="0.25">
      <c r="A512" s="6" t="s">
        <v>6</v>
      </c>
      <c r="B512" s="7" t="str">
        <f>VLOOKUP(Tableau1346[[#This Row],[Sub_Region_Cod]],[1]Table_Correspondance!$B:$F,4,TRUE)</f>
        <v>Europe de l'Est</v>
      </c>
      <c r="C512" s="7" t="str">
        <f>INDEX([1]Feuil1!$B:$B,MATCH(Tableau2[[#This Row],[Product_Ref]],[1]Feuil1!$H:$H,0))</f>
        <v>Chaussette</v>
      </c>
      <c r="D512" s="7" t="s">
        <v>243</v>
      </c>
    </row>
    <row r="513" spans="1:4" x14ac:dyDescent="0.25">
      <c r="A513" s="8" t="s">
        <v>6</v>
      </c>
      <c r="B513" s="9" t="str">
        <f>VLOOKUP(Tableau1346[[#This Row],[Sub_Region_Cod]],[1]Table_Correspondance!$B:$F,4,TRUE)</f>
        <v>Europe de l'Est</v>
      </c>
      <c r="C513" s="9" t="str">
        <f>INDEX([1]Feuil1!$B:$B,MATCH(Tableau2[[#This Row],[Product_Ref]],[1]Feuil1!$H:$H,0))</f>
        <v>Sweatshirt</v>
      </c>
      <c r="D513" s="9" t="s">
        <v>167</v>
      </c>
    </row>
    <row r="514" spans="1:4" x14ac:dyDescent="0.25">
      <c r="A514" s="6" t="s">
        <v>6</v>
      </c>
      <c r="B514" s="7" t="str">
        <f>VLOOKUP(Tableau1346[[#This Row],[Sub_Region_Cod]],[1]Table_Correspondance!$B:$F,4,TRUE)</f>
        <v>Europe de l'Est</v>
      </c>
      <c r="C514" s="7" t="str">
        <f>INDEX([1]Feuil1!$B:$B,MATCH(Tableau2[[#This Row],[Product_Ref]],[1]Feuil1!$H:$H,0))</f>
        <v>Robe</v>
      </c>
      <c r="D514" s="7" t="s">
        <v>27</v>
      </c>
    </row>
    <row r="515" spans="1:4" x14ac:dyDescent="0.25">
      <c r="A515" s="8" t="s">
        <v>6</v>
      </c>
      <c r="B515" s="9" t="str">
        <f>VLOOKUP(Tableau1346[[#This Row],[Sub_Region_Cod]],[1]Table_Correspondance!$B:$F,4,TRUE)</f>
        <v>Europe de l'Est</v>
      </c>
      <c r="C515" s="9" t="str">
        <f>INDEX([1]Feuil1!$B:$B,MATCH(Tableau2[[#This Row],[Product_Ref]],[1]Feuil1!$H:$H,0))</f>
        <v>Chaussette</v>
      </c>
      <c r="D515" s="9" t="s">
        <v>324</v>
      </c>
    </row>
    <row r="516" spans="1:4" x14ac:dyDescent="0.25">
      <c r="A516" s="6" t="s">
        <v>6</v>
      </c>
      <c r="B516" s="7" t="str">
        <f>VLOOKUP(Tableau1346[[#This Row],[Sub_Region_Cod]],[1]Table_Correspondance!$B:$F,4,TRUE)</f>
        <v>Europe de l'Est</v>
      </c>
      <c r="C516" s="7" t="str">
        <f>INDEX([1]Feuil1!$B:$B,MATCH(Tableau2[[#This Row],[Product_Ref]],[1]Feuil1!$H:$H,0))</f>
        <v>Pantacourt</v>
      </c>
      <c r="D516" s="7" t="s">
        <v>188</v>
      </c>
    </row>
    <row r="517" spans="1:4" x14ac:dyDescent="0.25">
      <c r="A517" s="8" t="s">
        <v>6</v>
      </c>
      <c r="B517" s="9" t="str">
        <f>VLOOKUP(Tableau1346[[#This Row],[Sub_Region_Cod]],[1]Table_Correspondance!$B:$F,4,TRUE)</f>
        <v>Europe de l'Est</v>
      </c>
      <c r="C517" s="9" t="str">
        <f>INDEX([1]Feuil1!$B:$B,MATCH(Tableau2[[#This Row],[Product_Ref]],[1]Feuil1!$H:$H,0))</f>
        <v>Culotte</v>
      </c>
      <c r="D517" s="9" t="s">
        <v>64</v>
      </c>
    </row>
    <row r="518" spans="1:4" x14ac:dyDescent="0.25">
      <c r="A518" s="6" t="s">
        <v>6</v>
      </c>
      <c r="B518" s="7" t="str">
        <f>VLOOKUP(Tableau1346[[#This Row],[Sub_Region_Cod]],[1]Table_Correspondance!$B:$F,4,TRUE)</f>
        <v>Europe de l'Est</v>
      </c>
      <c r="C518" s="7" t="str">
        <f>INDEX([1]Feuil1!$B:$B,MATCH(Tableau2[[#This Row],[Product_Ref]],[1]Feuil1!$H:$H,0))</f>
        <v>Culotte</v>
      </c>
      <c r="D518" s="7" t="s">
        <v>204</v>
      </c>
    </row>
    <row r="519" spans="1:4" x14ac:dyDescent="0.25">
      <c r="A519" s="8" t="s">
        <v>6</v>
      </c>
      <c r="B519" s="9" t="str">
        <f>VLOOKUP(Tableau1346[[#This Row],[Sub_Region_Cod]],[1]Table_Correspondance!$B:$F,4,TRUE)</f>
        <v>Europe de l'Est</v>
      </c>
      <c r="C519" s="9" t="str">
        <f>INDEX([1]Feuil1!$B:$B,MATCH(Tableau2[[#This Row],[Product_Ref]],[1]Feuil1!$H:$H,0))</f>
        <v>Sweatshirt</v>
      </c>
      <c r="D519" s="9" t="s">
        <v>82</v>
      </c>
    </row>
    <row r="520" spans="1:4" x14ac:dyDescent="0.25">
      <c r="A520" s="6" t="s">
        <v>6</v>
      </c>
      <c r="B520" s="7" t="str">
        <f>VLOOKUP(Tableau1346[[#This Row],[Sub_Region_Cod]],[1]Table_Correspondance!$B:$F,4,TRUE)</f>
        <v>Europe de l'Est</v>
      </c>
      <c r="C520" s="7" t="str">
        <f>INDEX([1]Feuil1!$B:$B,MATCH(Tableau2[[#This Row],[Product_Ref]],[1]Feuil1!$H:$H,0))</f>
        <v>Pull</v>
      </c>
      <c r="D520" s="7" t="s">
        <v>234</v>
      </c>
    </row>
    <row r="521" spans="1:4" x14ac:dyDescent="0.25">
      <c r="A521" s="8" t="s">
        <v>6</v>
      </c>
      <c r="B521" s="9" t="str">
        <f>VLOOKUP(Tableau1346[[#This Row],[Sub_Region_Cod]],[1]Table_Correspondance!$B:$F,4,TRUE)</f>
        <v>Europe de l'Est</v>
      </c>
      <c r="C521" s="9" t="str">
        <f>INDEX([1]Feuil1!$B:$B,MATCH(Tableau2[[#This Row],[Product_Ref]],[1]Feuil1!$H:$H,0))</f>
        <v>Robe</v>
      </c>
      <c r="D521" s="9" t="s">
        <v>269</v>
      </c>
    </row>
    <row r="522" spans="1:4" x14ac:dyDescent="0.25">
      <c r="A522" s="6" t="s">
        <v>6</v>
      </c>
      <c r="B522" s="7" t="str">
        <f>VLOOKUP(Tableau1346[[#This Row],[Sub_Region_Cod]],[1]Table_Correspondance!$B:$F,4,TRUE)</f>
        <v>Europe de l'Est</v>
      </c>
      <c r="C522" s="7" t="str">
        <f>INDEX([1]Feuil1!$B:$B,MATCH(Tableau2[[#This Row],[Product_Ref]],[1]Feuil1!$H:$H,0))</f>
        <v>Collant</v>
      </c>
      <c r="D522" s="7" t="s">
        <v>325</v>
      </c>
    </row>
    <row r="523" spans="1:4" x14ac:dyDescent="0.25">
      <c r="A523" s="8" t="s">
        <v>6</v>
      </c>
      <c r="B523" s="9" t="str">
        <f>VLOOKUP(Tableau1346[[#This Row],[Sub_Region_Cod]],[1]Table_Correspondance!$B:$F,4,TRUE)</f>
        <v>Europe de l'Est</v>
      </c>
      <c r="C523" s="9" t="str">
        <f>INDEX([1]Feuil1!$B:$B,MATCH(Tableau2[[#This Row],[Product_Ref]],[1]Feuil1!$H:$H,0))</f>
        <v>Culotte</v>
      </c>
      <c r="D523" s="9" t="s">
        <v>97</v>
      </c>
    </row>
    <row r="524" spans="1:4" x14ac:dyDescent="0.25">
      <c r="A524" s="6" t="s">
        <v>6</v>
      </c>
      <c r="B524" s="7" t="str">
        <f>VLOOKUP(Tableau1346[[#This Row],[Sub_Region_Cod]],[1]Table_Correspondance!$B:$F,4,TRUE)</f>
        <v>Europe de l'Est</v>
      </c>
      <c r="C524" s="7" t="str">
        <f>INDEX([1]Feuil1!$B:$B,MATCH(Tableau2[[#This Row],[Product_Ref]],[1]Feuil1!$H:$H,0))</f>
        <v>Robe</v>
      </c>
      <c r="D524" s="7" t="s">
        <v>210</v>
      </c>
    </row>
    <row r="525" spans="1:4" x14ac:dyDescent="0.25">
      <c r="A525" s="8" t="s">
        <v>6</v>
      </c>
      <c r="B525" s="9" t="str">
        <f>VLOOKUP(Tableau1346[[#This Row],[Sub_Region_Cod]],[1]Table_Correspondance!$B:$F,4,TRUE)</f>
        <v>Europe de l'Est</v>
      </c>
      <c r="C525" s="9" t="str">
        <f>INDEX([1]Feuil1!$B:$B,MATCH(Tableau2[[#This Row],[Product_Ref]],[1]Feuil1!$H:$H,0))</f>
        <v>Collant</v>
      </c>
      <c r="D525" s="9" t="s">
        <v>326</v>
      </c>
    </row>
    <row r="526" spans="1:4" x14ac:dyDescent="0.25">
      <c r="A526" s="6" t="s">
        <v>6</v>
      </c>
      <c r="B526" s="7" t="str">
        <f>VLOOKUP(Tableau1346[[#This Row],[Sub_Region_Cod]],[1]Table_Correspondance!$B:$F,4,TRUE)</f>
        <v>Europe de l'Est</v>
      </c>
      <c r="C526" s="7" t="str">
        <f>INDEX([1]Feuil1!$B:$B,MATCH(Tableau2[[#This Row],[Product_Ref]],[1]Feuil1!$H:$H,0))</f>
        <v>Culotte</v>
      </c>
      <c r="D526" s="7" t="s">
        <v>64</v>
      </c>
    </row>
    <row r="527" spans="1:4" x14ac:dyDescent="0.25">
      <c r="A527" s="8" t="s">
        <v>6</v>
      </c>
      <c r="B527" s="9" t="str">
        <f>VLOOKUP(Tableau1346[[#This Row],[Sub_Region_Cod]],[1]Table_Correspondance!$B:$F,4,TRUE)</f>
        <v>Europe de l'Est</v>
      </c>
      <c r="C527" s="9" t="str">
        <f>INDEX([1]Feuil1!$B:$B,MATCH(Tableau2[[#This Row],[Product_Ref]],[1]Feuil1!$H:$H,0))</f>
        <v>T-shirt</v>
      </c>
      <c r="D527" s="9" t="s">
        <v>101</v>
      </c>
    </row>
    <row r="528" spans="1:4" x14ac:dyDescent="0.25">
      <c r="A528" s="6" t="s">
        <v>6</v>
      </c>
      <c r="B528" s="7" t="str">
        <f>VLOOKUP(Tableau1346[[#This Row],[Sub_Region_Cod]],[1]Table_Correspondance!$B:$F,4,TRUE)</f>
        <v>Europe de l'Est</v>
      </c>
      <c r="C528" s="7" t="str">
        <f>INDEX([1]Feuil1!$B:$B,MATCH(Tableau2[[#This Row],[Product_Ref]],[1]Feuil1!$H:$H,0))</f>
        <v>Culotte</v>
      </c>
      <c r="D528" s="7" t="s">
        <v>72</v>
      </c>
    </row>
    <row r="529" spans="1:4" x14ac:dyDescent="0.25">
      <c r="A529" s="8" t="s">
        <v>6</v>
      </c>
      <c r="B529" s="9" t="str">
        <f>VLOOKUP(Tableau1346[[#This Row],[Sub_Region_Cod]],[1]Table_Correspondance!$B:$F,4,TRUE)</f>
        <v>Europe de l'Est</v>
      </c>
      <c r="C529" s="9" t="str">
        <f>INDEX([1]Feuil1!$B:$B,MATCH(Tableau2[[#This Row],[Product_Ref]],[1]Feuil1!$H:$H,0))</f>
        <v>Soutien gorge</v>
      </c>
      <c r="D529" s="9" t="s">
        <v>166</v>
      </c>
    </row>
    <row r="530" spans="1:4" x14ac:dyDescent="0.25">
      <c r="A530" s="6" t="s">
        <v>6</v>
      </c>
      <c r="B530" s="7" t="str">
        <f>VLOOKUP(Tableau1346[[#This Row],[Sub_Region_Cod]],[1]Table_Correspondance!$B:$F,4,TRUE)</f>
        <v>Europe de l'Est</v>
      </c>
      <c r="C530" s="7" t="str">
        <f>INDEX([1]Feuil1!$B:$B,MATCH(Tableau2[[#This Row],[Product_Ref]],[1]Feuil1!$H:$H,0))</f>
        <v>Pantalon</v>
      </c>
      <c r="D530" s="7" t="s">
        <v>244</v>
      </c>
    </row>
    <row r="531" spans="1:4" x14ac:dyDescent="0.25">
      <c r="A531" s="8" t="s">
        <v>6</v>
      </c>
      <c r="B531" s="9" t="str">
        <f>VLOOKUP(Tableau1346[[#This Row],[Sub_Region_Cod]],[1]Table_Correspondance!$B:$F,4,TRUE)</f>
        <v>Europe de l'Est</v>
      </c>
      <c r="C531" s="9" t="str">
        <f>INDEX([1]Feuil1!$B:$B,MATCH(Tableau2[[#This Row],[Product_Ref]],[1]Feuil1!$H:$H,0))</f>
        <v>T-shirt</v>
      </c>
      <c r="D531" s="9" t="s">
        <v>83</v>
      </c>
    </row>
    <row r="532" spans="1:4" x14ac:dyDescent="0.25">
      <c r="A532" s="6" t="s">
        <v>6</v>
      </c>
      <c r="B532" s="7" t="str">
        <f>VLOOKUP(Tableau1346[[#This Row],[Sub_Region_Cod]],[1]Table_Correspondance!$B:$F,4,TRUE)</f>
        <v>Europe de l'Est</v>
      </c>
      <c r="C532" s="7" t="str">
        <f>INDEX([1]Feuil1!$B:$B,MATCH(Tableau2[[#This Row],[Product_Ref]],[1]Feuil1!$H:$H,0))</f>
        <v>Collant</v>
      </c>
      <c r="D532" s="7" t="s">
        <v>327</v>
      </c>
    </row>
    <row r="533" spans="1:4" x14ac:dyDescent="0.25">
      <c r="A533" s="8" t="s">
        <v>6</v>
      </c>
      <c r="B533" s="9" t="str">
        <f>VLOOKUP(Tableau1346[[#This Row],[Sub_Region_Cod]],[1]Table_Correspondance!$B:$F,4,TRUE)</f>
        <v>Europe de l'Est</v>
      </c>
      <c r="C533" s="9" t="str">
        <f>INDEX([1]Feuil1!$B:$B,MATCH(Tableau2[[#This Row],[Product_Ref]],[1]Feuil1!$H:$H,0))</f>
        <v>Sweatshirt</v>
      </c>
      <c r="D533" s="9" t="s">
        <v>242</v>
      </c>
    </row>
    <row r="534" spans="1:4" x14ac:dyDescent="0.25">
      <c r="A534" s="6" t="s">
        <v>6</v>
      </c>
      <c r="B534" s="7" t="str">
        <f>VLOOKUP(Tableau1346[[#This Row],[Sub_Region_Cod]],[1]Table_Correspondance!$B:$F,4,TRUE)</f>
        <v>Europe de l'Est</v>
      </c>
      <c r="C534" s="7" t="str">
        <f>INDEX([1]Feuil1!$B:$B,MATCH(Tableau2[[#This Row],[Product_Ref]],[1]Feuil1!$H:$H,0))</f>
        <v>Pantalon</v>
      </c>
      <c r="D534" s="7" t="s">
        <v>160</v>
      </c>
    </row>
    <row r="535" spans="1:4" x14ac:dyDescent="0.25">
      <c r="A535" s="8" t="s">
        <v>6</v>
      </c>
      <c r="B535" s="9" t="str">
        <f>VLOOKUP(Tableau1346[[#This Row],[Sub_Region_Cod]],[1]Table_Correspondance!$B:$F,4,TRUE)</f>
        <v>Europe de l'Est</v>
      </c>
      <c r="C535" s="9" t="str">
        <f>INDEX([1]Feuil1!$B:$B,MATCH(Tableau2[[#This Row],[Product_Ref]],[1]Feuil1!$H:$H,0))</f>
        <v>Débardeur</v>
      </c>
      <c r="D535" s="9" t="s">
        <v>263</v>
      </c>
    </row>
    <row r="536" spans="1:4" x14ac:dyDescent="0.25">
      <c r="A536" s="6" t="s">
        <v>6</v>
      </c>
      <c r="B536" s="7" t="str">
        <f>VLOOKUP(Tableau1346[[#This Row],[Sub_Region_Cod]],[1]Table_Correspondance!$B:$F,4,TRUE)</f>
        <v>Europe de l'Est</v>
      </c>
      <c r="C536" s="7" t="str">
        <f>INDEX([1]Feuil1!$B:$B,MATCH(Tableau2[[#This Row],[Product_Ref]],[1]Feuil1!$H:$H,0))</f>
        <v>Robe</v>
      </c>
      <c r="D536" s="7" t="s">
        <v>240</v>
      </c>
    </row>
    <row r="537" spans="1:4" x14ac:dyDescent="0.25">
      <c r="A537" s="8" t="s">
        <v>6</v>
      </c>
      <c r="B537" s="9" t="str">
        <f>VLOOKUP(Tableau1346[[#This Row],[Sub_Region_Cod]],[1]Table_Correspondance!$B:$F,4,TRUE)</f>
        <v>Europe de l'Est</v>
      </c>
      <c r="C537" s="9" t="str">
        <f>INDEX([1]Feuil1!$B:$B,MATCH(Tableau2[[#This Row],[Product_Ref]],[1]Feuil1!$H:$H,0))</f>
        <v>Soutien gorge</v>
      </c>
      <c r="D537" s="9" t="s">
        <v>328</v>
      </c>
    </row>
    <row r="538" spans="1:4" x14ac:dyDescent="0.25">
      <c r="A538" s="6" t="s">
        <v>6</v>
      </c>
      <c r="B538" s="7" t="str">
        <f>VLOOKUP(Tableau1346[[#This Row],[Sub_Region_Cod]],[1]Table_Correspondance!$B:$F,4,TRUE)</f>
        <v>Europe de l'Est</v>
      </c>
      <c r="C538" s="7" t="str">
        <f>INDEX([1]Feuil1!$B:$B,MATCH(Tableau2[[#This Row],[Product_Ref]],[1]Feuil1!$H:$H,0))</f>
        <v>Robe</v>
      </c>
      <c r="D538" s="7" t="s">
        <v>329</v>
      </c>
    </row>
    <row r="539" spans="1:4" x14ac:dyDescent="0.25">
      <c r="A539" s="8" t="s">
        <v>6</v>
      </c>
      <c r="B539" s="9" t="str">
        <f>VLOOKUP(Tableau1346[[#This Row],[Sub_Region_Cod]],[1]Table_Correspondance!$B:$F,4,TRUE)</f>
        <v>Europe de l'Est</v>
      </c>
      <c r="C539" s="9" t="str">
        <f>INDEX([1]Feuil1!$B:$B,MATCH(Tableau2[[#This Row],[Product_Ref]],[1]Feuil1!$H:$H,0))</f>
        <v>Robe</v>
      </c>
      <c r="D539" s="9" t="s">
        <v>330</v>
      </c>
    </row>
    <row r="540" spans="1:4" x14ac:dyDescent="0.25">
      <c r="A540" s="6" t="s">
        <v>6</v>
      </c>
      <c r="B540" s="7" t="str">
        <f>VLOOKUP(Tableau1346[[#This Row],[Sub_Region_Cod]],[1]Table_Correspondance!$B:$F,4,TRUE)</f>
        <v>Europe de l'Est</v>
      </c>
      <c r="C540" s="7" t="str">
        <f>INDEX([1]Feuil1!$B:$B,MATCH(Tableau2[[#This Row],[Product_Ref]],[1]Feuil1!$H:$H,0))</f>
        <v>Débardeur</v>
      </c>
      <c r="D540" s="7" t="s">
        <v>226</v>
      </c>
    </row>
    <row r="541" spans="1:4" x14ac:dyDescent="0.25">
      <c r="A541" s="8" t="s">
        <v>6</v>
      </c>
      <c r="B541" s="9" t="str">
        <f>VLOOKUP(Tableau1346[[#This Row],[Sub_Region_Cod]],[1]Table_Correspondance!$B:$F,4,TRUE)</f>
        <v>Europe de l'Est</v>
      </c>
      <c r="C541" s="9" t="str">
        <f>INDEX([1]Feuil1!$B:$B,MATCH(Tableau2[[#This Row],[Product_Ref]],[1]Feuil1!$H:$H,0))</f>
        <v>Pantalon</v>
      </c>
      <c r="D541" s="9" t="s">
        <v>89</v>
      </c>
    </row>
    <row r="542" spans="1:4" x14ac:dyDescent="0.25">
      <c r="A542" s="6" t="s">
        <v>6</v>
      </c>
      <c r="B542" s="7" t="str">
        <f>VLOOKUP(Tableau1346[[#This Row],[Sub_Region_Cod]],[1]Table_Correspondance!$B:$F,4,TRUE)</f>
        <v>Europe de l'Est</v>
      </c>
      <c r="C542" s="7" t="str">
        <f>INDEX([1]Feuil1!$B:$B,MATCH(Tableau2[[#This Row],[Product_Ref]],[1]Feuil1!$H:$H,0))</f>
        <v>Chaussette</v>
      </c>
      <c r="D542" s="7" t="s">
        <v>243</v>
      </c>
    </row>
    <row r="543" spans="1:4" x14ac:dyDescent="0.25">
      <c r="A543" s="8" t="s">
        <v>6</v>
      </c>
      <c r="B543" s="9" t="str">
        <f>VLOOKUP(Tableau1346[[#This Row],[Sub_Region_Cod]],[1]Table_Correspondance!$B:$F,4,TRUE)</f>
        <v>Europe de l'Est</v>
      </c>
      <c r="C543" s="9" t="str">
        <f>INDEX([1]Feuil1!$B:$B,MATCH(Tableau2[[#This Row],[Product_Ref]],[1]Feuil1!$H:$H,0))</f>
        <v>Chemise</v>
      </c>
      <c r="D543" s="9" t="s">
        <v>184</v>
      </c>
    </row>
    <row r="544" spans="1:4" x14ac:dyDescent="0.25">
      <c r="A544" s="6" t="s">
        <v>6</v>
      </c>
      <c r="B544" s="7" t="str">
        <f>VLOOKUP(Tableau1346[[#This Row],[Sub_Region_Cod]],[1]Table_Correspondance!$B:$F,4,TRUE)</f>
        <v>Europe de l'Est</v>
      </c>
      <c r="C544" s="7" t="str">
        <f>INDEX([1]Feuil1!$B:$B,MATCH(Tableau2[[#This Row],[Product_Ref]],[1]Feuil1!$H:$H,0))</f>
        <v>Pantalon</v>
      </c>
      <c r="D544" s="7" t="s">
        <v>260</v>
      </c>
    </row>
    <row r="545" spans="1:4" x14ac:dyDescent="0.25">
      <c r="A545" s="8" t="s">
        <v>6</v>
      </c>
      <c r="B545" s="9" t="str">
        <f>VLOOKUP(Tableau1346[[#This Row],[Sub_Region_Cod]],[1]Table_Correspondance!$B:$F,4,TRUE)</f>
        <v>Europe de l'Est</v>
      </c>
      <c r="C545" s="9" t="str">
        <f>INDEX([1]Feuil1!$B:$B,MATCH(Tableau2[[#This Row],[Product_Ref]],[1]Feuil1!$H:$H,0))</f>
        <v>Pantalon</v>
      </c>
      <c r="D545" s="9" t="s">
        <v>216</v>
      </c>
    </row>
    <row r="546" spans="1:4" x14ac:dyDescent="0.25">
      <c r="A546" s="6" t="s">
        <v>6</v>
      </c>
      <c r="B546" s="7" t="str">
        <f>VLOOKUP(Tableau1346[[#This Row],[Sub_Region_Cod]],[1]Table_Correspondance!$B:$F,4,TRUE)</f>
        <v>Europe de l'Est</v>
      </c>
      <c r="C546" s="7" t="str">
        <f>INDEX([1]Feuil1!$B:$B,MATCH(Tableau2[[#This Row],[Product_Ref]],[1]Feuil1!$H:$H,0))</f>
        <v>Soutien gorge</v>
      </c>
      <c r="D546" s="7" t="s">
        <v>19</v>
      </c>
    </row>
    <row r="547" spans="1:4" x14ac:dyDescent="0.25">
      <c r="A547" s="8" t="s">
        <v>6</v>
      </c>
      <c r="B547" s="9" t="str">
        <f>VLOOKUP(Tableau1346[[#This Row],[Sub_Region_Cod]],[1]Table_Correspondance!$B:$F,4,TRUE)</f>
        <v>Europe de l'Est</v>
      </c>
      <c r="C547" s="9" t="str">
        <f>INDEX([1]Feuil1!$B:$B,MATCH(Tableau2[[#This Row],[Product_Ref]],[1]Feuil1!$H:$H,0))</f>
        <v>Pantalon</v>
      </c>
      <c r="D547" s="9" t="s">
        <v>119</v>
      </c>
    </row>
    <row r="548" spans="1:4" x14ac:dyDescent="0.25">
      <c r="A548" s="6" t="s">
        <v>6</v>
      </c>
      <c r="B548" s="7" t="str">
        <f>VLOOKUP(Tableau1346[[#This Row],[Sub_Region_Cod]],[1]Table_Correspondance!$B:$F,4,TRUE)</f>
        <v>Europe de l'Est</v>
      </c>
      <c r="C548" s="7" t="str">
        <f>INDEX([1]Feuil1!$B:$B,MATCH(Tableau2[[#This Row],[Product_Ref]],[1]Feuil1!$H:$H,0))</f>
        <v>Sweatshirt</v>
      </c>
      <c r="D548" s="7" t="s">
        <v>256</v>
      </c>
    </row>
    <row r="549" spans="1:4" x14ac:dyDescent="0.25">
      <c r="A549" s="8" t="s">
        <v>6</v>
      </c>
      <c r="B549" s="9" t="str">
        <f>VLOOKUP(Tableau1346[[#This Row],[Sub_Region_Cod]],[1]Table_Correspondance!$B:$F,4,TRUE)</f>
        <v>Europe de l'Est</v>
      </c>
      <c r="C549" s="9" t="str">
        <f>INDEX([1]Feuil1!$B:$B,MATCH(Tableau2[[#This Row],[Product_Ref]],[1]Feuil1!$H:$H,0))</f>
        <v>Pyjama</v>
      </c>
      <c r="D549" s="9" t="s">
        <v>135</v>
      </c>
    </row>
    <row r="550" spans="1:4" x14ac:dyDescent="0.25">
      <c r="A550" s="6" t="s">
        <v>6</v>
      </c>
      <c r="B550" s="7" t="str">
        <f>VLOOKUP(Tableau1346[[#This Row],[Sub_Region_Cod]],[1]Table_Correspondance!$B:$F,4,TRUE)</f>
        <v>Europe de l'Est</v>
      </c>
      <c r="C550" s="7" t="str">
        <f>INDEX([1]Feuil1!$B:$B,MATCH(Tableau2[[#This Row],[Product_Ref]],[1]Feuil1!$H:$H,0))</f>
        <v>Pantalon</v>
      </c>
      <c r="D550" s="7" t="s">
        <v>331</v>
      </c>
    </row>
    <row r="551" spans="1:4" x14ac:dyDescent="0.25">
      <c r="A551" s="8" t="s">
        <v>6</v>
      </c>
      <c r="B551" s="9" t="str">
        <f>VLOOKUP(Tableau1346[[#This Row],[Sub_Region_Cod]],[1]Table_Correspondance!$B:$F,4,TRUE)</f>
        <v>Europe de l'Est</v>
      </c>
      <c r="C551" s="9" t="str">
        <f>INDEX([1]Feuil1!$B:$B,MATCH(Tableau2[[#This Row],[Product_Ref]],[1]Feuil1!$H:$H,0))</f>
        <v>Pull</v>
      </c>
      <c r="D551" s="9" t="s">
        <v>52</v>
      </c>
    </row>
    <row r="552" spans="1:4" x14ac:dyDescent="0.25">
      <c r="A552" s="6" t="s">
        <v>6</v>
      </c>
      <c r="B552" s="7" t="str">
        <f>VLOOKUP(Tableau1346[[#This Row],[Sub_Region_Cod]],[1]Table_Correspondance!$B:$F,4,TRUE)</f>
        <v>Europe de l'Est</v>
      </c>
      <c r="C552" s="7" t="str">
        <f>INDEX([1]Feuil1!$B:$B,MATCH(Tableau2[[#This Row],[Product_Ref]],[1]Feuil1!$H:$H,0))</f>
        <v>T-shirt</v>
      </c>
      <c r="D552" s="7" t="s">
        <v>83</v>
      </c>
    </row>
    <row r="553" spans="1:4" x14ac:dyDescent="0.25">
      <c r="A553" s="8" t="s">
        <v>6</v>
      </c>
      <c r="B553" s="9" t="str">
        <f>VLOOKUP(Tableau1346[[#This Row],[Sub_Region_Cod]],[1]Table_Correspondance!$B:$F,4,TRUE)</f>
        <v>Europe de l'Est</v>
      </c>
      <c r="C553" s="9" t="str">
        <f>INDEX([1]Feuil1!$B:$B,MATCH(Tableau2[[#This Row],[Product_Ref]],[1]Feuil1!$H:$H,0))</f>
        <v>Robe</v>
      </c>
      <c r="D553" s="9" t="s">
        <v>56</v>
      </c>
    </row>
    <row r="554" spans="1:4" x14ac:dyDescent="0.25">
      <c r="A554" s="6" t="s">
        <v>6</v>
      </c>
      <c r="B554" s="7" t="str">
        <f>VLOOKUP(Tableau1346[[#This Row],[Sub_Region_Cod]],[1]Table_Correspondance!$B:$F,4,TRUE)</f>
        <v>Europe de l'Est</v>
      </c>
      <c r="C554" s="7" t="str">
        <f>INDEX([1]Feuil1!$B:$B,MATCH(Tableau2[[#This Row],[Product_Ref]],[1]Feuil1!$H:$H,0))</f>
        <v>Culotte</v>
      </c>
      <c r="D554" s="7" t="s">
        <v>128</v>
      </c>
    </row>
    <row r="555" spans="1:4" x14ac:dyDescent="0.25">
      <c r="A555" s="8" t="s">
        <v>6</v>
      </c>
      <c r="B555" s="9" t="str">
        <f>VLOOKUP(Tableau1346[[#This Row],[Sub_Region_Cod]],[1]Table_Correspondance!$B:$F,4,TRUE)</f>
        <v>Europe de l'Est</v>
      </c>
      <c r="C555" s="9" t="str">
        <f>INDEX([1]Feuil1!$B:$B,MATCH(Tableau2[[#This Row],[Product_Ref]],[1]Feuil1!$H:$H,0))</f>
        <v>Pantacourt</v>
      </c>
      <c r="D555" s="9" t="s">
        <v>332</v>
      </c>
    </row>
    <row r="556" spans="1:4" x14ac:dyDescent="0.25">
      <c r="A556" s="6" t="s">
        <v>6</v>
      </c>
      <c r="B556" s="7" t="str">
        <f>VLOOKUP(Tableau1346[[#This Row],[Sub_Region_Cod]],[1]Table_Correspondance!$B:$F,4,TRUE)</f>
        <v>Europe de l'Est</v>
      </c>
      <c r="C556" s="7" t="str">
        <f>INDEX([1]Feuil1!$B:$B,MATCH(Tableau2[[#This Row],[Product_Ref]],[1]Feuil1!$H:$H,0))</f>
        <v>Pantalon</v>
      </c>
      <c r="D556" s="7" t="s">
        <v>244</v>
      </c>
    </row>
    <row r="557" spans="1:4" x14ac:dyDescent="0.25">
      <c r="A557" s="8" t="s">
        <v>6</v>
      </c>
      <c r="B557" s="9" t="str">
        <f>VLOOKUP(Tableau1346[[#This Row],[Sub_Region_Cod]],[1]Table_Correspondance!$B:$F,4,TRUE)</f>
        <v>Europe de l'Est</v>
      </c>
      <c r="C557" s="9" t="str">
        <f>INDEX([1]Feuil1!$B:$B,MATCH(Tableau2[[#This Row],[Product_Ref]],[1]Feuil1!$H:$H,0))</f>
        <v>Pantalon</v>
      </c>
      <c r="D557" s="9" t="s">
        <v>333</v>
      </c>
    </row>
    <row r="558" spans="1:4" x14ac:dyDescent="0.25">
      <c r="A558" s="6" t="s">
        <v>6</v>
      </c>
      <c r="B558" s="7" t="str">
        <f>VLOOKUP(Tableau1346[[#This Row],[Sub_Region_Cod]],[1]Table_Correspondance!$B:$F,4,TRUE)</f>
        <v>Europe de l'Est</v>
      </c>
      <c r="C558" s="7" t="str">
        <f>INDEX([1]Feuil1!$B:$B,MATCH(Tableau2[[#This Row],[Product_Ref]],[1]Feuil1!$H:$H,0))</f>
        <v>Pantalon</v>
      </c>
      <c r="D558" s="7" t="s">
        <v>89</v>
      </c>
    </row>
    <row r="559" spans="1:4" x14ac:dyDescent="0.25">
      <c r="A559" s="8" t="s">
        <v>6</v>
      </c>
      <c r="B559" s="9" t="str">
        <f>VLOOKUP(Tableau1346[[#This Row],[Sub_Region_Cod]],[1]Table_Correspondance!$B:$F,4,TRUE)</f>
        <v>Europe de l'Est</v>
      </c>
      <c r="C559" s="9" t="str">
        <f>INDEX([1]Feuil1!$B:$B,MATCH(Tableau2[[#This Row],[Product_Ref]],[1]Feuil1!$H:$H,0))</f>
        <v>Chemise</v>
      </c>
      <c r="D559" s="9" t="s">
        <v>315</v>
      </c>
    </row>
    <row r="560" spans="1:4" x14ac:dyDescent="0.25">
      <c r="A560" s="6" t="s">
        <v>6</v>
      </c>
      <c r="B560" s="7" t="str">
        <f>VLOOKUP(Tableau1346[[#This Row],[Sub_Region_Cod]],[1]Table_Correspondance!$B:$F,4,TRUE)</f>
        <v>Europe de l'Est</v>
      </c>
      <c r="C560" s="7" t="str">
        <f>INDEX([1]Feuil1!$B:$B,MATCH(Tableau2[[#This Row],[Product_Ref]],[1]Feuil1!$H:$H,0))</f>
        <v>Chemise</v>
      </c>
      <c r="D560" s="7" t="s">
        <v>169</v>
      </c>
    </row>
    <row r="561" spans="1:4" x14ac:dyDescent="0.25">
      <c r="A561" s="8" t="s">
        <v>6</v>
      </c>
      <c r="B561" s="9" t="str">
        <f>VLOOKUP(Tableau1346[[#This Row],[Sub_Region_Cod]],[1]Table_Correspondance!$B:$F,4,TRUE)</f>
        <v>Europe de l'Est</v>
      </c>
      <c r="C561" s="9" t="str">
        <f>INDEX([1]Feuil1!$B:$B,MATCH(Tableau2[[#This Row],[Product_Ref]],[1]Feuil1!$H:$H,0))</f>
        <v>Soutien gorge</v>
      </c>
      <c r="D561" s="9" t="s">
        <v>283</v>
      </c>
    </row>
    <row r="562" spans="1:4" x14ac:dyDescent="0.25">
      <c r="A562" s="6" t="s">
        <v>6</v>
      </c>
      <c r="B562" s="7" t="str">
        <f>VLOOKUP(Tableau1346[[#This Row],[Sub_Region_Cod]],[1]Table_Correspondance!$B:$F,4,TRUE)</f>
        <v>Europe de l'Est</v>
      </c>
      <c r="C562" s="7" t="str">
        <f>INDEX([1]Feuil1!$B:$B,MATCH(Tableau2[[#This Row],[Product_Ref]],[1]Feuil1!$H:$H,0))</f>
        <v>T-shirt</v>
      </c>
      <c r="D562" s="7" t="s">
        <v>334</v>
      </c>
    </row>
    <row r="563" spans="1:4" x14ac:dyDescent="0.25">
      <c r="A563" s="8" t="s">
        <v>6</v>
      </c>
      <c r="B563" s="9" t="str">
        <f>VLOOKUP(Tableau1346[[#This Row],[Sub_Region_Cod]],[1]Table_Correspondance!$B:$F,4,TRUE)</f>
        <v>Europe de l'Est</v>
      </c>
      <c r="C563" s="9" t="str">
        <f>INDEX([1]Feuil1!$B:$B,MATCH(Tableau2[[#This Row],[Product_Ref]],[1]Feuil1!$H:$H,0))</f>
        <v>Pantacourt</v>
      </c>
      <c r="D563" s="9" t="s">
        <v>309</v>
      </c>
    </row>
    <row r="564" spans="1:4" x14ac:dyDescent="0.25">
      <c r="A564" s="6" t="s">
        <v>6</v>
      </c>
      <c r="B564" s="7" t="str">
        <f>VLOOKUP(Tableau1346[[#This Row],[Sub_Region_Cod]],[1]Table_Correspondance!$B:$F,4,TRUE)</f>
        <v>Europe de l'Est</v>
      </c>
      <c r="C564" s="7" t="str">
        <f>INDEX([1]Feuil1!$B:$B,MATCH(Tableau2[[#This Row],[Product_Ref]],[1]Feuil1!$H:$H,0))</f>
        <v>Culotte</v>
      </c>
      <c r="D564" s="7" t="s">
        <v>335</v>
      </c>
    </row>
    <row r="565" spans="1:4" x14ac:dyDescent="0.25">
      <c r="A565" s="8" t="s">
        <v>6</v>
      </c>
      <c r="B565" s="9" t="str">
        <f>VLOOKUP(Tableau1346[[#This Row],[Sub_Region_Cod]],[1]Table_Correspondance!$B:$F,4,TRUE)</f>
        <v>Europe de l'Est</v>
      </c>
      <c r="C565" s="9" t="str">
        <f>INDEX([1]Feuil1!$B:$B,MATCH(Tableau2[[#This Row],[Product_Ref]],[1]Feuil1!$H:$H,0))</f>
        <v>Débardeur</v>
      </c>
      <c r="D565" s="9" t="s">
        <v>153</v>
      </c>
    </row>
    <row r="566" spans="1:4" x14ac:dyDescent="0.25">
      <c r="A566" s="6" t="s">
        <v>6</v>
      </c>
      <c r="B566" s="7" t="str">
        <f>VLOOKUP(Tableau1346[[#This Row],[Sub_Region_Cod]],[1]Table_Correspondance!$B:$F,4,TRUE)</f>
        <v>Europe de l'Est</v>
      </c>
      <c r="C566" s="7" t="str">
        <f>INDEX([1]Feuil1!$B:$B,MATCH(Tableau2[[#This Row],[Product_Ref]],[1]Feuil1!$H:$H,0))</f>
        <v>Soutien gorge</v>
      </c>
      <c r="D566" s="7" t="s">
        <v>178</v>
      </c>
    </row>
    <row r="567" spans="1:4" x14ac:dyDescent="0.25">
      <c r="A567" s="8" t="s">
        <v>6</v>
      </c>
      <c r="B567" s="9" t="str">
        <f>VLOOKUP(Tableau1346[[#This Row],[Sub_Region_Cod]],[1]Table_Correspondance!$B:$F,4,TRUE)</f>
        <v>Europe de l'Est</v>
      </c>
      <c r="C567" s="9" t="str">
        <f>INDEX([1]Feuil1!$B:$B,MATCH(Tableau2[[#This Row],[Product_Ref]],[1]Feuil1!$H:$H,0))</f>
        <v>Pyjama</v>
      </c>
      <c r="D567" s="9" t="s">
        <v>67</v>
      </c>
    </row>
    <row r="568" spans="1:4" x14ac:dyDescent="0.25">
      <c r="A568" s="6" t="s">
        <v>6</v>
      </c>
      <c r="B568" s="7" t="str">
        <f>VLOOKUP(Tableau1346[[#This Row],[Sub_Region_Cod]],[1]Table_Correspondance!$B:$F,4,TRUE)</f>
        <v>Europe de l'Est</v>
      </c>
      <c r="C568" s="7" t="str">
        <f>INDEX([1]Feuil1!$B:$B,MATCH(Tableau2[[#This Row],[Product_Ref]],[1]Feuil1!$H:$H,0))</f>
        <v>Sweatshirt</v>
      </c>
      <c r="D568" s="7" t="s">
        <v>336</v>
      </c>
    </row>
    <row r="569" spans="1:4" x14ac:dyDescent="0.25">
      <c r="A569" s="8" t="s">
        <v>6</v>
      </c>
      <c r="B569" s="9" t="str">
        <f>VLOOKUP(Tableau1346[[#This Row],[Sub_Region_Cod]],[1]Table_Correspondance!$B:$F,4,TRUE)</f>
        <v>Europe de l'Est</v>
      </c>
      <c r="C569" s="9" t="str">
        <f>INDEX([1]Feuil1!$B:$B,MATCH(Tableau2[[#This Row],[Product_Ref]],[1]Feuil1!$H:$H,0))</f>
        <v>Chaussette</v>
      </c>
      <c r="D569" s="9" t="s">
        <v>274</v>
      </c>
    </row>
    <row r="570" spans="1:4" x14ac:dyDescent="0.25">
      <c r="A570" s="6" t="s">
        <v>6</v>
      </c>
      <c r="B570" s="7" t="str">
        <f>VLOOKUP(Tableau1346[[#This Row],[Sub_Region_Cod]],[1]Table_Correspondance!$B:$F,4,TRUE)</f>
        <v>Europe de l'Est</v>
      </c>
      <c r="C570" s="7" t="str">
        <f>INDEX([1]Feuil1!$B:$B,MATCH(Tableau2[[#This Row],[Product_Ref]],[1]Feuil1!$H:$H,0))</f>
        <v>Pantacourt</v>
      </c>
      <c r="D570" s="7" t="s">
        <v>332</v>
      </c>
    </row>
    <row r="571" spans="1:4" x14ac:dyDescent="0.25">
      <c r="A571" s="8" t="s">
        <v>6</v>
      </c>
      <c r="B571" s="9" t="str">
        <f>VLOOKUP(Tableau1346[[#This Row],[Sub_Region_Cod]],[1]Table_Correspondance!$B:$F,4,TRUE)</f>
        <v>Europe de l'Est</v>
      </c>
      <c r="C571" s="9" t="str">
        <f>INDEX([1]Feuil1!$B:$B,MATCH(Tableau2[[#This Row],[Product_Ref]],[1]Feuil1!$H:$H,0))</f>
        <v>Pantacourt</v>
      </c>
      <c r="D571" s="9" t="s">
        <v>146</v>
      </c>
    </row>
    <row r="572" spans="1:4" x14ac:dyDescent="0.25">
      <c r="A572" s="6" t="s">
        <v>6</v>
      </c>
      <c r="B572" s="7" t="str">
        <f>VLOOKUP(Tableau1346[[#This Row],[Sub_Region_Cod]],[1]Table_Correspondance!$B:$F,4,TRUE)</f>
        <v>Europe de l'Est</v>
      </c>
      <c r="C572" s="7" t="str">
        <f>INDEX([1]Feuil1!$B:$B,MATCH(Tableau2[[#This Row],[Product_Ref]],[1]Feuil1!$H:$H,0))</f>
        <v>Robe</v>
      </c>
      <c r="D572" s="7" t="s">
        <v>80</v>
      </c>
    </row>
    <row r="573" spans="1:4" x14ac:dyDescent="0.25">
      <c r="A573" s="8" t="s">
        <v>6</v>
      </c>
      <c r="B573" s="9" t="str">
        <f>VLOOKUP(Tableau1346[[#This Row],[Sub_Region_Cod]],[1]Table_Correspondance!$B:$F,4,TRUE)</f>
        <v>Europe de l'Est</v>
      </c>
      <c r="C573" s="9" t="str">
        <f>INDEX([1]Feuil1!$B:$B,MATCH(Tableau2[[#This Row],[Product_Ref]],[1]Feuil1!$H:$H,0))</f>
        <v>Pull</v>
      </c>
      <c r="D573" s="9" t="s">
        <v>234</v>
      </c>
    </row>
    <row r="574" spans="1:4" x14ac:dyDescent="0.25">
      <c r="A574" s="6" t="s">
        <v>6</v>
      </c>
      <c r="B574" s="7" t="str">
        <f>VLOOKUP(Tableau1346[[#This Row],[Sub_Region_Cod]],[1]Table_Correspondance!$B:$F,4,TRUE)</f>
        <v>Europe de l'Est</v>
      </c>
      <c r="C574" s="7" t="str">
        <f>INDEX([1]Feuil1!$B:$B,MATCH(Tableau2[[#This Row],[Product_Ref]],[1]Feuil1!$H:$H,0))</f>
        <v>Pyjama</v>
      </c>
      <c r="D574" s="7" t="s">
        <v>255</v>
      </c>
    </row>
    <row r="575" spans="1:4" x14ac:dyDescent="0.25">
      <c r="A575" s="8" t="s">
        <v>6</v>
      </c>
      <c r="B575" s="9" t="str">
        <f>VLOOKUP(Tableau1346[[#This Row],[Sub_Region_Cod]],[1]Table_Correspondance!$B:$F,4,TRUE)</f>
        <v>Europe de l'Est</v>
      </c>
      <c r="C575" s="9" t="str">
        <f>INDEX([1]Feuil1!$B:$B,MATCH(Tableau2[[#This Row],[Product_Ref]],[1]Feuil1!$H:$H,0))</f>
        <v>Débardeur</v>
      </c>
      <c r="D575" s="9" t="s">
        <v>153</v>
      </c>
    </row>
    <row r="576" spans="1:4" x14ac:dyDescent="0.25">
      <c r="A576" s="6" t="s">
        <v>6</v>
      </c>
      <c r="B576" s="7" t="str">
        <f>VLOOKUP(Tableau1346[[#This Row],[Sub_Region_Cod]],[1]Table_Correspondance!$B:$F,4,TRUE)</f>
        <v>Europe de l'Est</v>
      </c>
      <c r="C576" s="7" t="str">
        <f>INDEX([1]Feuil1!$B:$B,MATCH(Tableau2[[#This Row],[Product_Ref]],[1]Feuil1!$H:$H,0))</f>
        <v>T-shirt</v>
      </c>
      <c r="D576" s="7" t="s">
        <v>282</v>
      </c>
    </row>
    <row r="577" spans="1:4" x14ac:dyDescent="0.25">
      <c r="A577" s="8" t="s">
        <v>6</v>
      </c>
      <c r="B577" s="9" t="str">
        <f>VLOOKUP(Tableau1346[[#This Row],[Sub_Region_Cod]],[1]Table_Correspondance!$B:$F,4,TRUE)</f>
        <v>Europe de l'Est</v>
      </c>
      <c r="C577" s="9" t="str">
        <f>INDEX([1]Feuil1!$B:$B,MATCH(Tableau2[[#This Row],[Product_Ref]],[1]Feuil1!$H:$H,0))</f>
        <v>Pantalon</v>
      </c>
      <c r="D577" s="9" t="s">
        <v>288</v>
      </c>
    </row>
    <row r="578" spans="1:4" x14ac:dyDescent="0.25">
      <c r="A578" s="6" t="s">
        <v>6</v>
      </c>
      <c r="B578" s="7" t="str">
        <f>VLOOKUP(Tableau1346[[#This Row],[Sub_Region_Cod]],[1]Table_Correspondance!$B:$F,4,TRUE)</f>
        <v>Europe de l'Est</v>
      </c>
      <c r="C578" s="7" t="str">
        <f>INDEX([1]Feuil1!$B:$B,MATCH(Tableau2[[#This Row],[Product_Ref]],[1]Feuil1!$H:$H,0))</f>
        <v>Débardeur</v>
      </c>
      <c r="D578" s="7" t="s">
        <v>337</v>
      </c>
    </row>
    <row r="579" spans="1:4" x14ac:dyDescent="0.25">
      <c r="A579" s="8" t="s">
        <v>6</v>
      </c>
      <c r="B579" s="9" t="str">
        <f>VLOOKUP(Tableau1346[[#This Row],[Sub_Region_Cod]],[1]Table_Correspondance!$B:$F,4,TRUE)</f>
        <v>Europe de l'Est</v>
      </c>
      <c r="C579" s="9" t="str">
        <f>INDEX([1]Feuil1!$B:$B,MATCH(Tableau2[[#This Row],[Product_Ref]],[1]Feuil1!$H:$H,0))</f>
        <v>Chaussette</v>
      </c>
      <c r="D579" s="9" t="s">
        <v>274</v>
      </c>
    </row>
    <row r="580" spans="1:4" x14ac:dyDescent="0.25">
      <c r="A580" s="6" t="s">
        <v>6</v>
      </c>
      <c r="B580" s="7" t="str">
        <f>VLOOKUP(Tableau1346[[#This Row],[Sub_Region_Cod]],[1]Table_Correspondance!$B:$F,4,TRUE)</f>
        <v>Europe de l'Est</v>
      </c>
      <c r="C580" s="7" t="str">
        <f>INDEX([1]Feuil1!$B:$B,MATCH(Tableau2[[#This Row],[Product_Ref]],[1]Feuil1!$H:$H,0))</f>
        <v>Pantalon</v>
      </c>
      <c r="D580" s="7" t="s">
        <v>124</v>
      </c>
    </row>
    <row r="581" spans="1:4" x14ac:dyDescent="0.25">
      <c r="A581" s="8" t="s">
        <v>6</v>
      </c>
      <c r="B581" s="9" t="str">
        <f>VLOOKUP(Tableau1346[[#This Row],[Sub_Region_Cod]],[1]Table_Correspondance!$B:$F,4,TRUE)</f>
        <v>Europe de l'Est</v>
      </c>
      <c r="C581" s="9" t="str">
        <f>INDEX([1]Feuil1!$B:$B,MATCH(Tableau2[[#This Row],[Product_Ref]],[1]Feuil1!$H:$H,0))</f>
        <v>Culotte</v>
      </c>
      <c r="D581" s="9" t="s">
        <v>307</v>
      </c>
    </row>
    <row r="582" spans="1:4" x14ac:dyDescent="0.25">
      <c r="A582" s="6" t="s">
        <v>6</v>
      </c>
      <c r="B582" s="7" t="str">
        <f>VLOOKUP(Tableau1346[[#This Row],[Sub_Region_Cod]],[1]Table_Correspondance!$B:$F,4,TRUE)</f>
        <v>Europe de l'Est</v>
      </c>
      <c r="C582" s="7" t="str">
        <f>INDEX([1]Feuil1!$B:$B,MATCH(Tableau2[[#This Row],[Product_Ref]],[1]Feuil1!$H:$H,0))</f>
        <v>Débardeur</v>
      </c>
      <c r="D582" s="7" t="s">
        <v>164</v>
      </c>
    </row>
    <row r="583" spans="1:4" x14ac:dyDescent="0.25">
      <c r="A583" s="8" t="s">
        <v>6</v>
      </c>
      <c r="B583" s="9" t="str">
        <f>VLOOKUP(Tableau1346[[#This Row],[Sub_Region_Cod]],[1]Table_Correspondance!$B:$F,4,TRUE)</f>
        <v>Europe de l'Est</v>
      </c>
      <c r="C583" s="9" t="str">
        <f>INDEX([1]Feuil1!$B:$B,MATCH(Tableau2[[#This Row],[Product_Ref]],[1]Feuil1!$H:$H,0))</f>
        <v>Culotte</v>
      </c>
      <c r="D583" s="9" t="s">
        <v>72</v>
      </c>
    </row>
    <row r="584" spans="1:4" x14ac:dyDescent="0.25">
      <c r="A584" s="6" t="s">
        <v>6</v>
      </c>
      <c r="B584" s="7" t="str">
        <f>VLOOKUP(Tableau1346[[#This Row],[Sub_Region_Cod]],[1]Table_Correspondance!$B:$F,4,TRUE)</f>
        <v>Europe de l'Est</v>
      </c>
      <c r="C584" s="7" t="str">
        <f>INDEX([1]Feuil1!$B:$B,MATCH(Tableau2[[#This Row],[Product_Ref]],[1]Feuil1!$H:$H,0))</f>
        <v>Chaussette</v>
      </c>
      <c r="D584" s="7" t="s">
        <v>295</v>
      </c>
    </row>
    <row r="585" spans="1:4" x14ac:dyDescent="0.25">
      <c r="A585" s="8" t="s">
        <v>6</v>
      </c>
      <c r="B585" s="9" t="str">
        <f>VLOOKUP(Tableau1346[[#This Row],[Sub_Region_Cod]],[1]Table_Correspondance!$B:$F,4,TRUE)</f>
        <v>Europe de l'Est</v>
      </c>
      <c r="C585" s="9" t="str">
        <f>INDEX([1]Feuil1!$B:$B,MATCH(Tableau2[[#This Row],[Product_Ref]],[1]Feuil1!$H:$H,0))</f>
        <v>Culotte</v>
      </c>
      <c r="D585" s="9" t="s">
        <v>30</v>
      </c>
    </row>
    <row r="586" spans="1:4" x14ac:dyDescent="0.25">
      <c r="A586" s="6" t="s">
        <v>6</v>
      </c>
      <c r="B586" s="7" t="str">
        <f>VLOOKUP(Tableau1346[[#This Row],[Sub_Region_Cod]],[1]Table_Correspondance!$B:$F,4,TRUE)</f>
        <v>Europe de l'Est</v>
      </c>
      <c r="C586" s="7" t="str">
        <f>INDEX([1]Feuil1!$B:$B,MATCH(Tableau2[[#This Row],[Product_Ref]],[1]Feuil1!$H:$H,0))</f>
        <v>Soutien gorge</v>
      </c>
      <c r="D586" s="7" t="s">
        <v>166</v>
      </c>
    </row>
    <row r="587" spans="1:4" x14ac:dyDescent="0.25">
      <c r="A587" s="8" t="s">
        <v>6</v>
      </c>
      <c r="B587" s="9" t="str">
        <f>VLOOKUP(Tableau1346[[#This Row],[Sub_Region_Cod]],[1]Table_Correspondance!$B:$F,4,TRUE)</f>
        <v>Europe de l'Est</v>
      </c>
      <c r="C587" s="9" t="str">
        <f>INDEX([1]Feuil1!$B:$B,MATCH(Tableau2[[#This Row],[Product_Ref]],[1]Feuil1!$H:$H,0))</f>
        <v>Pull</v>
      </c>
      <c r="D587" s="9" t="s">
        <v>12</v>
      </c>
    </row>
    <row r="588" spans="1:4" x14ac:dyDescent="0.25">
      <c r="A588" s="6" t="s">
        <v>6</v>
      </c>
      <c r="B588" s="7" t="str">
        <f>VLOOKUP(Tableau1346[[#This Row],[Sub_Region_Cod]],[1]Table_Correspondance!$B:$F,4,TRUE)</f>
        <v>Europe de l'Est</v>
      </c>
      <c r="C588" s="7" t="str">
        <f>INDEX([1]Feuil1!$B:$B,MATCH(Tableau2[[#This Row],[Product_Ref]],[1]Feuil1!$H:$H,0))</f>
        <v>Soutien gorge</v>
      </c>
      <c r="D588" s="7" t="s">
        <v>53</v>
      </c>
    </row>
    <row r="589" spans="1:4" x14ac:dyDescent="0.25">
      <c r="A589" s="8" t="s">
        <v>6</v>
      </c>
      <c r="B589" s="9" t="str">
        <f>VLOOKUP(Tableau1346[[#This Row],[Sub_Region_Cod]],[1]Table_Correspondance!$B:$F,4,TRUE)</f>
        <v>Europe de l'Est</v>
      </c>
      <c r="C589" s="9" t="str">
        <f>INDEX([1]Feuil1!$B:$B,MATCH(Tableau2[[#This Row],[Product_Ref]],[1]Feuil1!$H:$H,0))</f>
        <v>Soutien gorge</v>
      </c>
      <c r="D589" s="9" t="s">
        <v>328</v>
      </c>
    </row>
    <row r="590" spans="1:4" x14ac:dyDescent="0.25">
      <c r="A590" s="6" t="s">
        <v>6</v>
      </c>
      <c r="B590" s="7" t="str">
        <f>VLOOKUP(Tableau1346[[#This Row],[Sub_Region_Cod]],[1]Table_Correspondance!$B:$F,4,TRUE)</f>
        <v>Europe de l'Est</v>
      </c>
      <c r="C590" s="7" t="str">
        <f>INDEX([1]Feuil1!$B:$B,MATCH(Tableau2[[#This Row],[Product_Ref]],[1]Feuil1!$H:$H,0))</f>
        <v>Sweatshirt</v>
      </c>
      <c r="D590" s="7" t="s">
        <v>338</v>
      </c>
    </row>
    <row r="591" spans="1:4" x14ac:dyDescent="0.25">
      <c r="A591" s="8" t="s">
        <v>6</v>
      </c>
      <c r="B591" s="9" t="str">
        <f>VLOOKUP(Tableau1346[[#This Row],[Sub_Region_Cod]],[1]Table_Correspondance!$B:$F,4,TRUE)</f>
        <v>Europe de l'Est</v>
      </c>
      <c r="C591" s="9" t="str">
        <f>INDEX([1]Feuil1!$B:$B,MATCH(Tableau2[[#This Row],[Product_Ref]],[1]Feuil1!$H:$H,0))</f>
        <v>Culotte</v>
      </c>
      <c r="D591" s="9" t="s">
        <v>307</v>
      </c>
    </row>
    <row r="592" spans="1:4" x14ac:dyDescent="0.25">
      <c r="A592" s="6" t="s">
        <v>6</v>
      </c>
      <c r="B592" s="7" t="str">
        <f>VLOOKUP(Tableau1346[[#This Row],[Sub_Region_Cod]],[1]Table_Correspondance!$B:$F,4,TRUE)</f>
        <v>Europe de l'Est</v>
      </c>
      <c r="C592" s="7" t="str">
        <f>INDEX([1]Feuil1!$B:$B,MATCH(Tableau2[[#This Row],[Product_Ref]],[1]Feuil1!$H:$H,0))</f>
        <v>Pantacourt</v>
      </c>
      <c r="D592" s="7" t="s">
        <v>339</v>
      </c>
    </row>
    <row r="593" spans="1:4" x14ac:dyDescent="0.25">
      <c r="A593" s="8" t="s">
        <v>6</v>
      </c>
      <c r="B593" s="9" t="str">
        <f>VLOOKUP(Tableau1346[[#This Row],[Sub_Region_Cod]],[1]Table_Correspondance!$B:$F,4,TRUE)</f>
        <v>Europe de l'Est</v>
      </c>
      <c r="C593" s="9" t="str">
        <f>INDEX([1]Feuil1!$B:$B,MATCH(Tableau2[[#This Row],[Product_Ref]],[1]Feuil1!$H:$H,0))</f>
        <v>Sweatshirt</v>
      </c>
      <c r="D593" s="9" t="s">
        <v>142</v>
      </c>
    </row>
    <row r="594" spans="1:4" x14ac:dyDescent="0.25">
      <c r="A594" s="6" t="s">
        <v>6</v>
      </c>
      <c r="B594" s="7" t="str">
        <f>VLOOKUP(Tableau1346[[#This Row],[Sub_Region_Cod]],[1]Table_Correspondance!$B:$F,4,TRUE)</f>
        <v>Europe de l'Est</v>
      </c>
      <c r="C594" s="7" t="str">
        <f>INDEX([1]Feuil1!$B:$B,MATCH(Tableau2[[#This Row],[Product_Ref]],[1]Feuil1!$H:$H,0))</f>
        <v>Jupe</v>
      </c>
      <c r="D594" s="7" t="s">
        <v>215</v>
      </c>
    </row>
    <row r="595" spans="1:4" x14ac:dyDescent="0.25">
      <c r="A595" s="8" t="s">
        <v>6</v>
      </c>
      <c r="B595" s="9" t="str">
        <f>VLOOKUP(Tableau1346[[#This Row],[Sub_Region_Cod]],[1]Table_Correspondance!$B:$F,4,TRUE)</f>
        <v>Europe de l'Est</v>
      </c>
      <c r="C595" s="9" t="str">
        <f>INDEX([1]Feuil1!$B:$B,MATCH(Tableau2[[#This Row],[Product_Ref]],[1]Feuil1!$H:$H,0))</f>
        <v>Robe</v>
      </c>
      <c r="D595" s="9" t="s">
        <v>65</v>
      </c>
    </row>
    <row r="596" spans="1:4" x14ac:dyDescent="0.25">
      <c r="A596" s="6" t="s">
        <v>6</v>
      </c>
      <c r="B596" s="7" t="str">
        <f>VLOOKUP(Tableau1346[[#This Row],[Sub_Region_Cod]],[1]Table_Correspondance!$B:$F,4,TRUE)</f>
        <v>Europe de l'Est</v>
      </c>
      <c r="C596" s="7" t="str">
        <f>INDEX([1]Feuil1!$B:$B,MATCH(Tableau2[[#This Row],[Product_Ref]],[1]Feuil1!$H:$H,0))</f>
        <v>Sweatshirt</v>
      </c>
      <c r="D596" s="7" t="s">
        <v>242</v>
      </c>
    </row>
    <row r="597" spans="1:4" x14ac:dyDescent="0.25">
      <c r="A597" s="8" t="s">
        <v>6</v>
      </c>
      <c r="B597" s="9" t="str">
        <f>VLOOKUP(Tableau1346[[#This Row],[Sub_Region_Cod]],[1]Table_Correspondance!$B:$F,4,TRUE)</f>
        <v>Europe de l'Est</v>
      </c>
      <c r="C597" s="9" t="str">
        <f>INDEX([1]Feuil1!$B:$B,MATCH(Tableau2[[#This Row],[Product_Ref]],[1]Feuil1!$H:$H,0))</f>
        <v>Collant</v>
      </c>
      <c r="D597" s="9" t="s">
        <v>340</v>
      </c>
    </row>
    <row r="598" spans="1:4" x14ac:dyDescent="0.25">
      <c r="A598" s="6" t="s">
        <v>6</v>
      </c>
      <c r="B598" s="7" t="str">
        <f>VLOOKUP(Tableau1346[[#This Row],[Sub_Region_Cod]],[1]Table_Correspondance!$B:$F,4,TRUE)</f>
        <v>Europe de l'Est</v>
      </c>
      <c r="C598" s="7" t="str">
        <f>INDEX([1]Feuil1!$B:$B,MATCH(Tableau2[[#This Row],[Product_Ref]],[1]Feuil1!$H:$H,0))</f>
        <v>Sweatshirt</v>
      </c>
      <c r="D598" s="7" t="s">
        <v>108</v>
      </c>
    </row>
    <row r="599" spans="1:4" x14ac:dyDescent="0.25">
      <c r="A599" s="8" t="s">
        <v>6</v>
      </c>
      <c r="B599" s="9" t="str">
        <f>VLOOKUP(Tableau1346[[#This Row],[Sub_Region_Cod]],[1]Table_Correspondance!$B:$F,4,TRUE)</f>
        <v>Europe de l'Est</v>
      </c>
      <c r="C599" s="9" t="str">
        <f>INDEX([1]Feuil1!$B:$B,MATCH(Tableau2[[#This Row],[Product_Ref]],[1]Feuil1!$H:$H,0))</f>
        <v>Robe</v>
      </c>
      <c r="D599" s="9" t="s">
        <v>27</v>
      </c>
    </row>
    <row r="600" spans="1:4" x14ac:dyDescent="0.25">
      <c r="A600" s="6" t="s">
        <v>6</v>
      </c>
      <c r="B600" s="7" t="str">
        <f>VLOOKUP(Tableau1346[[#This Row],[Sub_Region_Cod]],[1]Table_Correspondance!$B:$F,4,TRUE)</f>
        <v>Europe de l'Est</v>
      </c>
      <c r="C600" s="7" t="str">
        <f>INDEX([1]Feuil1!$B:$B,MATCH(Tableau2[[#This Row],[Product_Ref]],[1]Feuil1!$H:$H,0))</f>
        <v>Culotte</v>
      </c>
      <c r="D600" s="7" t="s">
        <v>72</v>
      </c>
    </row>
    <row r="601" spans="1:4" x14ac:dyDescent="0.25">
      <c r="A601" s="8" t="s">
        <v>6</v>
      </c>
      <c r="B601" s="9" t="str">
        <f>VLOOKUP(Tableau1346[[#This Row],[Sub_Region_Cod]],[1]Table_Correspondance!$B:$F,4,TRUE)</f>
        <v>Europe de l'Est</v>
      </c>
      <c r="C601" s="9" t="str">
        <f>INDEX([1]Feuil1!$B:$B,MATCH(Tableau2[[#This Row],[Product_Ref]],[1]Feuil1!$H:$H,0))</f>
        <v>Culotte</v>
      </c>
      <c r="D601" s="9" t="s">
        <v>42</v>
      </c>
    </row>
    <row r="602" spans="1:4" x14ac:dyDescent="0.25">
      <c r="A602" s="6" t="s">
        <v>6</v>
      </c>
      <c r="B602" s="7" t="str">
        <f>VLOOKUP(Tableau1346[[#This Row],[Sub_Region_Cod]],[1]Table_Correspondance!$B:$F,4,TRUE)</f>
        <v>Europe de l'Est</v>
      </c>
      <c r="C602" s="7" t="str">
        <f>INDEX([1]Feuil1!$B:$B,MATCH(Tableau2[[#This Row],[Product_Ref]],[1]Feuil1!$H:$H,0))</f>
        <v>Culotte</v>
      </c>
      <c r="D602" s="7" t="s">
        <v>341</v>
      </c>
    </row>
    <row r="603" spans="1:4" x14ac:dyDescent="0.25">
      <c r="A603" s="8" t="s">
        <v>6</v>
      </c>
      <c r="B603" s="9" t="str">
        <f>VLOOKUP(Tableau1346[[#This Row],[Sub_Region_Cod]],[1]Table_Correspondance!$B:$F,4,TRUE)</f>
        <v>Europe de l'Est</v>
      </c>
      <c r="C603" s="9" t="str">
        <f>INDEX([1]Feuil1!$B:$B,MATCH(Tableau2[[#This Row],[Product_Ref]],[1]Feuil1!$H:$H,0))</f>
        <v>Pantalon</v>
      </c>
      <c r="D603" s="9" t="s">
        <v>342</v>
      </c>
    </row>
    <row r="604" spans="1:4" x14ac:dyDescent="0.25">
      <c r="A604" s="6" t="s">
        <v>6</v>
      </c>
      <c r="B604" s="7" t="str">
        <f>VLOOKUP(Tableau1346[[#This Row],[Sub_Region_Cod]],[1]Table_Correspondance!$B:$F,4,TRUE)</f>
        <v>Europe de l'Est</v>
      </c>
      <c r="C604" s="7" t="str">
        <f>INDEX([1]Feuil1!$B:$B,MATCH(Tableau2[[#This Row],[Product_Ref]],[1]Feuil1!$H:$H,0))</f>
        <v>Chemise</v>
      </c>
      <c r="D604" s="7" t="s">
        <v>311</v>
      </c>
    </row>
    <row r="605" spans="1:4" x14ac:dyDescent="0.25">
      <c r="A605" s="8" t="s">
        <v>6</v>
      </c>
      <c r="B605" s="9" t="str">
        <f>VLOOKUP(Tableau1346[[#This Row],[Sub_Region_Cod]],[1]Table_Correspondance!$B:$F,4,TRUE)</f>
        <v>Europe de l'Est</v>
      </c>
      <c r="C605" s="9" t="str">
        <f>INDEX([1]Feuil1!$B:$B,MATCH(Tableau2[[#This Row],[Product_Ref]],[1]Feuil1!$H:$H,0))</f>
        <v>Pantacourt</v>
      </c>
      <c r="D605" s="9" t="s">
        <v>188</v>
      </c>
    </row>
    <row r="606" spans="1:4" x14ac:dyDescent="0.25">
      <c r="A606" s="6" t="s">
        <v>6</v>
      </c>
      <c r="B606" s="7" t="str">
        <f>VLOOKUP(Tableau1346[[#This Row],[Sub_Region_Cod]],[1]Table_Correspondance!$B:$F,4,TRUE)</f>
        <v>Europe de l'Est</v>
      </c>
      <c r="C606" s="7" t="str">
        <f>INDEX([1]Feuil1!$B:$B,MATCH(Tableau2[[#This Row],[Product_Ref]],[1]Feuil1!$H:$H,0))</f>
        <v>Collant</v>
      </c>
      <c r="D606" s="7" t="s">
        <v>280</v>
      </c>
    </row>
    <row r="607" spans="1:4" x14ac:dyDescent="0.25">
      <c r="A607" s="8" t="s">
        <v>6</v>
      </c>
      <c r="B607" s="9" t="str">
        <f>VLOOKUP(Tableau1346[[#This Row],[Sub_Region_Cod]],[1]Table_Correspondance!$B:$F,4,TRUE)</f>
        <v>Europe de l'Est</v>
      </c>
      <c r="C607" s="9" t="str">
        <f>INDEX([1]Feuil1!$B:$B,MATCH(Tableau2[[#This Row],[Product_Ref]],[1]Feuil1!$H:$H,0))</f>
        <v>Sweatshirt</v>
      </c>
      <c r="D607" s="9" t="s">
        <v>343</v>
      </c>
    </row>
    <row r="608" spans="1:4" x14ac:dyDescent="0.25">
      <c r="A608" s="6" t="s">
        <v>6</v>
      </c>
      <c r="B608" s="7" t="str">
        <f>VLOOKUP(Tableau1346[[#This Row],[Sub_Region_Cod]],[1]Table_Correspondance!$B:$F,4,TRUE)</f>
        <v>Europe de l'Est</v>
      </c>
      <c r="C608" s="7" t="str">
        <f>INDEX([1]Feuil1!$B:$B,MATCH(Tableau2[[#This Row],[Product_Ref]],[1]Feuil1!$H:$H,0))</f>
        <v>Culotte</v>
      </c>
      <c r="D608" s="7" t="s">
        <v>213</v>
      </c>
    </row>
    <row r="609" spans="1:4" x14ac:dyDescent="0.25">
      <c r="A609" s="8" t="s">
        <v>6</v>
      </c>
      <c r="B609" s="9" t="str">
        <f>VLOOKUP(Tableau1346[[#This Row],[Sub_Region_Cod]],[1]Table_Correspondance!$B:$F,4,TRUE)</f>
        <v>Europe de l'Est</v>
      </c>
      <c r="C609" s="9" t="str">
        <f>INDEX([1]Feuil1!$B:$B,MATCH(Tableau2[[#This Row],[Product_Ref]],[1]Feuil1!$H:$H,0))</f>
        <v>Pantacourt</v>
      </c>
      <c r="D609" s="9" t="s">
        <v>182</v>
      </c>
    </row>
    <row r="610" spans="1:4" x14ac:dyDescent="0.25">
      <c r="A610" s="6" t="s">
        <v>6</v>
      </c>
      <c r="B610" s="7" t="str">
        <f>VLOOKUP(Tableau1346[[#This Row],[Sub_Region_Cod]],[1]Table_Correspondance!$B:$F,4,TRUE)</f>
        <v>Europe de l'Est</v>
      </c>
      <c r="C610" s="7" t="str">
        <f>INDEX([1]Feuil1!$B:$B,MATCH(Tableau2[[#This Row],[Product_Ref]],[1]Feuil1!$H:$H,0))</f>
        <v>Culotte</v>
      </c>
      <c r="D610" s="7" t="s">
        <v>72</v>
      </c>
    </row>
    <row r="611" spans="1:4" x14ac:dyDescent="0.25">
      <c r="A611" s="8" t="s">
        <v>6</v>
      </c>
      <c r="B611" s="9" t="str">
        <f>VLOOKUP(Tableau1346[[#This Row],[Sub_Region_Cod]],[1]Table_Correspondance!$B:$F,4,TRUE)</f>
        <v>Europe de l'Est</v>
      </c>
      <c r="C611" s="9" t="str">
        <f>INDEX([1]Feuil1!$B:$B,MATCH(Tableau2[[#This Row],[Product_Ref]],[1]Feuil1!$H:$H,0))</f>
        <v>Pantacourt</v>
      </c>
      <c r="D611" s="9" t="s">
        <v>253</v>
      </c>
    </row>
    <row r="612" spans="1:4" x14ac:dyDescent="0.25">
      <c r="A612" s="6" t="s">
        <v>6</v>
      </c>
      <c r="B612" s="7" t="str">
        <f>VLOOKUP(Tableau1346[[#This Row],[Sub_Region_Cod]],[1]Table_Correspondance!$B:$F,4,TRUE)</f>
        <v>Europe de l'Est</v>
      </c>
      <c r="C612" s="7" t="str">
        <f>INDEX([1]Feuil1!$B:$B,MATCH(Tableau2[[#This Row],[Product_Ref]],[1]Feuil1!$H:$H,0))</f>
        <v>Robe</v>
      </c>
      <c r="D612" s="7" t="s">
        <v>187</v>
      </c>
    </row>
    <row r="613" spans="1:4" x14ac:dyDescent="0.25">
      <c r="A613" s="8" t="s">
        <v>6</v>
      </c>
      <c r="B613" s="9" t="str">
        <f>VLOOKUP(Tableau1346[[#This Row],[Sub_Region_Cod]],[1]Table_Correspondance!$B:$F,4,TRUE)</f>
        <v>Europe de l'Est</v>
      </c>
      <c r="C613" s="9" t="str">
        <f>INDEX([1]Feuil1!$B:$B,MATCH(Tableau2[[#This Row],[Product_Ref]],[1]Feuil1!$H:$H,0))</f>
        <v>Pyjama</v>
      </c>
      <c r="D613" s="9" t="s">
        <v>113</v>
      </c>
    </row>
    <row r="614" spans="1:4" x14ac:dyDescent="0.25">
      <c r="A614" s="6" t="s">
        <v>6</v>
      </c>
      <c r="B614" s="7" t="str">
        <f>VLOOKUP(Tableau1346[[#This Row],[Sub_Region_Cod]],[1]Table_Correspondance!$B:$F,4,TRUE)</f>
        <v>Europe de l'Est</v>
      </c>
      <c r="C614" s="7" t="str">
        <f>INDEX([1]Feuil1!$B:$B,MATCH(Tableau2[[#This Row],[Product_Ref]],[1]Feuil1!$H:$H,0))</f>
        <v>Culotte</v>
      </c>
      <c r="D614" s="7" t="s">
        <v>17</v>
      </c>
    </row>
    <row r="615" spans="1:4" x14ac:dyDescent="0.25">
      <c r="A615" s="8" t="s">
        <v>6</v>
      </c>
      <c r="B615" s="9" t="str">
        <f>VLOOKUP(Tableau1346[[#This Row],[Sub_Region_Cod]],[1]Table_Correspondance!$B:$F,4,TRUE)</f>
        <v>Europe de l'Est</v>
      </c>
      <c r="C615" s="9" t="str">
        <f>INDEX([1]Feuil1!$B:$B,MATCH(Tableau2[[#This Row],[Product_Ref]],[1]Feuil1!$H:$H,0))</f>
        <v>Pyjama</v>
      </c>
      <c r="D615" s="9" t="s">
        <v>344</v>
      </c>
    </row>
    <row r="616" spans="1:4" x14ac:dyDescent="0.25">
      <c r="A616" s="6" t="s">
        <v>6</v>
      </c>
      <c r="B616" s="7" t="str">
        <f>VLOOKUP(Tableau1346[[#This Row],[Sub_Region_Cod]],[1]Table_Correspondance!$B:$F,4,TRUE)</f>
        <v>Europe de l'Est</v>
      </c>
      <c r="C616" s="7" t="str">
        <f>INDEX([1]Feuil1!$B:$B,MATCH(Tableau2[[#This Row],[Product_Ref]],[1]Feuil1!$H:$H,0))</f>
        <v>Sweatshirt</v>
      </c>
      <c r="D616" s="7" t="s">
        <v>345</v>
      </c>
    </row>
    <row r="617" spans="1:4" x14ac:dyDescent="0.25">
      <c r="A617" s="8" t="s">
        <v>6</v>
      </c>
      <c r="B617" s="9" t="str">
        <f>VLOOKUP(Tableau1346[[#This Row],[Sub_Region_Cod]],[1]Table_Correspondance!$B:$F,4,TRUE)</f>
        <v>Europe de l'Est</v>
      </c>
      <c r="C617" s="9" t="str">
        <f>INDEX([1]Feuil1!$B:$B,MATCH(Tableau2[[#This Row],[Product_Ref]],[1]Feuil1!$H:$H,0))</f>
        <v>Sweatshirt</v>
      </c>
      <c r="D617" s="9" t="s">
        <v>346</v>
      </c>
    </row>
    <row r="618" spans="1:4" x14ac:dyDescent="0.25">
      <c r="A618" s="6" t="s">
        <v>6</v>
      </c>
      <c r="B618" s="7" t="str">
        <f>VLOOKUP(Tableau1346[[#This Row],[Sub_Region_Cod]],[1]Table_Correspondance!$B:$F,4,TRUE)</f>
        <v>Europe de l'Est</v>
      </c>
      <c r="C618" s="7" t="str">
        <f>INDEX([1]Feuil1!$B:$B,MATCH(Tableau2[[#This Row],[Product_Ref]],[1]Feuil1!$H:$H,0))</f>
        <v>Collant</v>
      </c>
      <c r="D618" s="7" t="s">
        <v>252</v>
      </c>
    </row>
    <row r="619" spans="1:4" x14ac:dyDescent="0.25">
      <c r="A619" s="8" t="s">
        <v>6</v>
      </c>
      <c r="B619" s="9" t="str">
        <f>VLOOKUP(Tableau1346[[#This Row],[Sub_Region_Cod]],[1]Table_Correspondance!$B:$F,4,TRUE)</f>
        <v>Europe de l'Est</v>
      </c>
      <c r="C619" s="9" t="str">
        <f>INDEX([1]Feuil1!$B:$B,MATCH(Tableau2[[#This Row],[Product_Ref]],[1]Feuil1!$H:$H,0))</f>
        <v>Pantacourt</v>
      </c>
      <c r="D619" s="9" t="s">
        <v>93</v>
      </c>
    </row>
    <row r="620" spans="1:4" x14ac:dyDescent="0.25">
      <c r="A620" s="6" t="s">
        <v>6</v>
      </c>
      <c r="B620" s="7" t="str">
        <f>VLOOKUP(Tableau1346[[#This Row],[Sub_Region_Cod]],[1]Table_Correspondance!$B:$F,4,TRUE)</f>
        <v>Europe de l'Est</v>
      </c>
      <c r="C620" s="7" t="str">
        <f>INDEX([1]Feuil1!$B:$B,MATCH(Tableau2[[#This Row],[Product_Ref]],[1]Feuil1!$H:$H,0))</f>
        <v>Culotte</v>
      </c>
      <c r="D620" s="7" t="s">
        <v>159</v>
      </c>
    </row>
    <row r="621" spans="1:4" x14ac:dyDescent="0.25">
      <c r="A621" s="8" t="s">
        <v>6</v>
      </c>
      <c r="B621" s="9" t="str">
        <f>VLOOKUP(Tableau1346[[#This Row],[Sub_Region_Cod]],[1]Table_Correspondance!$B:$F,4,TRUE)</f>
        <v>Europe de l'Est</v>
      </c>
      <c r="C621" s="9" t="str">
        <f>INDEX([1]Feuil1!$B:$B,MATCH(Tableau2[[#This Row],[Product_Ref]],[1]Feuil1!$H:$H,0))</f>
        <v>Chaussette</v>
      </c>
      <c r="D621" s="9" t="s">
        <v>202</v>
      </c>
    </row>
    <row r="622" spans="1:4" x14ac:dyDescent="0.25">
      <c r="A622" s="6" t="s">
        <v>6</v>
      </c>
      <c r="B622" s="7" t="str">
        <f>VLOOKUP(Tableau1346[[#This Row],[Sub_Region_Cod]],[1]Table_Correspondance!$B:$F,4,TRUE)</f>
        <v>Europe de l'Est</v>
      </c>
      <c r="C622" s="7" t="str">
        <f>INDEX([1]Feuil1!$B:$B,MATCH(Tableau2[[#This Row],[Product_Ref]],[1]Feuil1!$H:$H,0))</f>
        <v>Sweatshirt</v>
      </c>
      <c r="D622" s="7" t="s">
        <v>303</v>
      </c>
    </row>
    <row r="623" spans="1:4" x14ac:dyDescent="0.25">
      <c r="A623" s="8" t="s">
        <v>6</v>
      </c>
      <c r="B623" s="9" t="str">
        <f>VLOOKUP(Tableau1346[[#This Row],[Sub_Region_Cod]],[1]Table_Correspondance!$B:$F,4,TRUE)</f>
        <v>Europe de l'Est</v>
      </c>
      <c r="C623" s="9" t="str">
        <f>INDEX([1]Feuil1!$B:$B,MATCH(Tableau2[[#This Row],[Product_Ref]],[1]Feuil1!$H:$H,0))</f>
        <v>Robe</v>
      </c>
      <c r="D623" s="9" t="s">
        <v>293</v>
      </c>
    </row>
    <row r="624" spans="1:4" x14ac:dyDescent="0.25">
      <c r="A624" s="6" t="s">
        <v>6</v>
      </c>
      <c r="B624" s="7" t="str">
        <f>VLOOKUP(Tableau1346[[#This Row],[Sub_Region_Cod]],[1]Table_Correspondance!$B:$F,4,TRUE)</f>
        <v>Europe de l'Est</v>
      </c>
      <c r="C624" s="7" t="str">
        <f>INDEX([1]Feuil1!$B:$B,MATCH(Tableau2[[#This Row],[Product_Ref]],[1]Feuil1!$H:$H,0))</f>
        <v>Soutien gorge</v>
      </c>
      <c r="D624" s="7" t="s">
        <v>251</v>
      </c>
    </row>
    <row r="625" spans="1:4" x14ac:dyDescent="0.25">
      <c r="A625" s="8" t="s">
        <v>6</v>
      </c>
      <c r="B625" s="9" t="str">
        <f>VLOOKUP(Tableau1346[[#This Row],[Sub_Region_Cod]],[1]Table_Correspondance!$B:$F,4,TRUE)</f>
        <v>Europe de l'Est</v>
      </c>
      <c r="C625" s="9" t="str">
        <f>INDEX([1]Feuil1!$B:$B,MATCH(Tableau2[[#This Row],[Product_Ref]],[1]Feuil1!$H:$H,0))</f>
        <v>Soutien gorge</v>
      </c>
      <c r="D625" s="9" t="s">
        <v>162</v>
      </c>
    </row>
    <row r="626" spans="1:4" x14ac:dyDescent="0.25">
      <c r="A626" s="6" t="s">
        <v>6</v>
      </c>
      <c r="B626" s="7" t="str">
        <f>VLOOKUP(Tableau1346[[#This Row],[Sub_Region_Cod]],[1]Table_Correspondance!$B:$F,4,TRUE)</f>
        <v>Europe de l'Est</v>
      </c>
      <c r="C626" s="7" t="str">
        <f>INDEX([1]Feuil1!$B:$B,MATCH(Tableau2[[#This Row],[Product_Ref]],[1]Feuil1!$H:$H,0))</f>
        <v>Sweatshirt</v>
      </c>
      <c r="D626" s="7" t="s">
        <v>158</v>
      </c>
    </row>
    <row r="627" spans="1:4" x14ac:dyDescent="0.25">
      <c r="A627" s="8" t="s">
        <v>6</v>
      </c>
      <c r="B627" s="9" t="str">
        <f>VLOOKUP(Tableau1346[[#This Row],[Sub_Region_Cod]],[1]Table_Correspondance!$B:$F,4,TRUE)</f>
        <v>Europe de l'Est</v>
      </c>
      <c r="C627" s="9" t="str">
        <f>INDEX([1]Feuil1!$B:$B,MATCH(Tableau2[[#This Row],[Product_Ref]],[1]Feuil1!$H:$H,0))</f>
        <v>Robe</v>
      </c>
      <c r="D627" s="9" t="s">
        <v>347</v>
      </c>
    </row>
    <row r="628" spans="1:4" x14ac:dyDescent="0.25">
      <c r="A628" s="6" t="s">
        <v>6</v>
      </c>
      <c r="B628" s="7" t="str">
        <f>VLOOKUP(Tableau1346[[#This Row],[Sub_Region_Cod]],[1]Table_Correspondance!$B:$F,4,TRUE)</f>
        <v>Europe de l'Est</v>
      </c>
      <c r="C628" s="7" t="str">
        <f>INDEX([1]Feuil1!$B:$B,MATCH(Tableau2[[#This Row],[Product_Ref]],[1]Feuil1!$H:$H,0))</f>
        <v>Chemise</v>
      </c>
      <c r="D628" s="7" t="s">
        <v>177</v>
      </c>
    </row>
    <row r="629" spans="1:4" x14ac:dyDescent="0.25">
      <c r="A629" s="8" t="s">
        <v>6</v>
      </c>
      <c r="B629" s="9" t="str">
        <f>VLOOKUP(Tableau1346[[#This Row],[Sub_Region_Cod]],[1]Table_Correspondance!$B:$F,4,TRUE)</f>
        <v>Europe de l'Est</v>
      </c>
      <c r="C629" s="9" t="str">
        <f>INDEX([1]Feuil1!$B:$B,MATCH(Tableau2[[#This Row],[Product_Ref]],[1]Feuil1!$H:$H,0))</f>
        <v>Chemisier</v>
      </c>
      <c r="D629" s="9" t="s">
        <v>102</v>
      </c>
    </row>
    <row r="630" spans="1:4" x14ac:dyDescent="0.25">
      <c r="A630" s="6" t="s">
        <v>6</v>
      </c>
      <c r="B630" s="7" t="str">
        <f>VLOOKUP(Tableau1346[[#This Row],[Sub_Region_Cod]],[1]Table_Correspondance!$B:$F,4,TRUE)</f>
        <v>Europe de l'Est</v>
      </c>
      <c r="C630" s="7" t="str">
        <f>INDEX([1]Feuil1!$B:$B,MATCH(Tableau2[[#This Row],[Product_Ref]],[1]Feuil1!$H:$H,0))</f>
        <v>Pyjama</v>
      </c>
      <c r="D630" s="7" t="s">
        <v>287</v>
      </c>
    </row>
    <row r="631" spans="1:4" x14ac:dyDescent="0.25">
      <c r="A631" s="8" t="s">
        <v>6</v>
      </c>
      <c r="B631" s="9" t="str">
        <f>VLOOKUP(Tableau1346[[#This Row],[Sub_Region_Cod]],[1]Table_Correspondance!$B:$F,4,TRUE)</f>
        <v>Europe de l'Est</v>
      </c>
      <c r="C631" s="9" t="str">
        <f>INDEX([1]Feuil1!$B:$B,MATCH(Tableau2[[#This Row],[Product_Ref]],[1]Feuil1!$H:$H,0))</f>
        <v>Débardeur</v>
      </c>
      <c r="D631" s="9" t="s">
        <v>302</v>
      </c>
    </row>
    <row r="632" spans="1:4" x14ac:dyDescent="0.25">
      <c r="A632" s="6" t="s">
        <v>6</v>
      </c>
      <c r="B632" s="7" t="str">
        <f>VLOOKUP(Tableau1346[[#This Row],[Sub_Region_Cod]],[1]Table_Correspondance!$B:$F,4,TRUE)</f>
        <v>Europe de l'Est</v>
      </c>
      <c r="C632" s="7" t="str">
        <f>INDEX([1]Feuil1!$B:$B,MATCH(Tableau2[[#This Row],[Product_Ref]],[1]Feuil1!$H:$H,0))</f>
        <v>Soutien gorge</v>
      </c>
      <c r="D632" s="7" t="s">
        <v>222</v>
      </c>
    </row>
    <row r="633" spans="1:4" x14ac:dyDescent="0.25">
      <c r="A633" s="8" t="s">
        <v>6</v>
      </c>
      <c r="B633" s="9" t="str">
        <f>VLOOKUP(Tableau1346[[#This Row],[Sub_Region_Cod]],[1]Table_Correspondance!$B:$F,4,TRUE)</f>
        <v>Europe de l'Est</v>
      </c>
      <c r="C633" s="9" t="str">
        <f>INDEX([1]Feuil1!$B:$B,MATCH(Tableau2[[#This Row],[Product_Ref]],[1]Feuil1!$H:$H,0))</f>
        <v>Culotte</v>
      </c>
      <c r="D633" s="9" t="s">
        <v>348</v>
      </c>
    </row>
    <row r="634" spans="1:4" x14ac:dyDescent="0.25">
      <c r="A634" s="6" t="s">
        <v>6</v>
      </c>
      <c r="B634" s="7" t="str">
        <f>VLOOKUP(Tableau1346[[#This Row],[Sub_Region_Cod]],[1]Table_Correspondance!$B:$F,4,TRUE)</f>
        <v>Europe de l'Est</v>
      </c>
      <c r="C634" s="7" t="str">
        <f>INDEX([1]Feuil1!$B:$B,MATCH(Tableau2[[#This Row],[Product_Ref]],[1]Feuil1!$H:$H,0))</f>
        <v>Pull</v>
      </c>
      <c r="D634" s="7" t="s">
        <v>349</v>
      </c>
    </row>
    <row r="635" spans="1:4" x14ac:dyDescent="0.25">
      <c r="A635" s="8" t="s">
        <v>6</v>
      </c>
      <c r="B635" s="9" t="str">
        <f>VLOOKUP(Tableau1346[[#This Row],[Sub_Region_Cod]],[1]Table_Correspondance!$B:$F,4,TRUE)</f>
        <v>Europe de l'Est</v>
      </c>
      <c r="C635" s="9" t="str">
        <f>INDEX([1]Feuil1!$B:$B,MATCH(Tableau2[[#This Row],[Product_Ref]],[1]Feuil1!$H:$H,0))</f>
        <v>Sweatshirt</v>
      </c>
      <c r="D635" s="9" t="s">
        <v>350</v>
      </c>
    </row>
    <row r="636" spans="1:4" x14ac:dyDescent="0.25">
      <c r="A636" s="6" t="s">
        <v>6</v>
      </c>
      <c r="B636" s="7" t="str">
        <f>VLOOKUP(Tableau1346[[#This Row],[Sub_Region_Cod]],[1]Table_Correspondance!$B:$F,4,TRUE)</f>
        <v>Europe de l'Est</v>
      </c>
      <c r="C636" s="7" t="str">
        <f>INDEX([1]Feuil1!$B:$B,MATCH(Tableau2[[#This Row],[Product_Ref]],[1]Feuil1!$H:$H,0))</f>
        <v>Chemisier</v>
      </c>
      <c r="D636" s="7" t="s">
        <v>220</v>
      </c>
    </row>
    <row r="637" spans="1:4" x14ac:dyDescent="0.25">
      <c r="A637" s="8" t="s">
        <v>6</v>
      </c>
      <c r="B637" s="9" t="str">
        <f>VLOOKUP(Tableau1346[[#This Row],[Sub_Region_Cod]],[1]Table_Correspondance!$B:$F,4,TRUE)</f>
        <v>Europe de l'Est</v>
      </c>
      <c r="C637" s="9" t="str">
        <f>INDEX([1]Feuil1!$B:$B,MATCH(Tableau2[[#This Row],[Product_Ref]],[1]Feuil1!$H:$H,0))</f>
        <v>Sweatshirt</v>
      </c>
      <c r="D637" s="9" t="s">
        <v>82</v>
      </c>
    </row>
    <row r="638" spans="1:4" x14ac:dyDescent="0.25">
      <c r="A638" s="6" t="s">
        <v>6</v>
      </c>
      <c r="B638" s="7" t="str">
        <f>VLOOKUP(Tableau1346[[#This Row],[Sub_Region_Cod]],[1]Table_Correspondance!$B:$F,4,TRUE)</f>
        <v>Europe de l'Est</v>
      </c>
      <c r="C638" s="7" t="str">
        <f>INDEX([1]Feuil1!$B:$B,MATCH(Tableau2[[#This Row],[Product_Ref]],[1]Feuil1!$H:$H,0))</f>
        <v>Chemise</v>
      </c>
      <c r="D638" s="7" t="s">
        <v>51</v>
      </c>
    </row>
    <row r="639" spans="1:4" x14ac:dyDescent="0.25">
      <c r="A639" s="8" t="s">
        <v>6</v>
      </c>
      <c r="B639" s="9" t="str">
        <f>VLOOKUP(Tableau1346[[#This Row],[Sub_Region_Cod]],[1]Table_Correspondance!$B:$F,4,TRUE)</f>
        <v>Europe de l'Est</v>
      </c>
      <c r="C639" s="9" t="str">
        <f>INDEX([1]Feuil1!$B:$B,MATCH(Tableau2[[#This Row],[Product_Ref]],[1]Feuil1!$H:$H,0))</f>
        <v>Collant</v>
      </c>
      <c r="D639" s="9" t="s">
        <v>340</v>
      </c>
    </row>
    <row r="640" spans="1:4" x14ac:dyDescent="0.25">
      <c r="A640" s="6" t="s">
        <v>6</v>
      </c>
      <c r="B640" s="7" t="str">
        <f>VLOOKUP(Tableau1346[[#This Row],[Sub_Region_Cod]],[1]Table_Correspondance!$B:$F,4,TRUE)</f>
        <v>Europe de l'Est</v>
      </c>
      <c r="C640" s="7" t="str">
        <f>INDEX([1]Feuil1!$B:$B,MATCH(Tableau2[[#This Row],[Product_Ref]],[1]Feuil1!$H:$H,0))</f>
        <v>Soutien gorge</v>
      </c>
      <c r="D640" s="7" t="s">
        <v>122</v>
      </c>
    </row>
    <row r="641" spans="1:4" x14ac:dyDescent="0.25">
      <c r="A641" s="8" t="s">
        <v>6</v>
      </c>
      <c r="B641" s="9" t="str">
        <f>VLOOKUP(Tableau1346[[#This Row],[Sub_Region_Cod]],[1]Table_Correspondance!$B:$F,4,TRUE)</f>
        <v>Europe de l'Est</v>
      </c>
      <c r="C641" s="9" t="str">
        <f>INDEX([1]Feuil1!$B:$B,MATCH(Tableau2[[#This Row],[Product_Ref]],[1]Feuil1!$H:$H,0))</f>
        <v>Pantacourt</v>
      </c>
      <c r="D641" s="9" t="s">
        <v>272</v>
      </c>
    </row>
    <row r="642" spans="1:4" x14ac:dyDescent="0.25">
      <c r="A642" s="6" t="s">
        <v>6</v>
      </c>
      <c r="B642" s="7" t="str">
        <f>VLOOKUP(Tableau1346[[#This Row],[Sub_Region_Cod]],[1]Table_Correspondance!$B:$F,4,TRUE)</f>
        <v>Europe de l'Est</v>
      </c>
      <c r="C642" s="7" t="str">
        <f>INDEX([1]Feuil1!$B:$B,MATCH(Tableau2[[#This Row],[Product_Ref]],[1]Feuil1!$H:$H,0))</f>
        <v>Pyjama</v>
      </c>
      <c r="D642" s="7" t="s">
        <v>254</v>
      </c>
    </row>
    <row r="643" spans="1:4" x14ac:dyDescent="0.25">
      <c r="A643" s="8" t="s">
        <v>6</v>
      </c>
      <c r="B643" s="9" t="str">
        <f>VLOOKUP(Tableau1346[[#This Row],[Sub_Region_Cod]],[1]Table_Correspondance!$B:$F,4,TRUE)</f>
        <v>Europe de l'Est</v>
      </c>
      <c r="C643" s="9" t="str">
        <f>INDEX([1]Feuil1!$B:$B,MATCH(Tableau2[[#This Row],[Product_Ref]],[1]Feuil1!$H:$H,0))</f>
        <v>Pantalon</v>
      </c>
      <c r="D643" s="9" t="s">
        <v>145</v>
      </c>
    </row>
    <row r="644" spans="1:4" x14ac:dyDescent="0.25">
      <c r="A644" s="6" t="s">
        <v>6</v>
      </c>
      <c r="B644" s="7" t="str">
        <f>VLOOKUP(Tableau1346[[#This Row],[Sub_Region_Cod]],[1]Table_Correspondance!$B:$F,4,TRUE)</f>
        <v>Europe de l'Est</v>
      </c>
      <c r="C644" s="7" t="str">
        <f>INDEX([1]Feuil1!$B:$B,MATCH(Tableau2[[#This Row],[Product_Ref]],[1]Feuil1!$H:$H,0))</f>
        <v>T-shirt</v>
      </c>
      <c r="D644" s="7" t="s">
        <v>101</v>
      </c>
    </row>
    <row r="645" spans="1:4" x14ac:dyDescent="0.25">
      <c r="A645" s="8" t="s">
        <v>6</v>
      </c>
      <c r="B645" s="9" t="str">
        <f>VLOOKUP(Tableau1346[[#This Row],[Sub_Region_Cod]],[1]Table_Correspondance!$B:$F,4,TRUE)</f>
        <v>Europe de l'Est</v>
      </c>
      <c r="C645" s="9" t="str">
        <f>INDEX([1]Feuil1!$B:$B,MATCH(Tableau2[[#This Row],[Product_Ref]],[1]Feuil1!$H:$H,0))</f>
        <v>Chaussette</v>
      </c>
      <c r="D645" s="9" t="s">
        <v>239</v>
      </c>
    </row>
    <row r="646" spans="1:4" x14ac:dyDescent="0.25">
      <c r="A646" s="6" t="s">
        <v>6</v>
      </c>
      <c r="B646" s="7" t="str">
        <f>VLOOKUP(Tableau1346[[#This Row],[Sub_Region_Cod]],[1]Table_Correspondance!$B:$F,4,TRUE)</f>
        <v>Europe de l'Est</v>
      </c>
      <c r="C646" s="7" t="str">
        <f>INDEX([1]Feuil1!$B:$B,MATCH(Tableau2[[#This Row],[Product_Ref]],[1]Feuil1!$H:$H,0))</f>
        <v>Pyjama</v>
      </c>
      <c r="D646" s="7" t="s">
        <v>254</v>
      </c>
    </row>
    <row r="647" spans="1:4" x14ac:dyDescent="0.25">
      <c r="A647" s="8" t="s">
        <v>6</v>
      </c>
      <c r="B647" s="9" t="str">
        <f>VLOOKUP(Tableau1346[[#This Row],[Sub_Region_Cod]],[1]Table_Correspondance!$B:$F,4,TRUE)</f>
        <v>Europe de l'Est</v>
      </c>
      <c r="C647" s="9" t="str">
        <f>INDEX([1]Feuil1!$B:$B,MATCH(Tableau2[[#This Row],[Product_Ref]],[1]Feuil1!$H:$H,0))</f>
        <v>Pantalon</v>
      </c>
      <c r="D647" s="9" t="s">
        <v>134</v>
      </c>
    </row>
    <row r="648" spans="1:4" x14ac:dyDescent="0.25">
      <c r="A648" s="6" t="s">
        <v>6</v>
      </c>
      <c r="B648" s="7" t="str">
        <f>VLOOKUP(Tableau1346[[#This Row],[Sub_Region_Cod]],[1]Table_Correspondance!$B:$F,4,TRUE)</f>
        <v>Europe de l'Est</v>
      </c>
      <c r="C648" s="7" t="str">
        <f>INDEX([1]Feuil1!$B:$B,MATCH(Tableau2[[#This Row],[Product_Ref]],[1]Feuil1!$H:$H,0))</f>
        <v>Chaussette</v>
      </c>
      <c r="D648" s="7" t="s">
        <v>126</v>
      </c>
    </row>
    <row r="649" spans="1:4" x14ac:dyDescent="0.25">
      <c r="A649" s="8" t="s">
        <v>6</v>
      </c>
      <c r="B649" s="9" t="str">
        <f>VLOOKUP(Tableau1346[[#This Row],[Sub_Region_Cod]],[1]Table_Correspondance!$B:$F,4,TRUE)</f>
        <v>Europe de l'Est</v>
      </c>
      <c r="C649" s="9" t="str">
        <f>INDEX([1]Feuil1!$B:$B,MATCH(Tableau2[[#This Row],[Product_Ref]],[1]Feuil1!$H:$H,0))</f>
        <v>Chemisier</v>
      </c>
      <c r="D649" s="9" t="s">
        <v>102</v>
      </c>
    </row>
    <row r="650" spans="1:4" x14ac:dyDescent="0.25">
      <c r="A650" s="6" t="s">
        <v>6</v>
      </c>
      <c r="B650" s="7" t="str">
        <f>VLOOKUP(Tableau1346[[#This Row],[Sub_Region_Cod]],[1]Table_Correspondance!$B:$F,4,TRUE)</f>
        <v>Europe de l'Est</v>
      </c>
      <c r="C650" s="7" t="str">
        <f>INDEX([1]Feuil1!$B:$B,MATCH(Tableau2[[#This Row],[Product_Ref]],[1]Feuil1!$H:$H,0))</f>
        <v>Chemise</v>
      </c>
      <c r="D650" s="7" t="s">
        <v>169</v>
      </c>
    </row>
    <row r="651" spans="1:4" x14ac:dyDescent="0.25">
      <c r="A651" s="8" t="s">
        <v>6</v>
      </c>
      <c r="B651" s="9" t="str">
        <f>VLOOKUP(Tableau1346[[#This Row],[Sub_Region_Cod]],[1]Table_Correspondance!$B:$F,4,TRUE)</f>
        <v>Europe de l'Est</v>
      </c>
      <c r="C651" s="9" t="str">
        <f>INDEX([1]Feuil1!$B:$B,MATCH(Tableau2[[#This Row],[Product_Ref]],[1]Feuil1!$H:$H,0))</f>
        <v>Débardeur</v>
      </c>
      <c r="D651" s="9" t="s">
        <v>351</v>
      </c>
    </row>
    <row r="652" spans="1:4" x14ac:dyDescent="0.25">
      <c r="A652" s="6" t="s">
        <v>6</v>
      </c>
      <c r="B652" s="7" t="str">
        <f>VLOOKUP(Tableau1346[[#This Row],[Sub_Region_Cod]],[1]Table_Correspondance!$B:$F,4,TRUE)</f>
        <v>Europe de l'Est</v>
      </c>
      <c r="C652" s="7" t="str">
        <f>INDEX([1]Feuil1!$B:$B,MATCH(Tableau2[[#This Row],[Product_Ref]],[1]Feuil1!$H:$H,0))</f>
        <v>Collant</v>
      </c>
      <c r="D652" s="7" t="s">
        <v>340</v>
      </c>
    </row>
    <row r="653" spans="1:4" x14ac:dyDescent="0.25">
      <c r="A653" s="8" t="s">
        <v>6</v>
      </c>
      <c r="B653" s="9" t="str">
        <f>VLOOKUP(Tableau1346[[#This Row],[Sub_Region_Cod]],[1]Table_Correspondance!$B:$F,4,TRUE)</f>
        <v>Europe de l'Est</v>
      </c>
      <c r="C653" s="9" t="str">
        <f>INDEX([1]Feuil1!$B:$B,MATCH(Tableau2[[#This Row],[Product_Ref]],[1]Feuil1!$H:$H,0))</f>
        <v>T-shirt</v>
      </c>
      <c r="D653" s="9" t="s">
        <v>292</v>
      </c>
    </row>
    <row r="654" spans="1:4" x14ac:dyDescent="0.25">
      <c r="A654" s="6" t="s">
        <v>6</v>
      </c>
      <c r="B654" s="7" t="str">
        <f>VLOOKUP(Tableau1346[[#This Row],[Sub_Region_Cod]],[1]Table_Correspondance!$B:$F,4,TRUE)</f>
        <v>Europe de l'Est</v>
      </c>
      <c r="C654" s="7" t="str">
        <f>INDEX([1]Feuil1!$B:$B,MATCH(Tableau2[[#This Row],[Product_Ref]],[1]Feuil1!$H:$H,0))</f>
        <v>Sweatshirt</v>
      </c>
      <c r="D654" s="7" t="s">
        <v>39</v>
      </c>
    </row>
    <row r="655" spans="1:4" x14ac:dyDescent="0.25">
      <c r="A655" s="8" t="s">
        <v>6</v>
      </c>
      <c r="B655" s="9" t="str">
        <f>VLOOKUP(Tableau1346[[#This Row],[Sub_Region_Cod]],[1]Table_Correspondance!$B:$F,4,TRUE)</f>
        <v>Europe de l'Est</v>
      </c>
      <c r="C655" s="9" t="str">
        <f>INDEX([1]Feuil1!$B:$B,MATCH(Tableau2[[#This Row],[Product_Ref]],[1]Feuil1!$H:$H,0))</f>
        <v>Robe</v>
      </c>
      <c r="D655" s="9" t="s">
        <v>347</v>
      </c>
    </row>
    <row r="656" spans="1:4" x14ac:dyDescent="0.25">
      <c r="A656" s="6" t="s">
        <v>6</v>
      </c>
      <c r="B656" s="7" t="str">
        <f>VLOOKUP(Tableau1346[[#This Row],[Sub_Region_Cod]],[1]Table_Correspondance!$B:$F,4,TRUE)</f>
        <v>Europe de l'Est</v>
      </c>
      <c r="C656" s="7" t="str">
        <f>INDEX([1]Feuil1!$B:$B,MATCH(Tableau2[[#This Row],[Product_Ref]],[1]Feuil1!$H:$H,0))</f>
        <v>Chaussette</v>
      </c>
      <c r="D656" s="7" t="s">
        <v>295</v>
      </c>
    </row>
    <row r="657" spans="1:4" x14ac:dyDescent="0.25">
      <c r="A657" s="8" t="s">
        <v>6</v>
      </c>
      <c r="B657" s="9" t="str">
        <f>VLOOKUP(Tableau1346[[#This Row],[Sub_Region_Cod]],[1]Table_Correspondance!$B:$F,4,TRUE)</f>
        <v>Europe de l'Est</v>
      </c>
      <c r="C657" s="9" t="str">
        <f>INDEX([1]Feuil1!$B:$B,MATCH(Tableau2[[#This Row],[Product_Ref]],[1]Feuil1!$H:$H,0))</f>
        <v>Jupe</v>
      </c>
      <c r="D657" s="9" t="s">
        <v>49</v>
      </c>
    </row>
    <row r="658" spans="1:4" x14ac:dyDescent="0.25">
      <c r="A658" s="6" t="s">
        <v>6</v>
      </c>
      <c r="B658" s="7" t="str">
        <f>VLOOKUP(Tableau1346[[#This Row],[Sub_Region_Cod]],[1]Table_Correspondance!$B:$F,4,TRUE)</f>
        <v>Europe de l'Est</v>
      </c>
      <c r="C658" s="7" t="str">
        <f>INDEX([1]Feuil1!$B:$B,MATCH(Tableau2[[#This Row],[Product_Ref]],[1]Feuil1!$H:$H,0))</f>
        <v>Sweatshirt</v>
      </c>
      <c r="D658" s="7" t="s">
        <v>322</v>
      </c>
    </row>
    <row r="659" spans="1:4" x14ac:dyDescent="0.25">
      <c r="A659" s="8" t="s">
        <v>6</v>
      </c>
      <c r="B659" s="9" t="str">
        <f>VLOOKUP(Tableau1346[[#This Row],[Sub_Region_Cod]],[1]Table_Correspondance!$B:$F,4,TRUE)</f>
        <v>Europe de l'Est</v>
      </c>
      <c r="C659" s="9" t="str">
        <f>INDEX([1]Feuil1!$B:$B,MATCH(Tableau2[[#This Row],[Product_Ref]],[1]Feuil1!$H:$H,0))</f>
        <v>Sweatshirt</v>
      </c>
      <c r="D659" s="9" t="s">
        <v>158</v>
      </c>
    </row>
    <row r="660" spans="1:4" x14ac:dyDescent="0.25">
      <c r="A660" s="6" t="s">
        <v>6</v>
      </c>
      <c r="B660" s="7" t="str">
        <f>VLOOKUP(Tableau1346[[#This Row],[Sub_Region_Cod]],[1]Table_Correspondance!$B:$F,4,TRUE)</f>
        <v>Europe de l'Est</v>
      </c>
      <c r="C660" s="7" t="str">
        <f>INDEX([1]Feuil1!$B:$B,MATCH(Tableau2[[#This Row],[Product_Ref]],[1]Feuil1!$H:$H,0))</f>
        <v>Soutien gorge</v>
      </c>
      <c r="D660" s="7" t="s">
        <v>222</v>
      </c>
    </row>
    <row r="661" spans="1:4" x14ac:dyDescent="0.25">
      <c r="A661" s="8" t="s">
        <v>6</v>
      </c>
      <c r="B661" s="9" t="str">
        <f>VLOOKUP(Tableau1346[[#This Row],[Sub_Region_Cod]],[1]Table_Correspondance!$B:$F,4,TRUE)</f>
        <v>Europe de l'Est</v>
      </c>
      <c r="C661" s="9" t="str">
        <f>INDEX([1]Feuil1!$B:$B,MATCH(Tableau2[[#This Row],[Product_Ref]],[1]Feuil1!$H:$H,0))</f>
        <v>Sweatshirt</v>
      </c>
      <c r="D661" s="9" t="s">
        <v>21</v>
      </c>
    </row>
    <row r="662" spans="1:4" x14ac:dyDescent="0.25">
      <c r="A662" s="6" t="s">
        <v>6</v>
      </c>
      <c r="B662" s="7" t="str">
        <f>VLOOKUP(Tableau1346[[#This Row],[Sub_Region_Cod]],[1]Table_Correspondance!$B:$F,4,TRUE)</f>
        <v>Europe de l'Est</v>
      </c>
      <c r="C662" s="7" t="str">
        <f>INDEX([1]Feuil1!$B:$B,MATCH(Tableau2[[#This Row],[Product_Ref]],[1]Feuil1!$H:$H,0))</f>
        <v>Pantacourt</v>
      </c>
      <c r="D662" s="7" t="s">
        <v>118</v>
      </c>
    </row>
    <row r="663" spans="1:4" x14ac:dyDescent="0.25">
      <c r="A663" s="8" t="s">
        <v>6</v>
      </c>
      <c r="B663" s="9" t="str">
        <f>VLOOKUP(Tableau1346[[#This Row],[Sub_Region_Cod]],[1]Table_Correspondance!$B:$F,4,TRUE)</f>
        <v>Europe de l'Est</v>
      </c>
      <c r="C663" s="9" t="str">
        <f>INDEX([1]Feuil1!$B:$B,MATCH(Tableau2[[#This Row],[Product_Ref]],[1]Feuil1!$H:$H,0))</f>
        <v>Chemise</v>
      </c>
      <c r="D663" s="9" t="s">
        <v>74</v>
      </c>
    </row>
    <row r="664" spans="1:4" x14ac:dyDescent="0.25">
      <c r="A664" s="6" t="s">
        <v>6</v>
      </c>
      <c r="B664" s="7" t="str">
        <f>VLOOKUP(Tableau1346[[#This Row],[Sub_Region_Cod]],[1]Table_Correspondance!$B:$F,4,TRUE)</f>
        <v>Europe de l'Est</v>
      </c>
      <c r="C664" s="7" t="str">
        <f>INDEX([1]Feuil1!$B:$B,MATCH(Tableau2[[#This Row],[Product_Ref]],[1]Feuil1!$H:$H,0))</f>
        <v>Robe</v>
      </c>
      <c r="D664" s="7" t="s">
        <v>323</v>
      </c>
    </row>
    <row r="665" spans="1:4" x14ac:dyDescent="0.25">
      <c r="A665" s="8" t="s">
        <v>6</v>
      </c>
      <c r="B665" s="9" t="str">
        <f>VLOOKUP(Tableau1346[[#This Row],[Sub_Region_Cod]],[1]Table_Correspondance!$B:$F,4,TRUE)</f>
        <v>Europe de l'Est</v>
      </c>
      <c r="C665" s="9" t="str">
        <f>INDEX([1]Feuil1!$B:$B,MATCH(Tableau2[[#This Row],[Product_Ref]],[1]Feuil1!$H:$H,0))</f>
        <v>Pyjama</v>
      </c>
      <c r="D665" s="9" t="s">
        <v>135</v>
      </c>
    </row>
    <row r="666" spans="1:4" x14ac:dyDescent="0.25">
      <c r="A666" s="6" t="s">
        <v>6</v>
      </c>
      <c r="B666" s="7" t="str">
        <f>VLOOKUP(Tableau1346[[#This Row],[Sub_Region_Cod]],[1]Table_Correspondance!$B:$F,4,TRUE)</f>
        <v>Europe de l'Est</v>
      </c>
      <c r="C666" s="7" t="str">
        <f>INDEX([1]Feuil1!$B:$B,MATCH(Tableau2[[#This Row],[Product_Ref]],[1]Feuil1!$H:$H,0))</f>
        <v>Pantacourt</v>
      </c>
      <c r="D666" s="7" t="s">
        <v>110</v>
      </c>
    </row>
    <row r="667" spans="1:4" x14ac:dyDescent="0.25">
      <c r="A667" s="8" t="s">
        <v>6</v>
      </c>
      <c r="B667" s="9" t="str">
        <f>VLOOKUP(Tableau1346[[#This Row],[Sub_Region_Cod]],[1]Table_Correspondance!$B:$F,4,TRUE)</f>
        <v>Europe de l'Est</v>
      </c>
      <c r="C667" s="9" t="str">
        <f>INDEX([1]Feuil1!$B:$B,MATCH(Tableau2[[#This Row],[Product_Ref]],[1]Feuil1!$H:$H,0))</f>
        <v>Jupe</v>
      </c>
      <c r="D667" s="9" t="s">
        <v>47</v>
      </c>
    </row>
    <row r="668" spans="1:4" x14ac:dyDescent="0.25">
      <c r="A668" s="6" t="s">
        <v>6</v>
      </c>
      <c r="B668" s="7" t="str">
        <f>VLOOKUP(Tableau1346[[#This Row],[Sub_Region_Cod]],[1]Table_Correspondance!$B:$F,4,TRUE)</f>
        <v>Europe de l'Est</v>
      </c>
      <c r="C668" s="7" t="str">
        <f>INDEX([1]Feuil1!$B:$B,MATCH(Tableau2[[#This Row],[Product_Ref]],[1]Feuil1!$H:$H,0))</f>
        <v>Sweatshirt</v>
      </c>
      <c r="D668" s="7" t="s">
        <v>352</v>
      </c>
    </row>
    <row r="669" spans="1:4" x14ac:dyDescent="0.25">
      <c r="A669" s="8" t="s">
        <v>6</v>
      </c>
      <c r="B669" s="9" t="str">
        <f>VLOOKUP(Tableau1346[[#This Row],[Sub_Region_Cod]],[1]Table_Correspondance!$B:$F,4,TRUE)</f>
        <v>Europe de l'Est</v>
      </c>
      <c r="C669" s="9" t="str">
        <f>INDEX([1]Feuil1!$B:$B,MATCH(Tableau2[[#This Row],[Product_Ref]],[1]Feuil1!$H:$H,0))</f>
        <v>T-shirt</v>
      </c>
      <c r="D669" s="9" t="s">
        <v>157</v>
      </c>
    </row>
    <row r="670" spans="1:4" x14ac:dyDescent="0.25">
      <c r="A670" s="6" t="s">
        <v>6</v>
      </c>
      <c r="B670" s="7" t="str">
        <f>VLOOKUP(Tableau1346[[#This Row],[Sub_Region_Cod]],[1]Table_Correspondance!$B:$F,4,TRUE)</f>
        <v>Europe de l'Est</v>
      </c>
      <c r="C670" s="7" t="str">
        <f>INDEX([1]Feuil1!$B:$B,MATCH(Tableau2[[#This Row],[Product_Ref]],[1]Feuil1!$H:$H,0))</f>
        <v>Soutien gorge</v>
      </c>
      <c r="D670" s="7" t="s">
        <v>185</v>
      </c>
    </row>
    <row r="671" spans="1:4" x14ac:dyDescent="0.25">
      <c r="A671" s="8" t="s">
        <v>6</v>
      </c>
      <c r="B671" s="9" t="str">
        <f>VLOOKUP(Tableau1346[[#This Row],[Sub_Region_Cod]],[1]Table_Correspondance!$B:$F,4,TRUE)</f>
        <v>Europe de l'Est</v>
      </c>
      <c r="C671" s="9" t="str">
        <f>INDEX([1]Feuil1!$B:$B,MATCH(Tableau2[[#This Row],[Product_Ref]],[1]Feuil1!$H:$H,0))</f>
        <v>Chemise</v>
      </c>
      <c r="D671" s="9" t="s">
        <v>169</v>
      </c>
    </row>
    <row r="672" spans="1:4" x14ac:dyDescent="0.25">
      <c r="A672" s="6" t="s">
        <v>6</v>
      </c>
      <c r="B672" s="7" t="str">
        <f>VLOOKUP(Tableau1346[[#This Row],[Sub_Region_Cod]],[1]Table_Correspondance!$B:$F,4,TRUE)</f>
        <v>Europe de l'Est</v>
      </c>
      <c r="C672" s="7" t="str">
        <f>INDEX([1]Feuil1!$B:$B,MATCH(Tableau2[[#This Row],[Product_Ref]],[1]Feuil1!$H:$H,0))</f>
        <v>Pantalon</v>
      </c>
      <c r="D672" s="7" t="s">
        <v>216</v>
      </c>
    </row>
    <row r="673" spans="1:4" x14ac:dyDescent="0.25">
      <c r="A673" s="8" t="s">
        <v>6</v>
      </c>
      <c r="B673" s="9" t="str">
        <f>VLOOKUP(Tableau1346[[#This Row],[Sub_Region_Cod]],[1]Table_Correspondance!$B:$F,4,TRUE)</f>
        <v>Europe de l'Est</v>
      </c>
      <c r="C673" s="9" t="str">
        <f>INDEX([1]Feuil1!$B:$B,MATCH(Tableau2[[#This Row],[Product_Ref]],[1]Feuil1!$H:$H,0))</f>
        <v>Débardeur</v>
      </c>
      <c r="D673" s="9" t="s">
        <v>353</v>
      </c>
    </row>
    <row r="674" spans="1:4" x14ac:dyDescent="0.25">
      <c r="A674" s="6" t="s">
        <v>6</v>
      </c>
      <c r="B674" s="7" t="str">
        <f>VLOOKUP(Tableau1346[[#This Row],[Sub_Region_Cod]],[1]Table_Correspondance!$B:$F,4,TRUE)</f>
        <v>Europe de l'Est</v>
      </c>
      <c r="C674" s="7" t="str">
        <f>INDEX([1]Feuil1!$B:$B,MATCH(Tableau2[[#This Row],[Product_Ref]],[1]Feuil1!$H:$H,0))</f>
        <v>Débardeur</v>
      </c>
      <c r="D674" s="7" t="s">
        <v>54</v>
      </c>
    </row>
    <row r="675" spans="1:4" x14ac:dyDescent="0.25">
      <c r="A675" s="8" t="s">
        <v>6</v>
      </c>
      <c r="B675" s="9" t="str">
        <f>VLOOKUP(Tableau1346[[#This Row],[Sub_Region_Cod]],[1]Table_Correspondance!$B:$F,4,TRUE)</f>
        <v>Europe de l'Est</v>
      </c>
      <c r="C675" s="9" t="str">
        <f>INDEX([1]Feuil1!$B:$B,MATCH(Tableau2[[#This Row],[Product_Ref]],[1]Feuil1!$H:$H,0))</f>
        <v>T-shirt</v>
      </c>
      <c r="D675" s="9" t="s">
        <v>144</v>
      </c>
    </row>
    <row r="676" spans="1:4" x14ac:dyDescent="0.25">
      <c r="A676" s="6" t="s">
        <v>6</v>
      </c>
      <c r="B676" s="7" t="str">
        <f>VLOOKUP(Tableau1346[[#This Row],[Sub_Region_Cod]],[1]Table_Correspondance!$B:$F,4,TRUE)</f>
        <v>Europe de l'Est</v>
      </c>
      <c r="C676" s="7" t="str">
        <f>INDEX([1]Feuil1!$B:$B,MATCH(Tableau2[[#This Row],[Product_Ref]],[1]Feuil1!$H:$H,0))</f>
        <v>Culotte</v>
      </c>
      <c r="D676" s="7" t="s">
        <v>30</v>
      </c>
    </row>
    <row r="677" spans="1:4" x14ac:dyDescent="0.25">
      <c r="A677" s="8" t="s">
        <v>6</v>
      </c>
      <c r="B677" s="9" t="str">
        <f>VLOOKUP(Tableau1346[[#This Row],[Sub_Region_Cod]],[1]Table_Correspondance!$B:$F,4,TRUE)</f>
        <v>Europe de l'Est</v>
      </c>
      <c r="C677" s="9" t="str">
        <f>INDEX([1]Feuil1!$B:$B,MATCH(Tableau2[[#This Row],[Product_Ref]],[1]Feuil1!$H:$H,0))</f>
        <v>Chemise</v>
      </c>
      <c r="D677" s="9" t="s">
        <v>147</v>
      </c>
    </row>
    <row r="678" spans="1:4" x14ac:dyDescent="0.25">
      <c r="A678" s="6" t="s">
        <v>6</v>
      </c>
      <c r="B678" s="7" t="str">
        <f>VLOOKUP(Tableau1346[[#This Row],[Sub_Region_Cod]],[1]Table_Correspondance!$B:$F,4,TRUE)</f>
        <v>Europe de l'Est</v>
      </c>
      <c r="C678" s="7" t="str">
        <f>INDEX([1]Feuil1!$B:$B,MATCH(Tableau2[[#This Row],[Product_Ref]],[1]Feuil1!$H:$H,0))</f>
        <v>Culotte</v>
      </c>
      <c r="D678" s="7" t="s">
        <v>201</v>
      </c>
    </row>
    <row r="679" spans="1:4" x14ac:dyDescent="0.25">
      <c r="A679" s="8" t="s">
        <v>6</v>
      </c>
      <c r="B679" s="9" t="str">
        <f>VLOOKUP(Tableau1346[[#This Row],[Sub_Region_Cod]],[1]Table_Correspondance!$B:$F,4,TRUE)</f>
        <v>Europe de l'Est</v>
      </c>
      <c r="C679" s="9" t="str">
        <f>INDEX([1]Feuil1!$B:$B,MATCH(Tableau2[[#This Row],[Product_Ref]],[1]Feuil1!$H:$H,0))</f>
        <v>Pantacourt</v>
      </c>
      <c r="D679" s="9" t="s">
        <v>354</v>
      </c>
    </row>
    <row r="680" spans="1:4" x14ac:dyDescent="0.25">
      <c r="A680" s="6" t="s">
        <v>6</v>
      </c>
      <c r="B680" s="7" t="str">
        <f>VLOOKUP(Tableau1346[[#This Row],[Sub_Region_Cod]],[1]Table_Correspondance!$B:$F,4,TRUE)</f>
        <v>Europe de l'Est</v>
      </c>
      <c r="C680" s="7" t="str">
        <f>INDEX([1]Feuil1!$B:$B,MATCH(Tableau2[[#This Row],[Product_Ref]],[1]Feuil1!$H:$H,0))</f>
        <v>Chemise</v>
      </c>
      <c r="D680" s="7" t="s">
        <v>321</v>
      </c>
    </row>
    <row r="681" spans="1:4" x14ac:dyDescent="0.25">
      <c r="A681" s="8" t="s">
        <v>6</v>
      </c>
      <c r="B681" s="9" t="str">
        <f>VLOOKUP(Tableau1346[[#This Row],[Sub_Region_Cod]],[1]Table_Correspondance!$B:$F,4,TRUE)</f>
        <v>Europe de l'Est</v>
      </c>
      <c r="C681" s="9" t="str">
        <f>INDEX([1]Feuil1!$B:$B,MATCH(Tableau2[[#This Row],[Product_Ref]],[1]Feuil1!$H:$H,0))</f>
        <v>Collant</v>
      </c>
      <c r="D681" s="9" t="s">
        <v>176</v>
      </c>
    </row>
    <row r="682" spans="1:4" x14ac:dyDescent="0.25">
      <c r="A682" s="6" t="s">
        <v>6</v>
      </c>
      <c r="B682" s="7" t="str">
        <f>VLOOKUP(Tableau1346[[#This Row],[Sub_Region_Cod]],[1]Table_Correspondance!$B:$F,4,TRUE)</f>
        <v>Europe de l'Est</v>
      </c>
      <c r="C682" s="7" t="str">
        <f>INDEX([1]Feuil1!$B:$B,MATCH(Tableau2[[#This Row],[Product_Ref]],[1]Feuil1!$H:$H,0))</f>
        <v>Culotte</v>
      </c>
      <c r="D682" s="7" t="s">
        <v>341</v>
      </c>
    </row>
    <row r="683" spans="1:4" x14ac:dyDescent="0.25">
      <c r="A683" s="8" t="s">
        <v>6</v>
      </c>
      <c r="B683" s="9" t="str">
        <f>VLOOKUP(Tableau1346[[#This Row],[Sub_Region_Cod]],[1]Table_Correspondance!$B:$F,4,TRUE)</f>
        <v>Europe de l'Est</v>
      </c>
      <c r="C683" s="9" t="str">
        <f>INDEX([1]Feuil1!$B:$B,MATCH(Tableau2[[#This Row],[Product_Ref]],[1]Feuil1!$H:$H,0))</f>
        <v>Culotte</v>
      </c>
      <c r="D683" s="9" t="s">
        <v>151</v>
      </c>
    </row>
    <row r="684" spans="1:4" x14ac:dyDescent="0.25">
      <c r="A684" s="6" t="s">
        <v>6</v>
      </c>
      <c r="B684" s="7" t="str">
        <f>VLOOKUP(Tableau1346[[#This Row],[Sub_Region_Cod]],[1]Table_Correspondance!$B:$F,4,TRUE)</f>
        <v>Europe de l'Est</v>
      </c>
      <c r="C684" s="7" t="str">
        <f>INDEX([1]Feuil1!$B:$B,MATCH(Tableau2[[#This Row],[Product_Ref]],[1]Feuil1!$H:$H,0))</f>
        <v>Robe</v>
      </c>
      <c r="D684" s="7" t="s">
        <v>240</v>
      </c>
    </row>
    <row r="685" spans="1:4" x14ac:dyDescent="0.25">
      <c r="A685" s="8" t="s">
        <v>6</v>
      </c>
      <c r="B685" s="9" t="str">
        <f>VLOOKUP(Tableau1346[[#This Row],[Sub_Region_Cod]],[1]Table_Correspondance!$B:$F,4,TRUE)</f>
        <v>Europe de l'Est</v>
      </c>
      <c r="C685" s="9" t="str">
        <f>INDEX([1]Feuil1!$B:$B,MATCH(Tableau2[[#This Row],[Product_Ref]],[1]Feuil1!$H:$H,0))</f>
        <v>Jupe</v>
      </c>
      <c r="D685" s="9" t="s">
        <v>355</v>
      </c>
    </row>
    <row r="686" spans="1:4" x14ac:dyDescent="0.25">
      <c r="A686" s="6" t="s">
        <v>6</v>
      </c>
      <c r="B686" s="7" t="str">
        <f>VLOOKUP(Tableau1346[[#This Row],[Sub_Region_Cod]],[1]Table_Correspondance!$B:$F,4,TRUE)</f>
        <v>Europe de l'Est</v>
      </c>
      <c r="C686" s="7" t="str">
        <f>INDEX([1]Feuil1!$B:$B,MATCH(Tableau2[[#This Row],[Product_Ref]],[1]Feuil1!$H:$H,0))</f>
        <v>Culotte</v>
      </c>
      <c r="D686" s="7" t="s">
        <v>278</v>
      </c>
    </row>
    <row r="687" spans="1:4" x14ac:dyDescent="0.25">
      <c r="A687" s="8" t="s">
        <v>6</v>
      </c>
      <c r="B687" s="9" t="str">
        <f>VLOOKUP(Tableau1346[[#This Row],[Sub_Region_Cod]],[1]Table_Correspondance!$B:$F,4,TRUE)</f>
        <v>Europe de l'Est</v>
      </c>
      <c r="C687" s="9" t="str">
        <f>INDEX([1]Feuil1!$B:$B,MATCH(Tableau2[[#This Row],[Product_Ref]],[1]Feuil1!$H:$H,0))</f>
        <v>Pyjama</v>
      </c>
      <c r="D687" s="9" t="s">
        <v>149</v>
      </c>
    </row>
    <row r="688" spans="1:4" x14ac:dyDescent="0.25">
      <c r="A688" s="6" t="s">
        <v>6</v>
      </c>
      <c r="B688" s="7" t="str">
        <f>VLOOKUP(Tableau1346[[#This Row],[Sub_Region_Cod]],[1]Table_Correspondance!$B:$F,4,TRUE)</f>
        <v>Europe de l'Est</v>
      </c>
      <c r="C688" s="7" t="str">
        <f>INDEX([1]Feuil1!$B:$B,MATCH(Tableau2[[#This Row],[Product_Ref]],[1]Feuil1!$H:$H,0))</f>
        <v>Chemise</v>
      </c>
      <c r="D688" s="7" t="s">
        <v>161</v>
      </c>
    </row>
    <row r="689" spans="1:4" x14ac:dyDescent="0.25">
      <c r="A689" s="8" t="s">
        <v>6</v>
      </c>
      <c r="B689" s="9" t="str">
        <f>VLOOKUP(Tableau1346[[#This Row],[Sub_Region_Cod]],[1]Table_Correspondance!$B:$F,4,TRUE)</f>
        <v>Europe de l'Est</v>
      </c>
      <c r="C689" s="9" t="str">
        <f>INDEX([1]Feuil1!$B:$B,MATCH(Tableau2[[#This Row],[Product_Ref]],[1]Feuil1!$H:$H,0))</f>
        <v>Soutien gorge</v>
      </c>
      <c r="D689" s="9" t="s">
        <v>356</v>
      </c>
    </row>
    <row r="690" spans="1:4" x14ac:dyDescent="0.25">
      <c r="A690" s="6" t="s">
        <v>6</v>
      </c>
      <c r="B690" s="7" t="str">
        <f>VLOOKUP(Tableau1346[[#This Row],[Sub_Region_Cod]],[1]Table_Correspondance!$B:$F,4,TRUE)</f>
        <v>Europe de l'Est</v>
      </c>
      <c r="C690" s="7" t="str">
        <f>INDEX([1]Feuil1!$B:$B,MATCH(Tableau2[[#This Row],[Product_Ref]],[1]Feuil1!$H:$H,0))</f>
        <v>Soutien gorge</v>
      </c>
      <c r="D690" s="7" t="s">
        <v>88</v>
      </c>
    </row>
    <row r="691" spans="1:4" x14ac:dyDescent="0.25">
      <c r="A691" s="8" t="s">
        <v>6</v>
      </c>
      <c r="B691" s="9" t="str">
        <f>VLOOKUP(Tableau1346[[#This Row],[Sub_Region_Cod]],[1]Table_Correspondance!$B:$F,4,TRUE)</f>
        <v>Europe de l'Est</v>
      </c>
      <c r="C691" s="9" t="str">
        <f>INDEX([1]Feuil1!$B:$B,MATCH(Tableau2[[#This Row],[Product_Ref]],[1]Feuil1!$H:$H,0))</f>
        <v>Pull</v>
      </c>
      <c r="D691" s="9" t="s">
        <v>217</v>
      </c>
    </row>
    <row r="692" spans="1:4" x14ac:dyDescent="0.25">
      <c r="A692" s="6" t="s">
        <v>6</v>
      </c>
      <c r="B692" s="7" t="str">
        <f>VLOOKUP(Tableau1346[[#This Row],[Sub_Region_Cod]],[1]Table_Correspondance!$B:$F,4,TRUE)</f>
        <v>Europe de l'Est</v>
      </c>
      <c r="C692" s="7" t="str">
        <f>INDEX([1]Feuil1!$B:$B,MATCH(Tableau2[[#This Row],[Product_Ref]],[1]Feuil1!$H:$H,0))</f>
        <v>T-shirt</v>
      </c>
      <c r="D692" s="7" t="s">
        <v>292</v>
      </c>
    </row>
    <row r="693" spans="1:4" x14ac:dyDescent="0.25">
      <c r="A693" s="8" t="s">
        <v>6</v>
      </c>
      <c r="B693" s="9" t="str">
        <f>VLOOKUP(Tableau1346[[#This Row],[Sub_Region_Cod]],[1]Table_Correspondance!$B:$F,4,TRUE)</f>
        <v>Europe de l'Est</v>
      </c>
      <c r="C693" s="9" t="str">
        <f>INDEX([1]Feuil1!$B:$B,MATCH(Tableau2[[#This Row],[Product_Ref]],[1]Feuil1!$H:$H,0))</f>
        <v>Pyjama</v>
      </c>
      <c r="D693" s="9" t="s">
        <v>357</v>
      </c>
    </row>
    <row r="694" spans="1:4" x14ac:dyDescent="0.25">
      <c r="A694" s="6" t="s">
        <v>6</v>
      </c>
      <c r="B694" s="7" t="str">
        <f>VLOOKUP(Tableau1346[[#This Row],[Sub_Region_Cod]],[1]Table_Correspondance!$B:$F,4,TRUE)</f>
        <v>Europe de l'Est</v>
      </c>
      <c r="C694" s="7" t="str">
        <f>INDEX([1]Feuil1!$B:$B,MATCH(Tableau2[[#This Row],[Product_Ref]],[1]Feuil1!$H:$H,0))</f>
        <v>Chemisier</v>
      </c>
      <c r="D694" s="7" t="s">
        <v>173</v>
      </c>
    </row>
    <row r="695" spans="1:4" x14ac:dyDescent="0.25">
      <c r="A695" s="8" t="s">
        <v>6</v>
      </c>
      <c r="B695" s="9" t="str">
        <f>VLOOKUP(Tableau1346[[#This Row],[Sub_Region_Cod]],[1]Table_Correspondance!$B:$F,4,TRUE)</f>
        <v>Europe de l'Est</v>
      </c>
      <c r="C695" s="9" t="str">
        <f>INDEX([1]Feuil1!$B:$B,MATCH(Tableau2[[#This Row],[Product_Ref]],[1]Feuil1!$H:$H,0))</f>
        <v>Collant</v>
      </c>
      <c r="D695" s="9" t="s">
        <v>168</v>
      </c>
    </row>
    <row r="696" spans="1:4" x14ac:dyDescent="0.25">
      <c r="A696" s="6" t="s">
        <v>6</v>
      </c>
      <c r="B696" s="7" t="str">
        <f>VLOOKUP(Tableau1346[[#This Row],[Sub_Region_Cod]],[1]Table_Correspondance!$B:$F,4,TRUE)</f>
        <v>Europe de l'Est</v>
      </c>
      <c r="C696" s="7" t="str">
        <f>INDEX([1]Feuil1!$B:$B,MATCH(Tableau2[[#This Row],[Product_Ref]],[1]Feuil1!$H:$H,0))</f>
        <v>Collant</v>
      </c>
      <c r="D696" s="7" t="s">
        <v>358</v>
      </c>
    </row>
    <row r="697" spans="1:4" x14ac:dyDescent="0.25">
      <c r="A697" s="8" t="s">
        <v>6</v>
      </c>
      <c r="B697" s="9" t="str">
        <f>VLOOKUP(Tableau1346[[#This Row],[Sub_Region_Cod]],[1]Table_Correspondance!$B:$F,4,TRUE)</f>
        <v>Europe de l'Est</v>
      </c>
      <c r="C697" s="9" t="str">
        <f>INDEX([1]Feuil1!$B:$B,MATCH(Tableau2[[#This Row],[Product_Ref]],[1]Feuil1!$H:$H,0))</f>
        <v>Pantacourt</v>
      </c>
      <c r="D697" s="9" t="s">
        <v>218</v>
      </c>
    </row>
    <row r="698" spans="1:4" x14ac:dyDescent="0.25">
      <c r="A698" s="6" t="s">
        <v>6</v>
      </c>
      <c r="B698" s="7" t="str">
        <f>VLOOKUP(Tableau1346[[#This Row],[Sub_Region_Cod]],[1]Table_Correspondance!$B:$F,4,TRUE)</f>
        <v>Europe de l'Est</v>
      </c>
      <c r="C698" s="7" t="str">
        <f>INDEX([1]Feuil1!$B:$B,MATCH(Tableau2[[#This Row],[Product_Ref]],[1]Feuil1!$H:$H,0))</f>
        <v>Collant</v>
      </c>
      <c r="D698" s="7" t="s">
        <v>225</v>
      </c>
    </row>
    <row r="699" spans="1:4" x14ac:dyDescent="0.25">
      <c r="A699" s="8" t="s">
        <v>6</v>
      </c>
      <c r="B699" s="9" t="str">
        <f>VLOOKUP(Tableau1346[[#This Row],[Sub_Region_Cod]],[1]Table_Correspondance!$B:$F,4,TRUE)</f>
        <v>Europe de l'Est</v>
      </c>
      <c r="C699" s="9" t="str">
        <f>INDEX([1]Feuil1!$B:$B,MATCH(Tableau2[[#This Row],[Product_Ref]],[1]Feuil1!$H:$H,0))</f>
        <v>Culotte</v>
      </c>
      <c r="D699" s="9" t="s">
        <v>213</v>
      </c>
    </row>
    <row r="700" spans="1:4" x14ac:dyDescent="0.25">
      <c r="A700" s="6" t="s">
        <v>6</v>
      </c>
      <c r="B700" s="7" t="str">
        <f>VLOOKUP(Tableau1346[[#This Row],[Sub_Region_Cod]],[1]Table_Correspondance!$B:$F,4,TRUE)</f>
        <v>Europe de l'Est</v>
      </c>
      <c r="C700" s="7" t="str">
        <f>INDEX([1]Feuil1!$B:$B,MATCH(Tableau2[[#This Row],[Product_Ref]],[1]Feuil1!$H:$H,0))</f>
        <v>Robe</v>
      </c>
      <c r="D700" s="7" t="s">
        <v>71</v>
      </c>
    </row>
    <row r="701" spans="1:4" x14ac:dyDescent="0.25">
      <c r="A701" s="8" t="s">
        <v>6</v>
      </c>
      <c r="B701" s="9" t="str">
        <f>VLOOKUP(Tableau1346[[#This Row],[Sub_Region_Cod]],[1]Table_Correspondance!$B:$F,4,TRUE)</f>
        <v>Europe de l'Est</v>
      </c>
      <c r="C701" s="9" t="str">
        <f>INDEX([1]Feuil1!$B:$B,MATCH(Tableau2[[#This Row],[Product_Ref]],[1]Feuil1!$H:$H,0))</f>
        <v>Chemise</v>
      </c>
      <c r="D701" s="9" t="s">
        <v>311</v>
      </c>
    </row>
    <row r="702" spans="1:4" x14ac:dyDescent="0.25">
      <c r="A702" s="6" t="s">
        <v>6</v>
      </c>
      <c r="B702" s="7" t="str">
        <f>VLOOKUP(Tableau1346[[#This Row],[Sub_Region_Cod]],[1]Table_Correspondance!$B:$F,4,TRUE)</f>
        <v>Europe de l'Est</v>
      </c>
      <c r="C702" s="7" t="str">
        <f>INDEX([1]Feuil1!$B:$B,MATCH(Tableau2[[#This Row],[Product_Ref]],[1]Feuil1!$H:$H,0))</f>
        <v>T-shirt</v>
      </c>
      <c r="D702" s="7" t="s">
        <v>144</v>
      </c>
    </row>
    <row r="703" spans="1:4" x14ac:dyDescent="0.25">
      <c r="A703" s="8" t="s">
        <v>6</v>
      </c>
      <c r="B703" s="9" t="str">
        <f>VLOOKUP(Tableau1346[[#This Row],[Sub_Region_Cod]],[1]Table_Correspondance!$B:$F,4,TRUE)</f>
        <v>Europe de l'Est</v>
      </c>
      <c r="C703" s="9" t="str">
        <f>INDEX([1]Feuil1!$B:$B,MATCH(Tableau2[[#This Row],[Product_Ref]],[1]Feuil1!$H:$H,0))</f>
        <v>Culotte</v>
      </c>
      <c r="D703" s="9" t="s">
        <v>64</v>
      </c>
    </row>
    <row r="704" spans="1:4" x14ac:dyDescent="0.25">
      <c r="A704" s="6" t="s">
        <v>6</v>
      </c>
      <c r="B704" s="7" t="str">
        <f>VLOOKUP(Tableau1346[[#This Row],[Sub_Region_Cod]],[1]Table_Correspondance!$B:$F,4,TRUE)</f>
        <v>Europe de l'Est</v>
      </c>
      <c r="C704" s="7" t="str">
        <f>INDEX([1]Feuil1!$B:$B,MATCH(Tableau2[[#This Row],[Product_Ref]],[1]Feuil1!$H:$H,0))</f>
        <v>Robe</v>
      </c>
      <c r="D704" s="7" t="s">
        <v>80</v>
      </c>
    </row>
    <row r="705" spans="1:4" x14ac:dyDescent="0.25">
      <c r="A705" s="8" t="s">
        <v>6</v>
      </c>
      <c r="B705" s="9" t="str">
        <f>VLOOKUP(Tableau1346[[#This Row],[Sub_Region_Cod]],[1]Table_Correspondance!$B:$F,4,TRUE)</f>
        <v>Europe de l'Est</v>
      </c>
      <c r="C705" s="9" t="str">
        <f>INDEX([1]Feuil1!$B:$B,MATCH(Tableau2[[#This Row],[Product_Ref]],[1]Feuil1!$H:$H,0))</f>
        <v>T-shirt</v>
      </c>
      <c r="D705" s="9" t="s">
        <v>359</v>
      </c>
    </row>
    <row r="706" spans="1:4" x14ac:dyDescent="0.25">
      <c r="A706" s="6" t="s">
        <v>6</v>
      </c>
      <c r="B706" s="7" t="str">
        <f>VLOOKUP(Tableau1346[[#This Row],[Sub_Region_Cod]],[1]Table_Correspondance!$B:$F,4,TRUE)</f>
        <v>Europe de l'Est</v>
      </c>
      <c r="C706" s="7" t="str">
        <f>INDEX([1]Feuil1!$B:$B,MATCH(Tableau2[[#This Row],[Product_Ref]],[1]Feuil1!$H:$H,0))</f>
        <v>Pantalon</v>
      </c>
      <c r="D706" s="7" t="s">
        <v>342</v>
      </c>
    </row>
    <row r="707" spans="1:4" x14ac:dyDescent="0.25">
      <c r="A707" s="8" t="s">
        <v>6</v>
      </c>
      <c r="B707" s="9" t="str">
        <f>VLOOKUP(Tableau1346[[#This Row],[Sub_Region_Cod]],[1]Table_Correspondance!$B:$F,4,TRUE)</f>
        <v>Europe de l'Est</v>
      </c>
      <c r="C707" s="9" t="str">
        <f>INDEX([1]Feuil1!$B:$B,MATCH(Tableau2[[#This Row],[Product_Ref]],[1]Feuil1!$H:$H,0))</f>
        <v>Pantalon</v>
      </c>
      <c r="D707" s="9" t="s">
        <v>224</v>
      </c>
    </row>
    <row r="708" spans="1:4" x14ac:dyDescent="0.25">
      <c r="A708" s="6" t="s">
        <v>6</v>
      </c>
      <c r="B708" s="7" t="str">
        <f>VLOOKUP(Tableau1346[[#This Row],[Sub_Region_Cod]],[1]Table_Correspondance!$B:$F,4,TRUE)</f>
        <v>Europe de l'Est</v>
      </c>
      <c r="C708" s="7" t="str">
        <f>INDEX([1]Feuil1!$B:$B,MATCH(Tableau2[[#This Row],[Product_Ref]],[1]Feuil1!$H:$H,0))</f>
        <v>Soutien gorge</v>
      </c>
      <c r="D708" s="7" t="s">
        <v>314</v>
      </c>
    </row>
    <row r="709" spans="1:4" x14ac:dyDescent="0.25">
      <c r="A709" s="8" t="s">
        <v>6</v>
      </c>
      <c r="B709" s="9" t="str">
        <f>VLOOKUP(Tableau1346[[#This Row],[Sub_Region_Cod]],[1]Table_Correspondance!$B:$F,4,TRUE)</f>
        <v>Europe de l'Est</v>
      </c>
      <c r="C709" s="9" t="str">
        <f>INDEX([1]Feuil1!$B:$B,MATCH(Tableau2[[#This Row],[Product_Ref]],[1]Feuil1!$H:$H,0))</f>
        <v>Collant</v>
      </c>
      <c r="D709" s="9" t="s">
        <v>225</v>
      </c>
    </row>
    <row r="710" spans="1:4" x14ac:dyDescent="0.25">
      <c r="A710" s="6" t="s">
        <v>6</v>
      </c>
      <c r="B710" s="7" t="str">
        <f>VLOOKUP(Tableau1346[[#This Row],[Sub_Region_Cod]],[1]Table_Correspondance!$B:$F,4,TRUE)</f>
        <v>Europe de l'Est</v>
      </c>
      <c r="C710" s="7" t="str">
        <f>INDEX([1]Feuil1!$B:$B,MATCH(Tableau2[[#This Row],[Product_Ref]],[1]Feuil1!$H:$H,0))</f>
        <v>Soutien gorge</v>
      </c>
      <c r="D710" s="7" t="s">
        <v>70</v>
      </c>
    </row>
    <row r="711" spans="1:4" x14ac:dyDescent="0.25">
      <c r="A711" s="8" t="s">
        <v>6</v>
      </c>
      <c r="B711" s="9" t="str">
        <f>VLOOKUP(Tableau1346[[#This Row],[Sub_Region_Cod]],[1]Table_Correspondance!$B:$F,4,TRUE)</f>
        <v>Europe de l'Est</v>
      </c>
      <c r="C711" s="9" t="str">
        <f>INDEX([1]Feuil1!$B:$B,MATCH(Tableau2[[#This Row],[Product_Ref]],[1]Feuil1!$H:$H,0))</f>
        <v>Jupe</v>
      </c>
      <c r="D711" s="9" t="s">
        <v>85</v>
      </c>
    </row>
    <row r="712" spans="1:4" x14ac:dyDescent="0.25">
      <c r="A712" s="6" t="s">
        <v>6</v>
      </c>
      <c r="B712" s="7" t="str">
        <f>VLOOKUP(Tableau1346[[#This Row],[Sub_Region_Cod]],[1]Table_Correspondance!$B:$F,4,TRUE)</f>
        <v>Europe de l'Est</v>
      </c>
      <c r="C712" s="7" t="str">
        <f>INDEX([1]Feuil1!$B:$B,MATCH(Tableau2[[#This Row],[Product_Ref]],[1]Feuil1!$H:$H,0))</f>
        <v>Débardeur</v>
      </c>
      <c r="D712" s="7" t="s">
        <v>263</v>
      </c>
    </row>
    <row r="713" spans="1:4" x14ac:dyDescent="0.25">
      <c r="A713" s="8" t="s">
        <v>6</v>
      </c>
      <c r="B713" s="9" t="str">
        <f>VLOOKUP(Tableau1346[[#This Row],[Sub_Region_Cod]],[1]Table_Correspondance!$B:$F,4,TRUE)</f>
        <v>Europe de l'Est</v>
      </c>
      <c r="C713" s="9" t="str">
        <f>INDEX([1]Feuil1!$B:$B,MATCH(Tableau2[[#This Row],[Product_Ref]],[1]Feuil1!$H:$H,0))</f>
        <v>Pull</v>
      </c>
      <c r="D713" s="9" t="s">
        <v>360</v>
      </c>
    </row>
    <row r="714" spans="1:4" x14ac:dyDescent="0.25">
      <c r="A714" s="6" t="s">
        <v>6</v>
      </c>
      <c r="B714" s="7" t="str">
        <f>VLOOKUP(Tableau1346[[#This Row],[Sub_Region_Cod]],[1]Table_Correspondance!$B:$F,4,TRUE)</f>
        <v>Europe de l'Est</v>
      </c>
      <c r="C714" s="7" t="str">
        <f>INDEX([1]Feuil1!$B:$B,MATCH(Tableau2[[#This Row],[Product_Ref]],[1]Feuil1!$H:$H,0))</f>
        <v>Chemise</v>
      </c>
      <c r="D714" s="7" t="s">
        <v>315</v>
      </c>
    </row>
    <row r="715" spans="1:4" x14ac:dyDescent="0.25">
      <c r="A715" s="8" t="s">
        <v>6</v>
      </c>
      <c r="B715" s="9" t="str">
        <f>VLOOKUP(Tableau1346[[#This Row],[Sub_Region_Cod]],[1]Table_Correspondance!$B:$F,4,TRUE)</f>
        <v>Europe de l'Est</v>
      </c>
      <c r="C715" s="9" t="str">
        <f>INDEX([1]Feuil1!$B:$B,MATCH(Tableau2[[#This Row],[Product_Ref]],[1]Feuil1!$H:$H,0))</f>
        <v>Pyjama</v>
      </c>
      <c r="D715" s="9" t="s">
        <v>227</v>
      </c>
    </row>
    <row r="716" spans="1:4" x14ac:dyDescent="0.25">
      <c r="A716" s="6" t="s">
        <v>6</v>
      </c>
      <c r="B716" s="7" t="str">
        <f>VLOOKUP(Tableau1346[[#This Row],[Sub_Region_Cod]],[1]Table_Correspondance!$B:$F,4,TRUE)</f>
        <v>Europe de l'Est</v>
      </c>
      <c r="C716" s="7" t="str">
        <f>INDEX([1]Feuil1!$B:$B,MATCH(Tableau2[[#This Row],[Product_Ref]],[1]Feuil1!$H:$H,0))</f>
        <v>Robe</v>
      </c>
      <c r="D716" s="7" t="s">
        <v>361</v>
      </c>
    </row>
    <row r="717" spans="1:4" x14ac:dyDescent="0.25">
      <c r="A717" s="8" t="s">
        <v>6</v>
      </c>
      <c r="B717" s="9" t="str">
        <f>VLOOKUP(Tableau1346[[#This Row],[Sub_Region_Cod]],[1]Table_Correspondance!$B:$F,4,TRUE)</f>
        <v>Europe de l'Est</v>
      </c>
      <c r="C717" s="9" t="str">
        <f>INDEX([1]Feuil1!$B:$B,MATCH(Tableau2[[#This Row],[Product_Ref]],[1]Feuil1!$H:$H,0))</f>
        <v>Pyjama</v>
      </c>
      <c r="D717" s="9" t="s">
        <v>113</v>
      </c>
    </row>
    <row r="718" spans="1:4" x14ac:dyDescent="0.25">
      <c r="A718" s="6" t="s">
        <v>6</v>
      </c>
      <c r="B718" s="7" t="str">
        <f>VLOOKUP(Tableau1346[[#This Row],[Sub_Region_Cod]],[1]Table_Correspondance!$B:$F,4,TRUE)</f>
        <v>Europe de l'Est</v>
      </c>
      <c r="C718" s="7" t="str">
        <f>INDEX([1]Feuil1!$B:$B,MATCH(Tableau2[[#This Row],[Product_Ref]],[1]Feuil1!$H:$H,0))</f>
        <v>Pantacourt</v>
      </c>
      <c r="D718" s="7" t="s">
        <v>28</v>
      </c>
    </row>
    <row r="719" spans="1:4" x14ac:dyDescent="0.25">
      <c r="A719" s="8" t="s">
        <v>6</v>
      </c>
      <c r="B719" s="9" t="str">
        <f>VLOOKUP(Tableau1346[[#This Row],[Sub_Region_Cod]],[1]Table_Correspondance!$B:$F,4,TRUE)</f>
        <v>Europe de l'Est</v>
      </c>
      <c r="C719" s="9" t="str">
        <f>INDEX([1]Feuil1!$B:$B,MATCH(Tableau2[[#This Row],[Product_Ref]],[1]Feuil1!$H:$H,0))</f>
        <v>Culotte</v>
      </c>
      <c r="D719" s="9" t="s">
        <v>348</v>
      </c>
    </row>
    <row r="720" spans="1:4" x14ac:dyDescent="0.25">
      <c r="A720" s="6" t="s">
        <v>6</v>
      </c>
      <c r="B720" s="7" t="str">
        <f>VLOOKUP(Tableau1346[[#This Row],[Sub_Region_Cod]],[1]Table_Correspondance!$B:$F,4,TRUE)</f>
        <v>Europe de l'Est</v>
      </c>
      <c r="C720" s="7" t="str">
        <f>INDEX([1]Feuil1!$B:$B,MATCH(Tableau2[[#This Row],[Product_Ref]],[1]Feuil1!$H:$H,0))</f>
        <v>Collant</v>
      </c>
      <c r="D720" s="7" t="s">
        <v>327</v>
      </c>
    </row>
    <row r="721" spans="1:4" x14ac:dyDescent="0.25">
      <c r="A721" s="8" t="s">
        <v>6</v>
      </c>
      <c r="B721" s="9" t="str">
        <f>VLOOKUP(Tableau1346[[#This Row],[Sub_Region_Cod]],[1]Table_Correspondance!$B:$F,4,TRUE)</f>
        <v>Europe de l'Est</v>
      </c>
      <c r="C721" s="9" t="str">
        <f>INDEX([1]Feuil1!$B:$B,MATCH(Tableau2[[#This Row],[Product_Ref]],[1]Feuil1!$H:$H,0))</f>
        <v>Robe</v>
      </c>
      <c r="D721" s="9" t="s">
        <v>240</v>
      </c>
    </row>
    <row r="722" spans="1:4" x14ac:dyDescent="0.25">
      <c r="A722" s="6" t="s">
        <v>6</v>
      </c>
      <c r="B722" s="7" t="str">
        <f>VLOOKUP(Tableau1346[[#This Row],[Sub_Region_Cod]],[1]Table_Correspondance!$B:$F,4,TRUE)</f>
        <v>Europe de l'Est</v>
      </c>
      <c r="C722" s="7" t="str">
        <f>INDEX([1]Feuil1!$B:$B,MATCH(Tableau2[[#This Row],[Product_Ref]],[1]Feuil1!$H:$H,0))</f>
        <v>Chaussette</v>
      </c>
      <c r="D722" s="7" t="s">
        <v>294</v>
      </c>
    </row>
    <row r="723" spans="1:4" x14ac:dyDescent="0.25">
      <c r="A723" s="8" t="s">
        <v>6</v>
      </c>
      <c r="B723" s="9" t="str">
        <f>VLOOKUP(Tableau1346[[#This Row],[Sub_Region_Cod]],[1]Table_Correspondance!$B:$F,4,TRUE)</f>
        <v>Europe de l'Est</v>
      </c>
      <c r="C723" s="9" t="str">
        <f>INDEX([1]Feuil1!$B:$B,MATCH(Tableau2[[#This Row],[Product_Ref]],[1]Feuil1!$H:$H,0))</f>
        <v>Chemisier</v>
      </c>
      <c r="D723" s="9" t="s">
        <v>249</v>
      </c>
    </row>
    <row r="724" spans="1:4" x14ac:dyDescent="0.25">
      <c r="A724" s="6" t="s">
        <v>6</v>
      </c>
      <c r="B724" s="7" t="str">
        <f>VLOOKUP(Tableau1346[[#This Row],[Sub_Region_Cod]],[1]Table_Correspondance!$B:$F,4,TRUE)</f>
        <v>Europe de l'Est</v>
      </c>
      <c r="C724" s="7" t="str">
        <f>INDEX([1]Feuil1!$B:$B,MATCH(Tableau2[[#This Row],[Product_Ref]],[1]Feuil1!$H:$H,0))</f>
        <v>Culotte</v>
      </c>
      <c r="D724" s="7" t="s">
        <v>320</v>
      </c>
    </row>
    <row r="725" spans="1:4" x14ac:dyDescent="0.25">
      <c r="A725" s="8" t="s">
        <v>6</v>
      </c>
      <c r="B725" s="9" t="str">
        <f>VLOOKUP(Tableau1346[[#This Row],[Sub_Region_Cod]],[1]Table_Correspondance!$B:$F,4,TRUE)</f>
        <v>Europe de l'Est</v>
      </c>
      <c r="C725" s="9" t="str">
        <f>INDEX([1]Feuil1!$B:$B,MATCH(Tableau2[[#This Row],[Product_Ref]],[1]Feuil1!$H:$H,0))</f>
        <v>Débardeur</v>
      </c>
      <c r="D725" s="9" t="s">
        <v>194</v>
      </c>
    </row>
    <row r="726" spans="1:4" x14ac:dyDescent="0.25">
      <c r="A726" s="6" t="s">
        <v>6</v>
      </c>
      <c r="B726" s="7" t="str">
        <f>VLOOKUP(Tableau1346[[#This Row],[Sub_Region_Cod]],[1]Table_Correspondance!$B:$F,4,TRUE)</f>
        <v>Europe de l'Est</v>
      </c>
      <c r="C726" s="7" t="str">
        <f>INDEX([1]Feuil1!$B:$B,MATCH(Tableau2[[#This Row],[Product_Ref]],[1]Feuil1!$H:$H,0))</f>
        <v>Pantacourt</v>
      </c>
      <c r="D726" s="7" t="s">
        <v>118</v>
      </c>
    </row>
    <row r="727" spans="1:4" x14ac:dyDescent="0.25">
      <c r="A727" s="8" t="s">
        <v>6</v>
      </c>
      <c r="B727" s="9" t="str">
        <f>VLOOKUP(Tableau1346[[#This Row],[Sub_Region_Cod]],[1]Table_Correspondance!$B:$F,4,TRUE)</f>
        <v>Europe de l'Est</v>
      </c>
      <c r="C727" s="9" t="str">
        <f>INDEX([1]Feuil1!$B:$B,MATCH(Tableau2[[#This Row],[Product_Ref]],[1]Feuil1!$H:$H,0))</f>
        <v>Jupe</v>
      </c>
      <c r="D727" s="9" t="s">
        <v>38</v>
      </c>
    </row>
    <row r="728" spans="1:4" x14ac:dyDescent="0.25">
      <c r="A728" s="6" t="s">
        <v>6</v>
      </c>
      <c r="B728" s="7" t="str">
        <f>VLOOKUP(Tableau1346[[#This Row],[Sub_Region_Cod]],[1]Table_Correspondance!$B:$F,4,TRUE)</f>
        <v>Europe de l'Est</v>
      </c>
      <c r="C728" s="7" t="str">
        <f>INDEX([1]Feuil1!$B:$B,MATCH(Tableau2[[#This Row],[Product_Ref]],[1]Feuil1!$H:$H,0))</f>
        <v>Chemise</v>
      </c>
      <c r="D728" s="7" t="s">
        <v>362</v>
      </c>
    </row>
    <row r="729" spans="1:4" x14ac:dyDescent="0.25">
      <c r="A729" s="8" t="s">
        <v>6</v>
      </c>
      <c r="B729" s="9" t="str">
        <f>VLOOKUP(Tableau1346[[#This Row],[Sub_Region_Cod]],[1]Table_Correspondance!$B:$F,4,TRUE)</f>
        <v>Europe de l'Est</v>
      </c>
      <c r="C729" s="9" t="str">
        <f>INDEX([1]Feuil1!$B:$B,MATCH(Tableau2[[#This Row],[Product_Ref]],[1]Feuil1!$H:$H,0))</f>
        <v>Collant</v>
      </c>
      <c r="D729" s="9" t="s">
        <v>358</v>
      </c>
    </row>
    <row r="730" spans="1:4" x14ac:dyDescent="0.25">
      <c r="A730" s="6" t="s">
        <v>6</v>
      </c>
      <c r="B730" s="7" t="str">
        <f>VLOOKUP(Tableau1346[[#This Row],[Sub_Region_Cod]],[1]Table_Correspondance!$B:$F,4,TRUE)</f>
        <v>Europe de l'Est</v>
      </c>
      <c r="C730" s="7" t="str">
        <f>INDEX([1]Feuil1!$B:$B,MATCH(Tableau2[[#This Row],[Product_Ref]],[1]Feuil1!$H:$H,0))</f>
        <v>Collant</v>
      </c>
      <c r="D730" s="7" t="s">
        <v>358</v>
      </c>
    </row>
    <row r="731" spans="1:4" x14ac:dyDescent="0.25">
      <c r="A731" s="8" t="s">
        <v>6</v>
      </c>
      <c r="B731" s="9" t="str">
        <f>VLOOKUP(Tableau1346[[#This Row],[Sub_Region_Cod]],[1]Table_Correspondance!$B:$F,4,TRUE)</f>
        <v>Europe de l'Est</v>
      </c>
      <c r="C731" s="9" t="str">
        <f>INDEX([1]Feuil1!$B:$B,MATCH(Tableau2[[#This Row],[Product_Ref]],[1]Feuil1!$H:$H,0))</f>
        <v>Pantalon</v>
      </c>
      <c r="D731" s="9" t="s">
        <v>224</v>
      </c>
    </row>
    <row r="732" spans="1:4" x14ac:dyDescent="0.25">
      <c r="A732" s="6" t="s">
        <v>6</v>
      </c>
      <c r="B732" s="7" t="str">
        <f>VLOOKUP(Tableau1346[[#This Row],[Sub_Region_Cod]],[1]Table_Correspondance!$B:$F,4,TRUE)</f>
        <v>Europe de l'Est</v>
      </c>
      <c r="C732" s="7" t="str">
        <f>INDEX([1]Feuil1!$B:$B,MATCH(Tableau2[[#This Row],[Product_Ref]],[1]Feuil1!$H:$H,0))</f>
        <v>Culotte</v>
      </c>
      <c r="D732" s="7" t="s">
        <v>90</v>
      </c>
    </row>
    <row r="733" spans="1:4" x14ac:dyDescent="0.25">
      <c r="A733" s="8" t="s">
        <v>6</v>
      </c>
      <c r="B733" s="9" t="str">
        <f>VLOOKUP(Tableau1346[[#This Row],[Sub_Region_Cod]],[1]Table_Correspondance!$B:$F,4,TRUE)</f>
        <v>Europe de l'Est</v>
      </c>
      <c r="C733" s="9" t="str">
        <f>INDEX([1]Feuil1!$B:$B,MATCH(Tableau2[[#This Row],[Product_Ref]],[1]Feuil1!$H:$H,0))</f>
        <v>Sweatshirt</v>
      </c>
      <c r="D733" s="9" t="s">
        <v>345</v>
      </c>
    </row>
    <row r="734" spans="1:4" x14ac:dyDescent="0.25">
      <c r="A734" s="6" t="s">
        <v>6</v>
      </c>
      <c r="B734" s="7" t="str">
        <f>VLOOKUP(Tableau1346[[#This Row],[Sub_Region_Cod]],[1]Table_Correspondance!$B:$F,4,TRUE)</f>
        <v>Europe de l'Est</v>
      </c>
      <c r="C734" s="7" t="str">
        <f>INDEX([1]Feuil1!$B:$B,MATCH(Tableau2[[#This Row],[Product_Ref]],[1]Feuil1!$H:$H,0))</f>
        <v>Robe</v>
      </c>
      <c r="D734" s="7" t="s">
        <v>139</v>
      </c>
    </row>
    <row r="735" spans="1:4" x14ac:dyDescent="0.25">
      <c r="A735" s="8" t="s">
        <v>6</v>
      </c>
      <c r="B735" s="9" t="str">
        <f>VLOOKUP(Tableau1346[[#This Row],[Sub_Region_Cod]],[1]Table_Correspondance!$B:$F,4,TRUE)</f>
        <v>Europe de l'Est</v>
      </c>
      <c r="C735" s="9" t="str">
        <f>INDEX([1]Feuil1!$B:$B,MATCH(Tableau2[[#This Row],[Product_Ref]],[1]Feuil1!$H:$H,0))</f>
        <v>Jupe</v>
      </c>
      <c r="D735" s="9" t="s">
        <v>363</v>
      </c>
    </row>
    <row r="736" spans="1:4" x14ac:dyDescent="0.25">
      <c r="A736" s="6" t="s">
        <v>6</v>
      </c>
      <c r="B736" s="7" t="str">
        <f>VLOOKUP(Tableau1346[[#This Row],[Sub_Region_Cod]],[1]Table_Correspondance!$B:$F,4,TRUE)</f>
        <v>Europe de l'Est</v>
      </c>
      <c r="C736" s="7" t="str">
        <f>INDEX([1]Feuil1!$B:$B,MATCH(Tableau2[[#This Row],[Product_Ref]],[1]Feuil1!$H:$H,0))</f>
        <v>Chemise</v>
      </c>
      <c r="D736" s="7" t="s">
        <v>161</v>
      </c>
    </row>
    <row r="737" spans="1:4" x14ac:dyDescent="0.25">
      <c r="A737" s="8" t="s">
        <v>6</v>
      </c>
      <c r="B737" s="9" t="str">
        <f>VLOOKUP(Tableau1346[[#This Row],[Sub_Region_Cod]],[1]Table_Correspondance!$B:$F,4,TRUE)</f>
        <v>Europe de l'Est</v>
      </c>
      <c r="C737" s="9" t="str">
        <f>INDEX([1]Feuil1!$B:$B,MATCH(Tableau2[[#This Row],[Product_Ref]],[1]Feuil1!$H:$H,0))</f>
        <v>Sweatshirt</v>
      </c>
      <c r="D737" s="9" t="s">
        <v>303</v>
      </c>
    </row>
    <row r="738" spans="1:4" x14ac:dyDescent="0.25">
      <c r="A738" s="6" t="s">
        <v>6</v>
      </c>
      <c r="B738" s="7" t="str">
        <f>VLOOKUP(Tableau1346[[#This Row],[Sub_Region_Cod]],[1]Table_Correspondance!$B:$F,4,TRUE)</f>
        <v>Europe de l'Est</v>
      </c>
      <c r="C738" s="7" t="str">
        <f>INDEX([1]Feuil1!$B:$B,MATCH(Tableau2[[#This Row],[Product_Ref]],[1]Feuil1!$H:$H,0))</f>
        <v>Débardeur</v>
      </c>
      <c r="D738" s="7" t="s">
        <v>109</v>
      </c>
    </row>
    <row r="739" spans="1:4" x14ac:dyDescent="0.25">
      <c r="A739" s="8" t="s">
        <v>6</v>
      </c>
      <c r="B739" s="9" t="str">
        <f>VLOOKUP(Tableau1346[[#This Row],[Sub_Region_Cod]],[1]Table_Correspondance!$B:$F,4,TRUE)</f>
        <v>Europe de l'Est</v>
      </c>
      <c r="C739" s="9" t="str">
        <f>INDEX([1]Feuil1!$B:$B,MATCH(Tableau2[[#This Row],[Product_Ref]],[1]Feuil1!$H:$H,0))</f>
        <v>Robe</v>
      </c>
      <c r="D739" s="9" t="s">
        <v>174</v>
      </c>
    </row>
    <row r="740" spans="1:4" x14ac:dyDescent="0.25">
      <c r="A740" s="6" t="s">
        <v>6</v>
      </c>
      <c r="B740" s="7" t="str">
        <f>VLOOKUP(Tableau1346[[#This Row],[Sub_Region_Cod]],[1]Table_Correspondance!$B:$F,4,TRUE)</f>
        <v>Europe de l'Est</v>
      </c>
      <c r="C740" s="7" t="str">
        <f>INDEX([1]Feuil1!$B:$B,MATCH(Tableau2[[#This Row],[Product_Ref]],[1]Feuil1!$H:$H,0))</f>
        <v>Pantacourt</v>
      </c>
      <c r="D740" s="7" t="s">
        <v>364</v>
      </c>
    </row>
    <row r="741" spans="1:4" x14ac:dyDescent="0.25">
      <c r="A741" s="8" t="s">
        <v>6</v>
      </c>
      <c r="B741" s="9" t="str">
        <f>VLOOKUP(Tableau1346[[#This Row],[Sub_Region_Cod]],[1]Table_Correspondance!$B:$F,4,TRUE)</f>
        <v>Europe de l'Est</v>
      </c>
      <c r="C741" s="9" t="str">
        <f>INDEX([1]Feuil1!$B:$B,MATCH(Tableau2[[#This Row],[Product_Ref]],[1]Feuil1!$H:$H,0))</f>
        <v>Pantacourt</v>
      </c>
      <c r="D741" s="9" t="s">
        <v>309</v>
      </c>
    </row>
    <row r="742" spans="1:4" x14ac:dyDescent="0.25">
      <c r="A742" s="6" t="s">
        <v>6</v>
      </c>
      <c r="B742" s="7" t="str">
        <f>VLOOKUP(Tableau1346[[#This Row],[Sub_Region_Cod]],[1]Table_Correspondance!$B:$F,4,TRUE)</f>
        <v>Europe de l'Est</v>
      </c>
      <c r="C742" s="7" t="str">
        <f>INDEX([1]Feuil1!$B:$B,MATCH(Tableau2[[#This Row],[Product_Ref]],[1]Feuil1!$H:$H,0))</f>
        <v>Chemise</v>
      </c>
      <c r="D742" s="7" t="s">
        <v>184</v>
      </c>
    </row>
    <row r="743" spans="1:4" x14ac:dyDescent="0.25">
      <c r="A743" s="8" t="s">
        <v>6</v>
      </c>
      <c r="B743" s="9" t="str">
        <f>VLOOKUP(Tableau1346[[#This Row],[Sub_Region_Cod]],[1]Table_Correspondance!$B:$F,4,TRUE)</f>
        <v>Europe de l'Est</v>
      </c>
      <c r="C743" s="9" t="str">
        <f>INDEX([1]Feuil1!$B:$B,MATCH(Tableau2[[#This Row],[Product_Ref]],[1]Feuil1!$H:$H,0))</f>
        <v>Culotte</v>
      </c>
      <c r="D743" s="9" t="s">
        <v>31</v>
      </c>
    </row>
    <row r="744" spans="1:4" x14ac:dyDescent="0.25">
      <c r="A744" s="6" t="s">
        <v>6</v>
      </c>
      <c r="B744" s="7" t="str">
        <f>VLOOKUP(Tableau1346[[#This Row],[Sub_Region_Cod]],[1]Table_Correspondance!$B:$F,4,TRUE)</f>
        <v>Europe de l'Est</v>
      </c>
      <c r="C744" s="7" t="str">
        <f>INDEX([1]Feuil1!$B:$B,MATCH(Tableau2[[#This Row],[Product_Ref]],[1]Feuil1!$H:$H,0))</f>
        <v>Pull</v>
      </c>
      <c r="D744" s="7" t="s">
        <v>121</v>
      </c>
    </row>
    <row r="745" spans="1:4" x14ac:dyDescent="0.25">
      <c r="A745" s="8" t="s">
        <v>6</v>
      </c>
      <c r="B745" s="9" t="str">
        <f>VLOOKUP(Tableau1346[[#This Row],[Sub_Region_Cod]],[1]Table_Correspondance!$B:$F,4,TRUE)</f>
        <v>Europe de l'Est</v>
      </c>
      <c r="C745" s="9" t="str">
        <f>INDEX([1]Feuil1!$B:$B,MATCH(Tableau2[[#This Row],[Product_Ref]],[1]Feuil1!$H:$H,0))</f>
        <v>Jupe</v>
      </c>
      <c r="D745" s="9" t="s">
        <v>365</v>
      </c>
    </row>
    <row r="746" spans="1:4" x14ac:dyDescent="0.25">
      <c r="A746" s="6" t="s">
        <v>6</v>
      </c>
      <c r="B746" s="7" t="str">
        <f>VLOOKUP(Tableau1346[[#This Row],[Sub_Region_Cod]],[1]Table_Correspondance!$B:$F,4,TRUE)</f>
        <v>Europe de l'Est</v>
      </c>
      <c r="C746" s="7" t="str">
        <f>INDEX([1]Feuil1!$B:$B,MATCH(Tableau2[[#This Row],[Product_Ref]],[1]Feuil1!$H:$H,0))</f>
        <v>Pantalon</v>
      </c>
      <c r="D746" s="7" t="s">
        <v>206</v>
      </c>
    </row>
    <row r="747" spans="1:4" x14ac:dyDescent="0.25">
      <c r="A747" s="8" t="s">
        <v>6</v>
      </c>
      <c r="B747" s="9" t="str">
        <f>VLOOKUP(Tableau1346[[#This Row],[Sub_Region_Cod]],[1]Table_Correspondance!$B:$F,4,TRUE)</f>
        <v>Europe de l'Est</v>
      </c>
      <c r="C747" s="9" t="str">
        <f>INDEX([1]Feuil1!$B:$B,MATCH(Tableau2[[#This Row],[Product_Ref]],[1]Feuil1!$H:$H,0))</f>
        <v>Sweatshirt</v>
      </c>
      <c r="D747" s="9" t="s">
        <v>37</v>
      </c>
    </row>
    <row r="748" spans="1:4" x14ac:dyDescent="0.25">
      <c r="A748" s="6" t="s">
        <v>6</v>
      </c>
      <c r="B748" s="7" t="str">
        <f>VLOOKUP(Tableau1346[[#This Row],[Sub_Region_Cod]],[1]Table_Correspondance!$B:$F,4,TRUE)</f>
        <v>Europe de l'Est</v>
      </c>
      <c r="C748" s="7" t="str">
        <f>INDEX([1]Feuil1!$B:$B,MATCH(Tableau2[[#This Row],[Product_Ref]],[1]Feuil1!$H:$H,0))</f>
        <v>Robe</v>
      </c>
      <c r="D748" s="7" t="s">
        <v>65</v>
      </c>
    </row>
    <row r="749" spans="1:4" x14ac:dyDescent="0.25">
      <c r="A749" s="8" t="s">
        <v>6</v>
      </c>
      <c r="B749" s="9" t="str">
        <f>VLOOKUP(Tableau1346[[#This Row],[Sub_Region_Cod]],[1]Table_Correspondance!$B:$F,4,TRUE)</f>
        <v>Europe de l'Est</v>
      </c>
      <c r="C749" s="9" t="str">
        <f>INDEX([1]Feuil1!$B:$B,MATCH(Tableau2[[#This Row],[Product_Ref]],[1]Feuil1!$H:$H,0))</f>
        <v>Pantalon</v>
      </c>
      <c r="D749" s="9" t="s">
        <v>331</v>
      </c>
    </row>
    <row r="750" spans="1:4" x14ac:dyDescent="0.25">
      <c r="A750" s="6" t="s">
        <v>6</v>
      </c>
      <c r="B750" s="7" t="str">
        <f>VLOOKUP(Tableau1346[[#This Row],[Sub_Region_Cod]],[1]Table_Correspondance!$B:$F,4,TRUE)</f>
        <v>Europe de l'Est</v>
      </c>
      <c r="C750" s="7" t="str">
        <f>INDEX([1]Feuil1!$B:$B,MATCH(Tableau2[[#This Row],[Product_Ref]],[1]Feuil1!$H:$H,0))</f>
        <v>Pantalon</v>
      </c>
      <c r="D750" s="7" t="s">
        <v>160</v>
      </c>
    </row>
    <row r="751" spans="1:4" x14ac:dyDescent="0.25">
      <c r="A751" s="8" t="s">
        <v>6</v>
      </c>
      <c r="B751" s="9" t="str">
        <f>VLOOKUP(Tableau1346[[#This Row],[Sub_Region_Cod]],[1]Table_Correspondance!$B:$F,4,TRUE)</f>
        <v>Europe de l'Est</v>
      </c>
      <c r="C751" s="9" t="str">
        <f>INDEX([1]Feuil1!$B:$B,MATCH(Tableau2[[#This Row],[Product_Ref]],[1]Feuil1!$H:$H,0))</f>
        <v>Sweatshirt</v>
      </c>
      <c r="D751" s="9" t="s">
        <v>142</v>
      </c>
    </row>
    <row r="752" spans="1:4" x14ac:dyDescent="0.25">
      <c r="A752" s="6" t="s">
        <v>6</v>
      </c>
      <c r="B752" s="7" t="str">
        <f>VLOOKUP(Tableau1346[[#This Row],[Sub_Region_Cod]],[1]Table_Correspondance!$B:$F,4,TRUE)</f>
        <v>Europe de l'Est</v>
      </c>
      <c r="C752" s="7" t="str">
        <f>INDEX([1]Feuil1!$B:$B,MATCH(Tableau2[[#This Row],[Product_Ref]],[1]Feuil1!$H:$H,0))</f>
        <v>Culotte</v>
      </c>
      <c r="D752" s="7" t="s">
        <v>320</v>
      </c>
    </row>
    <row r="753" spans="1:4" x14ac:dyDescent="0.25">
      <c r="A753" s="8" t="s">
        <v>6</v>
      </c>
      <c r="B753" s="9" t="str">
        <f>VLOOKUP(Tableau1346[[#This Row],[Sub_Region_Cod]],[1]Table_Correspondance!$B:$F,4,TRUE)</f>
        <v>Europe de l'Est</v>
      </c>
      <c r="C753" s="9" t="str">
        <f>INDEX([1]Feuil1!$B:$B,MATCH(Tableau2[[#This Row],[Product_Ref]],[1]Feuil1!$H:$H,0))</f>
        <v>Pull</v>
      </c>
      <c r="D753" s="9" t="s">
        <v>50</v>
      </c>
    </row>
    <row r="754" spans="1:4" x14ac:dyDescent="0.25">
      <c r="A754" s="6" t="s">
        <v>6</v>
      </c>
      <c r="B754" s="7" t="str">
        <f>VLOOKUP(Tableau1346[[#This Row],[Sub_Region_Cod]],[1]Table_Correspondance!$B:$F,4,TRUE)</f>
        <v>Europe de l'Est</v>
      </c>
      <c r="C754" s="7" t="str">
        <f>INDEX([1]Feuil1!$B:$B,MATCH(Tableau2[[#This Row],[Product_Ref]],[1]Feuil1!$H:$H,0))</f>
        <v>Collant</v>
      </c>
      <c r="D754" s="7" t="s">
        <v>245</v>
      </c>
    </row>
    <row r="755" spans="1:4" x14ac:dyDescent="0.25">
      <c r="A755" s="8" t="s">
        <v>6</v>
      </c>
      <c r="B755" s="9" t="str">
        <f>VLOOKUP(Tableau1346[[#This Row],[Sub_Region_Cod]],[1]Table_Correspondance!$B:$F,4,TRUE)</f>
        <v>Europe de l'Est</v>
      </c>
      <c r="C755" s="9" t="str">
        <f>INDEX([1]Feuil1!$B:$B,MATCH(Tableau2[[#This Row],[Product_Ref]],[1]Feuil1!$H:$H,0))</f>
        <v>Culotte</v>
      </c>
      <c r="D755" s="9" t="s">
        <v>213</v>
      </c>
    </row>
    <row r="756" spans="1:4" x14ac:dyDescent="0.25">
      <c r="A756" s="6" t="s">
        <v>6</v>
      </c>
      <c r="B756" s="7" t="str">
        <f>VLOOKUP(Tableau1346[[#This Row],[Sub_Region_Cod]],[1]Table_Correspondance!$B:$F,4,TRUE)</f>
        <v>Europe de l'Est</v>
      </c>
      <c r="C756" s="7" t="str">
        <f>INDEX([1]Feuil1!$B:$B,MATCH(Tableau2[[#This Row],[Product_Ref]],[1]Feuil1!$H:$H,0))</f>
        <v>Sweatshirt</v>
      </c>
      <c r="D756" s="7" t="s">
        <v>142</v>
      </c>
    </row>
    <row r="757" spans="1:4" x14ac:dyDescent="0.25">
      <c r="A757" s="8" t="s">
        <v>6</v>
      </c>
      <c r="B757" s="9" t="str">
        <f>VLOOKUP(Tableau1346[[#This Row],[Sub_Region_Cod]],[1]Table_Correspondance!$B:$F,4,TRUE)</f>
        <v>Europe de l'Est</v>
      </c>
      <c r="C757" s="9" t="str">
        <f>INDEX([1]Feuil1!$B:$B,MATCH(Tableau2[[#This Row],[Product_Ref]],[1]Feuil1!$H:$H,0))</f>
        <v>Pantacourt</v>
      </c>
      <c r="D757" s="9" t="s">
        <v>141</v>
      </c>
    </row>
    <row r="758" spans="1:4" x14ac:dyDescent="0.25">
      <c r="A758" s="6" t="s">
        <v>6</v>
      </c>
      <c r="B758" s="7" t="str">
        <f>VLOOKUP(Tableau1346[[#This Row],[Sub_Region_Cod]],[1]Table_Correspondance!$B:$F,4,TRUE)</f>
        <v>Europe de l'Est</v>
      </c>
      <c r="C758" s="7" t="str">
        <f>INDEX([1]Feuil1!$B:$B,MATCH(Tableau2[[#This Row],[Product_Ref]],[1]Feuil1!$H:$H,0))</f>
        <v>Pantalon</v>
      </c>
      <c r="D758" s="7" t="s">
        <v>89</v>
      </c>
    </row>
    <row r="759" spans="1:4" x14ac:dyDescent="0.25">
      <c r="A759" s="8" t="s">
        <v>6</v>
      </c>
      <c r="B759" s="9" t="str">
        <f>VLOOKUP(Tableau1346[[#This Row],[Sub_Region_Cod]],[1]Table_Correspondance!$B:$F,4,TRUE)</f>
        <v>Europe de l'Est</v>
      </c>
      <c r="C759" s="9" t="str">
        <f>INDEX([1]Feuil1!$B:$B,MATCH(Tableau2[[#This Row],[Product_Ref]],[1]Feuil1!$H:$H,0))</f>
        <v>Soutien gorge</v>
      </c>
      <c r="D759" s="9" t="s">
        <v>281</v>
      </c>
    </row>
    <row r="760" spans="1:4" x14ac:dyDescent="0.25">
      <c r="A760" s="6" t="s">
        <v>6</v>
      </c>
      <c r="B760" s="7" t="str">
        <f>VLOOKUP(Tableau1346[[#This Row],[Sub_Region_Cod]],[1]Table_Correspondance!$B:$F,4,TRUE)</f>
        <v>Europe de l'Est</v>
      </c>
      <c r="C760" s="7" t="str">
        <f>INDEX([1]Feuil1!$B:$B,MATCH(Tableau2[[#This Row],[Product_Ref]],[1]Feuil1!$H:$H,0))</f>
        <v>Pantacourt</v>
      </c>
      <c r="D760" s="7" t="s">
        <v>309</v>
      </c>
    </row>
    <row r="761" spans="1:4" x14ac:dyDescent="0.25">
      <c r="A761" s="8" t="s">
        <v>6</v>
      </c>
      <c r="B761" s="9" t="str">
        <f>VLOOKUP(Tableau1346[[#This Row],[Sub_Region_Cod]],[1]Table_Correspondance!$B:$F,4,TRUE)</f>
        <v>Europe de l'Est</v>
      </c>
      <c r="C761" s="9" t="str">
        <f>INDEX([1]Feuil1!$B:$B,MATCH(Tableau2[[#This Row],[Product_Ref]],[1]Feuil1!$H:$H,0))</f>
        <v>Chemise</v>
      </c>
      <c r="D761" s="9" t="s">
        <v>321</v>
      </c>
    </row>
    <row r="762" spans="1:4" x14ac:dyDescent="0.25">
      <c r="A762" s="6" t="s">
        <v>6</v>
      </c>
      <c r="B762" s="7" t="str">
        <f>VLOOKUP(Tableau1346[[#This Row],[Sub_Region_Cod]],[1]Table_Correspondance!$B:$F,4,TRUE)</f>
        <v>Europe de l'Est</v>
      </c>
      <c r="C762" s="7" t="str">
        <f>INDEX([1]Feuil1!$B:$B,MATCH(Tableau2[[#This Row],[Product_Ref]],[1]Feuil1!$H:$H,0))</f>
        <v>Collant</v>
      </c>
      <c r="D762" s="7" t="s">
        <v>245</v>
      </c>
    </row>
    <row r="763" spans="1:4" x14ac:dyDescent="0.25">
      <c r="A763" s="8" t="s">
        <v>6</v>
      </c>
      <c r="B763" s="9" t="str">
        <f>VLOOKUP(Tableau1346[[#This Row],[Sub_Region_Cod]],[1]Table_Correspondance!$B:$F,4,TRUE)</f>
        <v>Europe de l'Est</v>
      </c>
      <c r="C763" s="9" t="str">
        <f>INDEX([1]Feuil1!$B:$B,MATCH(Tableau2[[#This Row],[Product_Ref]],[1]Feuil1!$H:$H,0))</f>
        <v>Pantacourt</v>
      </c>
      <c r="D763" s="9" t="s">
        <v>232</v>
      </c>
    </row>
    <row r="764" spans="1:4" x14ac:dyDescent="0.25">
      <c r="A764" s="6" t="s">
        <v>6</v>
      </c>
      <c r="B764" s="7" t="str">
        <f>VLOOKUP(Tableau1346[[#This Row],[Sub_Region_Cod]],[1]Table_Correspondance!$B:$F,4,TRUE)</f>
        <v>Europe de l'Est</v>
      </c>
      <c r="C764" s="7" t="str">
        <f>INDEX([1]Feuil1!$B:$B,MATCH(Tableau2[[#This Row],[Product_Ref]],[1]Feuil1!$H:$H,0))</f>
        <v>Sweatshirt</v>
      </c>
      <c r="D764" s="7" t="s">
        <v>297</v>
      </c>
    </row>
    <row r="765" spans="1:4" x14ac:dyDescent="0.25">
      <c r="A765" s="8" t="s">
        <v>6</v>
      </c>
      <c r="B765" s="9" t="str">
        <f>VLOOKUP(Tableau1346[[#This Row],[Sub_Region_Cod]],[1]Table_Correspondance!$B:$F,4,TRUE)</f>
        <v>Europe de l'Est</v>
      </c>
      <c r="C765" s="9" t="str">
        <f>INDEX([1]Feuil1!$B:$B,MATCH(Tableau2[[#This Row],[Product_Ref]],[1]Feuil1!$H:$H,0))</f>
        <v>Robe</v>
      </c>
      <c r="D765" s="9" t="s">
        <v>205</v>
      </c>
    </row>
    <row r="766" spans="1:4" x14ac:dyDescent="0.25">
      <c r="A766" s="6" t="s">
        <v>6</v>
      </c>
      <c r="B766" s="7" t="str">
        <f>VLOOKUP(Tableau1346[[#This Row],[Sub_Region_Cod]],[1]Table_Correspondance!$B:$F,4,TRUE)</f>
        <v>Europe de l'Est</v>
      </c>
      <c r="C766" s="7" t="str">
        <f>INDEX([1]Feuil1!$B:$B,MATCH(Tableau2[[#This Row],[Product_Ref]],[1]Feuil1!$H:$H,0))</f>
        <v>Jupe</v>
      </c>
      <c r="D766" s="7" t="s">
        <v>49</v>
      </c>
    </row>
    <row r="767" spans="1:4" x14ac:dyDescent="0.25">
      <c r="A767" s="8" t="s">
        <v>6</v>
      </c>
      <c r="B767" s="9" t="str">
        <f>VLOOKUP(Tableau1346[[#This Row],[Sub_Region_Cod]],[1]Table_Correspondance!$B:$F,4,TRUE)</f>
        <v>Europe de l'Est</v>
      </c>
      <c r="C767" s="9" t="str">
        <f>INDEX([1]Feuil1!$B:$B,MATCH(Tableau2[[#This Row],[Product_Ref]],[1]Feuil1!$H:$H,0))</f>
        <v>T-shirt</v>
      </c>
      <c r="D767" s="9" t="s">
        <v>366</v>
      </c>
    </row>
    <row r="768" spans="1:4" x14ac:dyDescent="0.25">
      <c r="A768" s="6" t="s">
        <v>6</v>
      </c>
      <c r="B768" s="7" t="str">
        <f>VLOOKUP(Tableau1346[[#This Row],[Sub_Region_Cod]],[1]Table_Correspondance!$B:$F,4,TRUE)</f>
        <v>Europe de l'Est</v>
      </c>
      <c r="C768" s="7" t="str">
        <f>INDEX([1]Feuil1!$B:$B,MATCH(Tableau2[[#This Row],[Product_Ref]],[1]Feuil1!$H:$H,0))</f>
        <v>Pantacourt</v>
      </c>
      <c r="D768" s="7" t="s">
        <v>309</v>
      </c>
    </row>
    <row r="769" spans="1:4" x14ac:dyDescent="0.25">
      <c r="A769" s="8" t="s">
        <v>6</v>
      </c>
      <c r="B769" s="9" t="str">
        <f>VLOOKUP(Tableau1346[[#This Row],[Sub_Region_Cod]],[1]Table_Correspondance!$B:$F,4,TRUE)</f>
        <v>Europe de l'Est</v>
      </c>
      <c r="C769" s="9" t="str">
        <f>INDEX([1]Feuil1!$B:$B,MATCH(Tableau2[[#This Row],[Product_Ref]],[1]Feuil1!$H:$H,0))</f>
        <v>Pyjama</v>
      </c>
      <c r="D769" s="9" t="s">
        <v>227</v>
      </c>
    </row>
    <row r="770" spans="1:4" x14ac:dyDescent="0.25">
      <c r="A770" s="6" t="s">
        <v>6</v>
      </c>
      <c r="B770" s="7" t="str">
        <f>VLOOKUP(Tableau1346[[#This Row],[Sub_Region_Cod]],[1]Table_Correspondance!$B:$F,4,TRUE)</f>
        <v>Europe de l'Est</v>
      </c>
      <c r="C770" s="7" t="str">
        <f>INDEX([1]Feuil1!$B:$B,MATCH(Tableau2[[#This Row],[Product_Ref]],[1]Feuil1!$H:$H,0))</f>
        <v>Chemise</v>
      </c>
      <c r="D770" s="7" t="s">
        <v>137</v>
      </c>
    </row>
    <row r="771" spans="1:4" x14ac:dyDescent="0.25">
      <c r="A771" s="8" t="s">
        <v>6</v>
      </c>
      <c r="B771" s="9" t="str">
        <f>VLOOKUP(Tableau1346[[#This Row],[Sub_Region_Cod]],[1]Table_Correspondance!$B:$F,4,TRUE)</f>
        <v>Europe de l'Est</v>
      </c>
      <c r="C771" s="9" t="str">
        <f>INDEX([1]Feuil1!$B:$B,MATCH(Tableau2[[#This Row],[Product_Ref]],[1]Feuil1!$H:$H,0))</f>
        <v>Pyjama</v>
      </c>
      <c r="D771" s="9" t="s">
        <v>277</v>
      </c>
    </row>
    <row r="772" spans="1:4" x14ac:dyDescent="0.25">
      <c r="A772" s="6" t="s">
        <v>6</v>
      </c>
      <c r="B772" s="7" t="str">
        <f>VLOOKUP(Tableau1346[[#This Row],[Sub_Region_Cod]],[1]Table_Correspondance!$B:$F,4,TRUE)</f>
        <v>Europe de l'Est</v>
      </c>
      <c r="C772" s="7" t="str">
        <f>INDEX([1]Feuil1!$B:$B,MATCH(Tableau2[[#This Row],[Product_Ref]],[1]Feuil1!$H:$H,0))</f>
        <v>Pull</v>
      </c>
      <c r="D772" s="7" t="s">
        <v>61</v>
      </c>
    </row>
    <row r="773" spans="1:4" x14ac:dyDescent="0.25">
      <c r="A773" s="8" t="s">
        <v>6</v>
      </c>
      <c r="B773" s="9" t="str">
        <f>VLOOKUP(Tableau1346[[#This Row],[Sub_Region_Cod]],[1]Table_Correspondance!$B:$F,4,TRUE)</f>
        <v>Europe de l'Est</v>
      </c>
      <c r="C773" s="9" t="str">
        <f>INDEX([1]Feuil1!$B:$B,MATCH(Tableau2[[#This Row],[Product_Ref]],[1]Feuil1!$H:$H,0))</f>
        <v>Sweatshirt</v>
      </c>
      <c r="D773" s="9" t="s">
        <v>350</v>
      </c>
    </row>
    <row r="774" spans="1:4" x14ac:dyDescent="0.25">
      <c r="A774" s="6" t="s">
        <v>6</v>
      </c>
      <c r="B774" s="7" t="str">
        <f>VLOOKUP(Tableau1346[[#This Row],[Sub_Region_Cod]],[1]Table_Correspondance!$B:$F,4,TRUE)</f>
        <v>Europe de l'Est</v>
      </c>
      <c r="C774" s="7" t="str">
        <f>INDEX([1]Feuil1!$B:$B,MATCH(Tableau2[[#This Row],[Product_Ref]],[1]Feuil1!$H:$H,0))</f>
        <v>Jupe</v>
      </c>
      <c r="D774" s="7" t="s">
        <v>367</v>
      </c>
    </row>
    <row r="775" spans="1:4" x14ac:dyDescent="0.25">
      <c r="A775" s="8" t="s">
        <v>6</v>
      </c>
      <c r="B775" s="9" t="str">
        <f>VLOOKUP(Tableau1346[[#This Row],[Sub_Region_Cod]],[1]Table_Correspondance!$B:$F,4,TRUE)</f>
        <v>Europe de l'Est</v>
      </c>
      <c r="C775" s="9" t="str">
        <f>INDEX([1]Feuil1!$B:$B,MATCH(Tableau2[[#This Row],[Product_Ref]],[1]Feuil1!$H:$H,0))</f>
        <v>Soutien gorge</v>
      </c>
      <c r="D775" s="9" t="s">
        <v>368</v>
      </c>
    </row>
    <row r="776" spans="1:4" x14ac:dyDescent="0.25">
      <c r="A776" s="6" t="s">
        <v>6</v>
      </c>
      <c r="B776" s="7" t="str">
        <f>VLOOKUP(Tableau1346[[#This Row],[Sub_Region_Cod]],[1]Table_Correspondance!$B:$F,4,TRUE)</f>
        <v>Europe de l'Est</v>
      </c>
      <c r="C776" s="7" t="str">
        <f>INDEX([1]Feuil1!$B:$B,MATCH(Tableau2[[#This Row],[Product_Ref]],[1]Feuil1!$H:$H,0))</f>
        <v>Pyjama</v>
      </c>
      <c r="D776" s="7" t="s">
        <v>290</v>
      </c>
    </row>
    <row r="777" spans="1:4" x14ac:dyDescent="0.25">
      <c r="A777" s="8" t="s">
        <v>6</v>
      </c>
      <c r="B777" s="9" t="str">
        <f>VLOOKUP(Tableau1346[[#This Row],[Sub_Region_Cod]],[1]Table_Correspondance!$B:$F,4,TRUE)</f>
        <v>Europe de l'Est</v>
      </c>
      <c r="C777" s="9" t="str">
        <f>INDEX([1]Feuil1!$B:$B,MATCH(Tableau2[[#This Row],[Product_Ref]],[1]Feuil1!$H:$H,0))</f>
        <v>Chemise</v>
      </c>
      <c r="D777" s="9" t="s">
        <v>268</v>
      </c>
    </row>
    <row r="778" spans="1:4" x14ac:dyDescent="0.25">
      <c r="A778" s="6" t="s">
        <v>6</v>
      </c>
      <c r="B778" s="7" t="str">
        <f>VLOOKUP(Tableau1346[[#This Row],[Sub_Region_Cod]],[1]Table_Correspondance!$B:$F,4,TRUE)</f>
        <v>Europe de l'Est</v>
      </c>
      <c r="C778" s="7" t="str">
        <f>INDEX([1]Feuil1!$B:$B,MATCH(Tableau2[[#This Row],[Product_Ref]],[1]Feuil1!$H:$H,0))</f>
        <v>Pull</v>
      </c>
      <c r="D778" s="7" t="s">
        <v>349</v>
      </c>
    </row>
    <row r="779" spans="1:4" x14ac:dyDescent="0.25">
      <c r="A779" s="8" t="s">
        <v>6</v>
      </c>
      <c r="B779" s="9" t="str">
        <f>VLOOKUP(Tableau1346[[#This Row],[Sub_Region_Cod]],[1]Table_Correspondance!$B:$F,4,TRUE)</f>
        <v>Europe de l'Est</v>
      </c>
      <c r="C779" s="9" t="str">
        <f>INDEX([1]Feuil1!$B:$B,MATCH(Tableau2[[#This Row],[Product_Ref]],[1]Feuil1!$H:$H,0))</f>
        <v>Pantalon</v>
      </c>
      <c r="D779" s="9" t="s">
        <v>124</v>
      </c>
    </row>
    <row r="780" spans="1:4" x14ac:dyDescent="0.25">
      <c r="A780" s="6" t="s">
        <v>6</v>
      </c>
      <c r="B780" s="7" t="str">
        <f>VLOOKUP(Tableau1346[[#This Row],[Sub_Region_Cod]],[1]Table_Correspondance!$B:$F,4,TRUE)</f>
        <v>Europe de l'Est</v>
      </c>
      <c r="C780" s="7" t="str">
        <f>INDEX([1]Feuil1!$B:$B,MATCH(Tableau2[[#This Row],[Product_Ref]],[1]Feuil1!$H:$H,0))</f>
        <v>Culotte</v>
      </c>
      <c r="D780" s="7" t="s">
        <v>278</v>
      </c>
    </row>
    <row r="781" spans="1:4" x14ac:dyDescent="0.25">
      <c r="A781" s="8" t="s">
        <v>6</v>
      </c>
      <c r="B781" s="9" t="str">
        <f>VLOOKUP(Tableau1346[[#This Row],[Sub_Region_Cod]],[1]Table_Correspondance!$B:$F,4,TRUE)</f>
        <v>Europe de l'Est</v>
      </c>
      <c r="C781" s="9" t="str">
        <f>INDEX([1]Feuil1!$B:$B,MATCH(Tableau2[[#This Row],[Product_Ref]],[1]Feuil1!$H:$H,0))</f>
        <v>Soutien gorge</v>
      </c>
      <c r="D781" s="9" t="s">
        <v>314</v>
      </c>
    </row>
    <row r="782" spans="1:4" x14ac:dyDescent="0.25">
      <c r="A782" s="6" t="s">
        <v>6</v>
      </c>
      <c r="B782" s="7" t="str">
        <f>VLOOKUP(Tableau1346[[#This Row],[Sub_Region_Cod]],[1]Table_Correspondance!$B:$F,4,TRUE)</f>
        <v>Europe de l'Est</v>
      </c>
      <c r="C782" s="7" t="str">
        <f>INDEX([1]Feuil1!$B:$B,MATCH(Tableau2[[#This Row],[Product_Ref]],[1]Feuil1!$H:$H,0))</f>
        <v>Soutien gorge</v>
      </c>
      <c r="D782" s="7" t="s">
        <v>369</v>
      </c>
    </row>
    <row r="783" spans="1:4" x14ac:dyDescent="0.25">
      <c r="A783" s="8" t="s">
        <v>6</v>
      </c>
      <c r="B783" s="9" t="str">
        <f>VLOOKUP(Tableau1346[[#This Row],[Sub_Region_Cod]],[1]Table_Correspondance!$B:$F,4,TRUE)</f>
        <v>Europe de l'Est</v>
      </c>
      <c r="C783" s="9" t="str">
        <f>INDEX([1]Feuil1!$B:$B,MATCH(Tableau2[[#This Row],[Product_Ref]],[1]Feuil1!$H:$H,0))</f>
        <v>Chemisier</v>
      </c>
      <c r="D783" s="9" t="s">
        <v>98</v>
      </c>
    </row>
    <row r="784" spans="1:4" x14ac:dyDescent="0.25">
      <c r="A784" s="6" t="s">
        <v>6</v>
      </c>
      <c r="B784" s="7" t="str">
        <f>VLOOKUP(Tableau1346[[#This Row],[Sub_Region_Cod]],[1]Table_Correspondance!$B:$F,4,TRUE)</f>
        <v>Europe de l'Est</v>
      </c>
      <c r="C784" s="7" t="str">
        <f>INDEX([1]Feuil1!$B:$B,MATCH(Tableau2[[#This Row],[Product_Ref]],[1]Feuil1!$H:$H,0))</f>
        <v>T-shirt</v>
      </c>
      <c r="D784" s="7" t="s">
        <v>247</v>
      </c>
    </row>
    <row r="785" spans="1:4" x14ac:dyDescent="0.25">
      <c r="A785" s="8" t="s">
        <v>6</v>
      </c>
      <c r="B785" s="9" t="str">
        <f>VLOOKUP(Tableau1346[[#This Row],[Sub_Region_Cod]],[1]Table_Correspondance!$B:$F,4,TRUE)</f>
        <v>Europe de l'Est</v>
      </c>
      <c r="C785" s="9" t="str">
        <f>INDEX([1]Feuil1!$B:$B,MATCH(Tableau2[[#This Row],[Product_Ref]],[1]Feuil1!$H:$H,0))</f>
        <v>Pantacourt</v>
      </c>
      <c r="D785" s="9" t="s">
        <v>182</v>
      </c>
    </row>
    <row r="786" spans="1:4" x14ac:dyDescent="0.25">
      <c r="A786" s="6" t="s">
        <v>6</v>
      </c>
      <c r="B786" s="7" t="str">
        <f>VLOOKUP(Tableau1346[[#This Row],[Sub_Region_Cod]],[1]Table_Correspondance!$B:$F,4,TRUE)</f>
        <v>Europe de l'Est</v>
      </c>
      <c r="C786" s="7" t="str">
        <f>INDEX([1]Feuil1!$B:$B,MATCH(Tableau2[[#This Row],[Product_Ref]],[1]Feuil1!$H:$H,0))</f>
        <v>Culotte</v>
      </c>
      <c r="D786" s="7" t="s">
        <v>278</v>
      </c>
    </row>
    <row r="787" spans="1:4" x14ac:dyDescent="0.25">
      <c r="A787" s="8" t="s">
        <v>6</v>
      </c>
      <c r="B787" s="9" t="str">
        <f>VLOOKUP(Tableau1346[[#This Row],[Sub_Region_Cod]],[1]Table_Correspondance!$B:$F,4,TRUE)</f>
        <v>Europe de l'Est</v>
      </c>
      <c r="C787" s="9" t="str">
        <f>INDEX([1]Feuil1!$B:$B,MATCH(Tableau2[[#This Row],[Product_Ref]],[1]Feuil1!$H:$H,0))</f>
        <v>Pyjama</v>
      </c>
      <c r="D787" s="9" t="s">
        <v>67</v>
      </c>
    </row>
    <row r="788" spans="1:4" x14ac:dyDescent="0.25">
      <c r="A788" s="6" t="s">
        <v>6</v>
      </c>
      <c r="B788" s="7" t="str">
        <f>VLOOKUP(Tableau1346[[#This Row],[Sub_Region_Cod]],[1]Table_Correspondance!$B:$F,4,TRUE)</f>
        <v>Europe de l'Est</v>
      </c>
      <c r="C788" s="7" t="str">
        <f>INDEX([1]Feuil1!$B:$B,MATCH(Tableau2[[#This Row],[Product_Ref]],[1]Feuil1!$H:$H,0))</f>
        <v>Sweatshirt</v>
      </c>
      <c r="D788" s="7" t="s">
        <v>336</v>
      </c>
    </row>
    <row r="789" spans="1:4" x14ac:dyDescent="0.25">
      <c r="A789" s="8" t="s">
        <v>6</v>
      </c>
      <c r="B789" s="9" t="str">
        <f>VLOOKUP(Tableau1346[[#This Row],[Sub_Region_Cod]],[1]Table_Correspondance!$B:$F,4,TRUE)</f>
        <v>Europe de l'Est</v>
      </c>
      <c r="C789" s="9" t="str">
        <f>INDEX([1]Feuil1!$B:$B,MATCH(Tableau2[[#This Row],[Product_Ref]],[1]Feuil1!$H:$H,0))</f>
        <v>Pull</v>
      </c>
      <c r="D789" s="9" t="s">
        <v>12</v>
      </c>
    </row>
    <row r="790" spans="1:4" x14ac:dyDescent="0.25">
      <c r="A790" s="6" t="s">
        <v>6</v>
      </c>
      <c r="B790" s="7" t="str">
        <f>VLOOKUP(Tableau1346[[#This Row],[Sub_Region_Cod]],[1]Table_Correspondance!$B:$F,4,TRUE)</f>
        <v>Europe de l'Est</v>
      </c>
      <c r="C790" s="7" t="str">
        <f>INDEX([1]Feuil1!$B:$B,MATCH(Tableau2[[#This Row],[Product_Ref]],[1]Feuil1!$H:$H,0))</f>
        <v>Débardeur</v>
      </c>
      <c r="D790" s="7" t="s">
        <v>171</v>
      </c>
    </row>
    <row r="791" spans="1:4" x14ac:dyDescent="0.25">
      <c r="A791" s="8" t="s">
        <v>6</v>
      </c>
      <c r="B791" s="9" t="str">
        <f>VLOOKUP(Tableau1346[[#This Row],[Sub_Region_Cod]],[1]Table_Correspondance!$B:$F,4,TRUE)</f>
        <v>Europe de l'Est</v>
      </c>
      <c r="C791" s="9" t="str">
        <f>INDEX([1]Feuil1!$B:$B,MATCH(Tableau2[[#This Row],[Product_Ref]],[1]Feuil1!$H:$H,0))</f>
        <v>Chemise</v>
      </c>
      <c r="D791" s="9" t="s">
        <v>321</v>
      </c>
    </row>
    <row r="792" spans="1:4" x14ac:dyDescent="0.25">
      <c r="A792" s="6" t="s">
        <v>6</v>
      </c>
      <c r="B792" s="7" t="str">
        <f>VLOOKUP(Tableau1346[[#This Row],[Sub_Region_Cod]],[1]Table_Correspondance!$B:$F,4,TRUE)</f>
        <v>Europe de l'Est</v>
      </c>
      <c r="C792" s="7" t="str">
        <f>INDEX([1]Feuil1!$B:$B,MATCH(Tableau2[[#This Row],[Product_Ref]],[1]Feuil1!$H:$H,0))</f>
        <v>Chemise</v>
      </c>
      <c r="D792" s="7" t="s">
        <v>155</v>
      </c>
    </row>
    <row r="793" spans="1:4" x14ac:dyDescent="0.25">
      <c r="A793" s="8" t="s">
        <v>6</v>
      </c>
      <c r="B793" s="9" t="str">
        <f>VLOOKUP(Tableau1346[[#This Row],[Sub_Region_Cod]],[1]Table_Correspondance!$B:$F,4,TRUE)</f>
        <v>Europe de l'Est</v>
      </c>
      <c r="C793" s="9" t="str">
        <f>INDEX([1]Feuil1!$B:$B,MATCH(Tableau2[[#This Row],[Product_Ref]],[1]Feuil1!$H:$H,0))</f>
        <v>Robe</v>
      </c>
      <c r="D793" s="9" t="s">
        <v>370</v>
      </c>
    </row>
    <row r="794" spans="1:4" x14ac:dyDescent="0.25">
      <c r="A794" s="6" t="s">
        <v>6</v>
      </c>
      <c r="B794" s="7" t="str">
        <f>VLOOKUP(Tableau1346[[#This Row],[Sub_Region_Cod]],[1]Table_Correspondance!$B:$F,4,TRUE)</f>
        <v>Europe de l'Est</v>
      </c>
      <c r="C794" s="7" t="str">
        <f>INDEX([1]Feuil1!$B:$B,MATCH(Tableau2[[#This Row],[Product_Ref]],[1]Feuil1!$H:$H,0))</f>
        <v>T-shirt</v>
      </c>
      <c r="D794" s="7" t="s">
        <v>292</v>
      </c>
    </row>
    <row r="795" spans="1:4" x14ac:dyDescent="0.25">
      <c r="A795" s="8" t="s">
        <v>6</v>
      </c>
      <c r="B795" s="9" t="str">
        <f>VLOOKUP(Tableau1346[[#This Row],[Sub_Region_Cod]],[1]Table_Correspondance!$B:$F,4,TRUE)</f>
        <v>Europe de l'Est</v>
      </c>
      <c r="C795" s="9" t="str">
        <f>INDEX([1]Feuil1!$B:$B,MATCH(Tableau2[[#This Row],[Product_Ref]],[1]Feuil1!$H:$H,0))</f>
        <v>Robe</v>
      </c>
      <c r="D795" s="9" t="s">
        <v>330</v>
      </c>
    </row>
    <row r="796" spans="1:4" x14ac:dyDescent="0.25">
      <c r="A796" s="6" t="s">
        <v>6</v>
      </c>
      <c r="B796" s="7" t="str">
        <f>VLOOKUP(Tableau1346[[#This Row],[Sub_Region_Cod]],[1]Table_Correspondance!$B:$F,4,TRUE)</f>
        <v>Europe de l'Est</v>
      </c>
      <c r="C796" s="7" t="str">
        <f>INDEX([1]Feuil1!$B:$B,MATCH(Tableau2[[#This Row],[Product_Ref]],[1]Feuil1!$H:$H,0))</f>
        <v>Sweatshirt</v>
      </c>
      <c r="D796" s="7" t="s">
        <v>279</v>
      </c>
    </row>
    <row r="797" spans="1:4" x14ac:dyDescent="0.25">
      <c r="A797" s="8" t="s">
        <v>6</v>
      </c>
      <c r="B797" s="9" t="str">
        <f>VLOOKUP(Tableau1346[[#This Row],[Sub_Region_Cod]],[1]Table_Correspondance!$B:$F,4,TRUE)</f>
        <v>Europe de l'Est</v>
      </c>
      <c r="C797" s="9" t="str">
        <f>INDEX([1]Feuil1!$B:$B,MATCH(Tableau2[[#This Row],[Product_Ref]],[1]Feuil1!$H:$H,0))</f>
        <v>Pull</v>
      </c>
      <c r="D797" s="9" t="s">
        <v>371</v>
      </c>
    </row>
    <row r="798" spans="1:4" x14ac:dyDescent="0.25">
      <c r="A798" s="6" t="s">
        <v>6</v>
      </c>
      <c r="B798" s="7" t="str">
        <f>VLOOKUP(Tableau1346[[#This Row],[Sub_Region_Cod]],[1]Table_Correspondance!$B:$F,4,TRUE)</f>
        <v>Europe de l'Est</v>
      </c>
      <c r="C798" s="7" t="str">
        <f>INDEX([1]Feuil1!$B:$B,MATCH(Tableau2[[#This Row],[Product_Ref]],[1]Feuil1!$H:$H,0))</f>
        <v>Jupe</v>
      </c>
      <c r="D798" s="7" t="s">
        <v>47</v>
      </c>
    </row>
    <row r="799" spans="1:4" x14ac:dyDescent="0.25">
      <c r="A799" s="8" t="s">
        <v>6</v>
      </c>
      <c r="B799" s="9" t="str">
        <f>VLOOKUP(Tableau1346[[#This Row],[Sub_Region_Cod]],[1]Table_Correspondance!$B:$F,4,TRUE)</f>
        <v>Europe de l'Est</v>
      </c>
      <c r="C799" s="9" t="str">
        <f>INDEX([1]Feuil1!$B:$B,MATCH(Tableau2[[#This Row],[Product_Ref]],[1]Feuil1!$H:$H,0))</f>
        <v>Pull</v>
      </c>
      <c r="D799" s="9" t="s">
        <v>360</v>
      </c>
    </row>
    <row r="800" spans="1:4" x14ac:dyDescent="0.25">
      <c r="A800" s="6" t="s">
        <v>6</v>
      </c>
      <c r="B800" s="7" t="str">
        <f>VLOOKUP(Tableau1346[[#This Row],[Sub_Region_Cod]],[1]Table_Correspondance!$B:$F,4,TRUE)</f>
        <v>Europe de l'Est</v>
      </c>
      <c r="C800" s="7" t="str">
        <f>INDEX([1]Feuil1!$B:$B,MATCH(Tableau2[[#This Row],[Product_Ref]],[1]Feuil1!$H:$H,0))</f>
        <v>Chemisier</v>
      </c>
      <c r="D800" s="7" t="s">
        <v>312</v>
      </c>
    </row>
    <row r="801" spans="1:4" x14ac:dyDescent="0.25">
      <c r="A801" s="8" t="s">
        <v>6</v>
      </c>
      <c r="B801" s="9" t="str">
        <f>VLOOKUP(Tableau1346[[#This Row],[Sub_Region_Cod]],[1]Table_Correspondance!$B:$F,4,TRUE)</f>
        <v>Europe de l'Est</v>
      </c>
      <c r="C801" s="9" t="str">
        <f>INDEX([1]Feuil1!$B:$B,MATCH(Tableau2[[#This Row],[Product_Ref]],[1]Feuil1!$H:$H,0))</f>
        <v>Culotte</v>
      </c>
      <c r="D801" s="9" t="s">
        <v>201</v>
      </c>
    </row>
    <row r="802" spans="1:4" x14ac:dyDescent="0.25">
      <c r="A802" s="6" t="s">
        <v>6</v>
      </c>
      <c r="B802" s="7" t="str">
        <f>VLOOKUP(Tableau1346[[#This Row],[Sub_Region_Cod]],[1]Table_Correspondance!$B:$F,4,TRUE)</f>
        <v>Europe de l'Est</v>
      </c>
      <c r="C802" s="7" t="str">
        <f>INDEX([1]Feuil1!$B:$B,MATCH(Tableau2[[#This Row],[Product_Ref]],[1]Feuil1!$H:$H,0))</f>
        <v>Jupe</v>
      </c>
      <c r="D802" s="7" t="s">
        <v>111</v>
      </c>
    </row>
    <row r="803" spans="1:4" x14ac:dyDescent="0.25">
      <c r="A803" s="8" t="s">
        <v>6</v>
      </c>
      <c r="B803" s="9" t="str">
        <f>VLOOKUP(Tableau1346[[#This Row],[Sub_Region_Cod]],[1]Table_Correspondance!$B:$F,4,TRUE)</f>
        <v>Europe de l'Est</v>
      </c>
      <c r="C803" s="9" t="str">
        <f>INDEX([1]Feuil1!$B:$B,MATCH(Tableau2[[#This Row],[Product_Ref]],[1]Feuil1!$H:$H,0))</f>
        <v>T-shirt</v>
      </c>
      <c r="D803" s="9" t="s">
        <v>247</v>
      </c>
    </row>
    <row r="804" spans="1:4" x14ac:dyDescent="0.25">
      <c r="A804" s="6" t="s">
        <v>6</v>
      </c>
      <c r="B804" s="7" t="str">
        <f>VLOOKUP(Tableau1346[[#This Row],[Sub_Region_Cod]],[1]Table_Correspondance!$B:$F,4,TRUE)</f>
        <v>Europe de l'Est</v>
      </c>
      <c r="C804" s="7" t="str">
        <f>INDEX([1]Feuil1!$B:$B,MATCH(Tableau2[[#This Row],[Product_Ref]],[1]Feuil1!$H:$H,0))</f>
        <v>Jupe</v>
      </c>
      <c r="D804" s="7" t="s">
        <v>215</v>
      </c>
    </row>
    <row r="805" spans="1:4" x14ac:dyDescent="0.25">
      <c r="A805" s="8" t="s">
        <v>6</v>
      </c>
      <c r="B805" s="9" t="str">
        <f>VLOOKUP(Tableau1346[[#This Row],[Sub_Region_Cod]],[1]Table_Correspondance!$B:$F,4,TRUE)</f>
        <v>Europe de l'Est</v>
      </c>
      <c r="C805" s="9" t="str">
        <f>INDEX([1]Feuil1!$B:$B,MATCH(Tableau2[[#This Row],[Product_Ref]],[1]Feuil1!$H:$H,0))</f>
        <v>Chemise</v>
      </c>
      <c r="D805" s="9" t="s">
        <v>238</v>
      </c>
    </row>
    <row r="806" spans="1:4" x14ac:dyDescent="0.25">
      <c r="A806" s="6" t="s">
        <v>6</v>
      </c>
      <c r="B806" s="7" t="str">
        <f>VLOOKUP(Tableau1346[[#This Row],[Sub_Region_Cod]],[1]Table_Correspondance!$B:$F,4,TRUE)</f>
        <v>Europe de l'Est</v>
      </c>
      <c r="C806" s="7" t="str">
        <f>INDEX([1]Feuil1!$B:$B,MATCH(Tableau2[[#This Row],[Product_Ref]],[1]Feuil1!$H:$H,0))</f>
        <v>Culotte</v>
      </c>
      <c r="D806" s="7" t="s">
        <v>276</v>
      </c>
    </row>
    <row r="807" spans="1:4" x14ac:dyDescent="0.25">
      <c r="A807" s="8" t="s">
        <v>6</v>
      </c>
      <c r="B807" s="9" t="str">
        <f>VLOOKUP(Tableau1346[[#This Row],[Sub_Region_Cod]],[1]Table_Correspondance!$B:$F,4,TRUE)</f>
        <v>Europe de l'Est</v>
      </c>
      <c r="C807" s="9" t="str">
        <f>INDEX([1]Feuil1!$B:$B,MATCH(Tableau2[[#This Row],[Product_Ref]],[1]Feuil1!$H:$H,0))</f>
        <v>Robe</v>
      </c>
      <c r="D807" s="9" t="s">
        <v>246</v>
      </c>
    </row>
    <row r="808" spans="1:4" x14ac:dyDescent="0.25">
      <c r="A808" s="6" t="s">
        <v>6</v>
      </c>
      <c r="B808" s="7" t="str">
        <f>VLOOKUP(Tableau1346[[#This Row],[Sub_Region_Cod]],[1]Table_Correspondance!$B:$F,4,TRUE)</f>
        <v>Europe de l'Est</v>
      </c>
      <c r="C808" s="7" t="str">
        <f>INDEX([1]Feuil1!$B:$B,MATCH(Tableau2[[#This Row],[Product_Ref]],[1]Feuil1!$H:$H,0))</f>
        <v>Robe</v>
      </c>
      <c r="D808" s="7" t="s">
        <v>56</v>
      </c>
    </row>
    <row r="809" spans="1:4" x14ac:dyDescent="0.25">
      <c r="A809" s="8" t="s">
        <v>6</v>
      </c>
      <c r="B809" s="9" t="str">
        <f>VLOOKUP(Tableau1346[[#This Row],[Sub_Region_Cod]],[1]Table_Correspondance!$B:$F,4,TRUE)</f>
        <v>Europe de l'Est</v>
      </c>
      <c r="C809" s="9" t="str">
        <f>INDEX([1]Feuil1!$B:$B,MATCH(Tableau2[[#This Row],[Product_Ref]],[1]Feuil1!$H:$H,0))</f>
        <v>Robe</v>
      </c>
      <c r="D809" s="9" t="s">
        <v>229</v>
      </c>
    </row>
    <row r="810" spans="1:4" x14ac:dyDescent="0.25">
      <c r="A810" s="6" t="s">
        <v>6</v>
      </c>
      <c r="B810" s="7" t="str">
        <f>VLOOKUP(Tableau1346[[#This Row],[Sub_Region_Cod]],[1]Table_Correspondance!$B:$F,4,TRUE)</f>
        <v>Europe de l'Est</v>
      </c>
      <c r="C810" s="7" t="str">
        <f>INDEX([1]Feuil1!$B:$B,MATCH(Tableau2[[#This Row],[Product_Ref]],[1]Feuil1!$H:$H,0))</f>
        <v>Débardeur</v>
      </c>
      <c r="D810" s="7" t="s">
        <v>194</v>
      </c>
    </row>
    <row r="811" spans="1:4" x14ac:dyDescent="0.25">
      <c r="A811" s="8" t="s">
        <v>6</v>
      </c>
      <c r="B811" s="9" t="str">
        <f>VLOOKUP(Tableau1346[[#This Row],[Sub_Region_Cod]],[1]Table_Correspondance!$B:$F,4,TRUE)</f>
        <v>Europe de l'Est</v>
      </c>
      <c r="C811" s="9" t="str">
        <f>INDEX([1]Feuil1!$B:$B,MATCH(Tableau2[[#This Row],[Product_Ref]],[1]Feuil1!$H:$H,0))</f>
        <v>Chemise</v>
      </c>
      <c r="D811" s="9" t="s">
        <v>131</v>
      </c>
    </row>
    <row r="812" spans="1:4" x14ac:dyDescent="0.25">
      <c r="A812" s="6" t="s">
        <v>6</v>
      </c>
      <c r="B812" s="7" t="str">
        <f>VLOOKUP(Tableau1346[[#This Row],[Sub_Region_Cod]],[1]Table_Correspondance!$B:$F,4,TRUE)</f>
        <v>Europe de l'Est</v>
      </c>
      <c r="C812" s="7" t="str">
        <f>INDEX([1]Feuil1!$B:$B,MATCH(Tableau2[[#This Row],[Product_Ref]],[1]Feuil1!$H:$H,0))</f>
        <v>Chemisier</v>
      </c>
      <c r="D812" s="7" t="s">
        <v>220</v>
      </c>
    </row>
    <row r="813" spans="1:4" x14ac:dyDescent="0.25">
      <c r="A813" s="8" t="s">
        <v>6</v>
      </c>
      <c r="B813" s="9" t="str">
        <f>VLOOKUP(Tableau1346[[#This Row],[Sub_Region_Cod]],[1]Table_Correspondance!$B:$F,4,TRUE)</f>
        <v>Europe de l'Est</v>
      </c>
      <c r="C813" s="9" t="str">
        <f>INDEX([1]Feuil1!$B:$B,MATCH(Tableau2[[#This Row],[Product_Ref]],[1]Feuil1!$H:$H,0))</f>
        <v>Pull</v>
      </c>
      <c r="D813" s="9" t="s">
        <v>211</v>
      </c>
    </row>
    <row r="814" spans="1:4" x14ac:dyDescent="0.25">
      <c r="A814" s="6" t="s">
        <v>6</v>
      </c>
      <c r="B814" s="7" t="str">
        <f>VLOOKUP(Tableau1346[[#This Row],[Sub_Region_Cod]],[1]Table_Correspondance!$B:$F,4,TRUE)</f>
        <v>Europe de l'Est</v>
      </c>
      <c r="C814" s="7" t="str">
        <f>INDEX([1]Feuil1!$B:$B,MATCH(Tableau2[[#This Row],[Product_Ref]],[1]Feuil1!$H:$H,0))</f>
        <v>Culotte</v>
      </c>
      <c r="D814" s="7" t="s">
        <v>258</v>
      </c>
    </row>
    <row r="815" spans="1:4" x14ac:dyDescent="0.25">
      <c r="A815" s="8" t="s">
        <v>6</v>
      </c>
      <c r="B815" s="9" t="str">
        <f>VLOOKUP(Tableau1346[[#This Row],[Sub_Region_Cod]],[1]Table_Correspondance!$B:$F,4,TRUE)</f>
        <v>Europe de l'Est</v>
      </c>
      <c r="C815" s="9" t="str">
        <f>INDEX([1]Feuil1!$B:$B,MATCH(Tableau2[[#This Row],[Product_Ref]],[1]Feuil1!$H:$H,0))</f>
        <v>Chaussette</v>
      </c>
      <c r="D815" s="9" t="s">
        <v>294</v>
      </c>
    </row>
    <row r="816" spans="1:4" x14ac:dyDescent="0.25">
      <c r="A816" s="6" t="s">
        <v>6</v>
      </c>
      <c r="B816" s="7" t="str">
        <f>VLOOKUP(Tableau1346[[#This Row],[Sub_Region_Cod]],[1]Table_Correspondance!$B:$F,4,TRUE)</f>
        <v>Europe de l'Est</v>
      </c>
      <c r="C816" s="7" t="str">
        <f>INDEX([1]Feuil1!$B:$B,MATCH(Tableau2[[#This Row],[Product_Ref]],[1]Feuil1!$H:$H,0))</f>
        <v>Robe</v>
      </c>
      <c r="D816" s="7" t="s">
        <v>80</v>
      </c>
    </row>
    <row r="817" spans="1:4" x14ac:dyDescent="0.25">
      <c r="A817" s="8" t="s">
        <v>6</v>
      </c>
      <c r="B817" s="9" t="str">
        <f>VLOOKUP(Tableau1346[[#This Row],[Sub_Region_Cod]],[1]Table_Correspondance!$B:$F,4,TRUE)</f>
        <v>Europe de l'Est</v>
      </c>
      <c r="C817" s="9" t="str">
        <f>INDEX([1]Feuil1!$B:$B,MATCH(Tableau2[[#This Row],[Product_Ref]],[1]Feuil1!$H:$H,0))</f>
        <v>Soutien gorge</v>
      </c>
      <c r="D817" s="9" t="s">
        <v>283</v>
      </c>
    </row>
    <row r="818" spans="1:4" x14ac:dyDescent="0.25">
      <c r="A818" s="6" t="s">
        <v>6</v>
      </c>
      <c r="B818" s="7" t="str">
        <f>VLOOKUP(Tableau1346[[#This Row],[Sub_Region_Cod]],[1]Table_Correspondance!$B:$F,4,TRUE)</f>
        <v>Europe de l'Est</v>
      </c>
      <c r="C818" s="7" t="str">
        <f>INDEX([1]Feuil1!$B:$B,MATCH(Tableau2[[#This Row],[Product_Ref]],[1]Feuil1!$H:$H,0))</f>
        <v>Pull</v>
      </c>
      <c r="D818" s="7" t="s">
        <v>234</v>
      </c>
    </row>
    <row r="819" spans="1:4" x14ac:dyDescent="0.25">
      <c r="A819" s="8" t="s">
        <v>6</v>
      </c>
      <c r="B819" s="9" t="str">
        <f>VLOOKUP(Tableau1346[[#This Row],[Sub_Region_Cod]],[1]Table_Correspondance!$B:$F,4,TRUE)</f>
        <v>Europe de l'Est</v>
      </c>
      <c r="C819" s="9" t="str">
        <f>INDEX([1]Feuil1!$B:$B,MATCH(Tableau2[[#This Row],[Product_Ref]],[1]Feuil1!$H:$H,0))</f>
        <v>T-shirt</v>
      </c>
      <c r="D819" s="9" t="s">
        <v>157</v>
      </c>
    </row>
    <row r="820" spans="1:4" x14ac:dyDescent="0.25">
      <c r="A820" s="6" t="s">
        <v>6</v>
      </c>
      <c r="B820" s="7" t="str">
        <f>VLOOKUP(Tableau1346[[#This Row],[Sub_Region_Cod]],[1]Table_Correspondance!$B:$F,4,TRUE)</f>
        <v>Europe de l'Est</v>
      </c>
      <c r="C820" s="7" t="str">
        <f>INDEX([1]Feuil1!$B:$B,MATCH(Tableau2[[#This Row],[Product_Ref]],[1]Feuil1!$H:$H,0))</f>
        <v>T-shirt</v>
      </c>
      <c r="D820" s="7" t="s">
        <v>196</v>
      </c>
    </row>
    <row r="821" spans="1:4" x14ac:dyDescent="0.25">
      <c r="A821" s="8" t="s">
        <v>6</v>
      </c>
      <c r="B821" s="9" t="str">
        <f>VLOOKUP(Tableau1346[[#This Row],[Sub_Region_Cod]],[1]Table_Correspondance!$B:$F,4,TRUE)</f>
        <v>Europe de l'Est</v>
      </c>
      <c r="C821" s="9" t="str">
        <f>INDEX([1]Feuil1!$B:$B,MATCH(Tableau2[[#This Row],[Product_Ref]],[1]Feuil1!$H:$H,0))</f>
        <v>Jupe</v>
      </c>
      <c r="D821" s="9" t="s">
        <v>372</v>
      </c>
    </row>
    <row r="822" spans="1:4" x14ac:dyDescent="0.25">
      <c r="A822" s="6" t="s">
        <v>6</v>
      </c>
      <c r="B822" s="7" t="str">
        <f>VLOOKUP(Tableau1346[[#This Row],[Sub_Region_Cod]],[1]Table_Correspondance!$B:$F,4,TRUE)</f>
        <v>Europe de l'Est</v>
      </c>
      <c r="C822" s="7" t="str">
        <f>INDEX([1]Feuil1!$B:$B,MATCH(Tableau2[[#This Row],[Product_Ref]],[1]Feuil1!$H:$H,0))</f>
        <v>Collant</v>
      </c>
      <c r="D822" s="7" t="s">
        <v>280</v>
      </c>
    </row>
    <row r="823" spans="1:4" x14ac:dyDescent="0.25">
      <c r="A823" s="8" t="s">
        <v>6</v>
      </c>
      <c r="B823" s="9" t="str">
        <f>VLOOKUP(Tableau1346[[#This Row],[Sub_Region_Cod]],[1]Table_Correspondance!$B:$F,4,TRUE)</f>
        <v>Europe de l'Est</v>
      </c>
      <c r="C823" s="9" t="str">
        <f>INDEX([1]Feuil1!$B:$B,MATCH(Tableau2[[#This Row],[Product_Ref]],[1]Feuil1!$H:$H,0))</f>
        <v>Pantacourt</v>
      </c>
      <c r="D823" s="9" t="s">
        <v>364</v>
      </c>
    </row>
    <row r="824" spans="1:4" x14ac:dyDescent="0.25">
      <c r="A824" s="6" t="s">
        <v>6</v>
      </c>
      <c r="B824" s="7" t="str">
        <f>VLOOKUP(Tableau1346[[#This Row],[Sub_Region_Cod]],[1]Table_Correspondance!$B:$F,4,TRUE)</f>
        <v>Europe de l'Est</v>
      </c>
      <c r="C824" s="7" t="str">
        <f>INDEX([1]Feuil1!$B:$B,MATCH(Tableau2[[#This Row],[Product_Ref]],[1]Feuil1!$H:$H,0))</f>
        <v>Débardeur</v>
      </c>
      <c r="D824" s="7" t="s">
        <v>318</v>
      </c>
    </row>
    <row r="825" spans="1:4" x14ac:dyDescent="0.25">
      <c r="A825" s="8" t="s">
        <v>6</v>
      </c>
      <c r="B825" s="9" t="str">
        <f>VLOOKUP(Tableau1346[[#This Row],[Sub_Region_Cod]],[1]Table_Correspondance!$B:$F,4,TRUE)</f>
        <v>Europe de l'Est</v>
      </c>
      <c r="C825" s="9" t="str">
        <f>INDEX([1]Feuil1!$B:$B,MATCH(Tableau2[[#This Row],[Product_Ref]],[1]Feuil1!$H:$H,0))</f>
        <v>Pyjama</v>
      </c>
      <c r="D825" s="9" t="s">
        <v>300</v>
      </c>
    </row>
    <row r="826" spans="1:4" x14ac:dyDescent="0.25">
      <c r="A826" s="6" t="s">
        <v>6</v>
      </c>
      <c r="B826" s="7" t="str">
        <f>VLOOKUP(Tableau1346[[#This Row],[Sub_Region_Cod]],[1]Table_Correspondance!$B:$F,4,TRUE)</f>
        <v>Europe de l'Est</v>
      </c>
      <c r="C826" s="7" t="str">
        <f>INDEX([1]Feuil1!$B:$B,MATCH(Tableau2[[#This Row],[Product_Ref]],[1]Feuil1!$H:$H,0))</f>
        <v>Chemise</v>
      </c>
      <c r="D826" s="7" t="s">
        <v>137</v>
      </c>
    </row>
    <row r="827" spans="1:4" x14ac:dyDescent="0.25">
      <c r="A827" s="8" t="s">
        <v>6</v>
      </c>
      <c r="B827" s="9" t="str">
        <f>VLOOKUP(Tableau1346[[#This Row],[Sub_Region_Cod]],[1]Table_Correspondance!$B:$F,4,TRUE)</f>
        <v>Europe de l'Est</v>
      </c>
      <c r="C827" s="9" t="str">
        <f>INDEX([1]Feuil1!$B:$B,MATCH(Tableau2[[#This Row],[Product_Ref]],[1]Feuil1!$H:$H,0))</f>
        <v>Pyjama</v>
      </c>
      <c r="D827" s="9" t="s">
        <v>300</v>
      </c>
    </row>
    <row r="828" spans="1:4" x14ac:dyDescent="0.25">
      <c r="A828" s="6" t="s">
        <v>6</v>
      </c>
      <c r="B828" s="7" t="str">
        <f>VLOOKUP(Tableau1346[[#This Row],[Sub_Region_Cod]],[1]Table_Correspondance!$B:$F,4,TRUE)</f>
        <v>Europe de l'Est</v>
      </c>
      <c r="C828" s="7" t="str">
        <f>INDEX([1]Feuil1!$B:$B,MATCH(Tableau2[[#This Row],[Product_Ref]],[1]Feuil1!$H:$H,0))</f>
        <v>Robe</v>
      </c>
      <c r="D828" s="7" t="s">
        <v>361</v>
      </c>
    </row>
    <row r="829" spans="1:4" x14ac:dyDescent="0.25">
      <c r="A829" s="8" t="s">
        <v>6</v>
      </c>
      <c r="B829" s="9" t="str">
        <f>VLOOKUP(Tableau1346[[#This Row],[Sub_Region_Cod]],[1]Table_Correspondance!$B:$F,4,TRUE)</f>
        <v>Europe de l'Est</v>
      </c>
      <c r="C829" s="9" t="str">
        <f>INDEX([1]Feuil1!$B:$B,MATCH(Tableau2[[#This Row],[Product_Ref]],[1]Feuil1!$H:$H,0))</f>
        <v>Chemise</v>
      </c>
      <c r="D829" s="9" t="s">
        <v>373</v>
      </c>
    </row>
    <row r="830" spans="1:4" x14ac:dyDescent="0.25">
      <c r="A830" s="6" t="s">
        <v>6</v>
      </c>
      <c r="B830" s="7" t="str">
        <f>VLOOKUP(Tableau1346[[#This Row],[Sub_Region_Cod]],[1]Table_Correspondance!$B:$F,4,TRUE)</f>
        <v>Europe de l'Est</v>
      </c>
      <c r="C830" s="7" t="str">
        <f>INDEX([1]Feuil1!$B:$B,MATCH(Tableau2[[#This Row],[Product_Ref]],[1]Feuil1!$H:$H,0))</f>
        <v>Culotte</v>
      </c>
      <c r="D830" s="7" t="s">
        <v>72</v>
      </c>
    </row>
    <row r="831" spans="1:4" x14ac:dyDescent="0.25">
      <c r="A831" s="8" t="s">
        <v>6</v>
      </c>
      <c r="B831" s="9" t="str">
        <f>VLOOKUP(Tableau1346[[#This Row],[Sub_Region_Cod]],[1]Table_Correspondance!$B:$F,4,TRUE)</f>
        <v>Europe de l'Est</v>
      </c>
      <c r="C831" s="9" t="str">
        <f>INDEX([1]Feuil1!$B:$B,MATCH(Tableau2[[#This Row],[Product_Ref]],[1]Feuil1!$H:$H,0))</f>
        <v>Robe</v>
      </c>
      <c r="D831" s="9" t="s">
        <v>299</v>
      </c>
    </row>
    <row r="832" spans="1:4" x14ac:dyDescent="0.25">
      <c r="A832" s="6" t="s">
        <v>6</v>
      </c>
      <c r="B832" s="7" t="str">
        <f>VLOOKUP(Tableau1346[[#This Row],[Sub_Region_Cod]],[1]Table_Correspondance!$B:$F,4,TRUE)</f>
        <v>Europe de l'Est</v>
      </c>
      <c r="C832" s="7" t="str">
        <f>INDEX([1]Feuil1!$B:$B,MATCH(Tableau2[[#This Row],[Product_Ref]],[1]Feuil1!$H:$H,0))</f>
        <v>Chemise</v>
      </c>
      <c r="D832" s="7" t="s">
        <v>374</v>
      </c>
    </row>
    <row r="833" spans="1:4" x14ac:dyDescent="0.25">
      <c r="A833" s="8" t="s">
        <v>6</v>
      </c>
      <c r="B833" s="9" t="str">
        <f>VLOOKUP(Tableau1346[[#This Row],[Sub_Region_Cod]],[1]Table_Correspondance!$B:$F,4,TRUE)</f>
        <v>Europe de l'Est</v>
      </c>
      <c r="C833" s="9" t="str">
        <f>INDEX([1]Feuil1!$B:$B,MATCH(Tableau2[[#This Row],[Product_Ref]],[1]Feuil1!$H:$H,0))</f>
        <v>Culotte</v>
      </c>
      <c r="D833" s="9" t="s">
        <v>307</v>
      </c>
    </row>
    <row r="834" spans="1:4" x14ac:dyDescent="0.25">
      <c r="A834" s="6" t="s">
        <v>6</v>
      </c>
      <c r="B834" s="7" t="str">
        <f>VLOOKUP(Tableau1346[[#This Row],[Sub_Region_Cod]],[1]Table_Correspondance!$B:$F,4,TRUE)</f>
        <v>Europe de l'Est</v>
      </c>
      <c r="C834" s="7" t="str">
        <f>INDEX([1]Feuil1!$B:$B,MATCH(Tableau2[[#This Row],[Product_Ref]],[1]Feuil1!$H:$H,0))</f>
        <v>T-shirt</v>
      </c>
      <c r="D834" s="7" t="s">
        <v>375</v>
      </c>
    </row>
    <row r="835" spans="1:4" x14ac:dyDescent="0.25">
      <c r="A835" s="8" t="s">
        <v>6</v>
      </c>
      <c r="B835" s="9" t="str">
        <f>VLOOKUP(Tableau1346[[#This Row],[Sub_Region_Cod]],[1]Table_Correspondance!$B:$F,4,TRUE)</f>
        <v>Europe de l'Est</v>
      </c>
      <c r="C835" s="9" t="str">
        <f>INDEX([1]Feuil1!$B:$B,MATCH(Tableau2[[#This Row],[Product_Ref]],[1]Feuil1!$H:$H,0))</f>
        <v>Pantacourt</v>
      </c>
      <c r="D835" s="9" t="s">
        <v>18</v>
      </c>
    </row>
    <row r="836" spans="1:4" x14ac:dyDescent="0.25">
      <c r="A836" s="6" t="s">
        <v>6</v>
      </c>
      <c r="B836" s="7" t="str">
        <f>VLOOKUP(Tableau1346[[#This Row],[Sub_Region_Cod]],[1]Table_Correspondance!$B:$F,4,TRUE)</f>
        <v>Europe de l'Est</v>
      </c>
      <c r="C836" s="7" t="str">
        <f>INDEX([1]Feuil1!$B:$B,MATCH(Tableau2[[#This Row],[Product_Ref]],[1]Feuil1!$H:$H,0))</f>
        <v>Chemise</v>
      </c>
      <c r="D836" s="7" t="s">
        <v>51</v>
      </c>
    </row>
    <row r="837" spans="1:4" x14ac:dyDescent="0.25">
      <c r="A837" s="8" t="s">
        <v>6</v>
      </c>
      <c r="B837" s="9" t="str">
        <f>VLOOKUP(Tableau1346[[#This Row],[Sub_Region_Cod]],[1]Table_Correspondance!$B:$F,4,TRUE)</f>
        <v>Europe de l'Est</v>
      </c>
      <c r="C837" s="9" t="str">
        <f>INDEX([1]Feuil1!$B:$B,MATCH(Tableau2[[#This Row],[Product_Ref]],[1]Feuil1!$H:$H,0))</f>
        <v>Chemisier</v>
      </c>
      <c r="D837" s="9" t="s">
        <v>102</v>
      </c>
    </row>
    <row r="838" spans="1:4" x14ac:dyDescent="0.25">
      <c r="A838" s="6" t="s">
        <v>6</v>
      </c>
      <c r="B838" s="7" t="str">
        <f>VLOOKUP(Tableau1346[[#This Row],[Sub_Region_Cod]],[1]Table_Correspondance!$B:$F,4,TRUE)</f>
        <v>Europe de l'Est</v>
      </c>
      <c r="C838" s="7" t="str">
        <f>INDEX([1]Feuil1!$B:$B,MATCH(Tableau2[[#This Row],[Product_Ref]],[1]Feuil1!$H:$H,0))</f>
        <v>Robe</v>
      </c>
      <c r="D838" s="7" t="s">
        <v>305</v>
      </c>
    </row>
    <row r="839" spans="1:4" x14ac:dyDescent="0.25">
      <c r="A839" s="8" t="s">
        <v>6</v>
      </c>
      <c r="B839" s="9" t="str">
        <f>VLOOKUP(Tableau1346[[#This Row],[Sub_Region_Cod]],[1]Table_Correspondance!$B:$F,4,TRUE)</f>
        <v>Europe de l'Est</v>
      </c>
      <c r="C839" s="9" t="str">
        <f>INDEX([1]Feuil1!$B:$B,MATCH(Tableau2[[#This Row],[Product_Ref]],[1]Feuil1!$H:$H,0))</f>
        <v>T-shirt</v>
      </c>
      <c r="D839" s="9" t="s">
        <v>120</v>
      </c>
    </row>
    <row r="840" spans="1:4" x14ac:dyDescent="0.25">
      <c r="A840" s="6" t="s">
        <v>6</v>
      </c>
      <c r="B840" s="7" t="str">
        <f>VLOOKUP(Tableau1346[[#This Row],[Sub_Region_Cod]],[1]Table_Correspondance!$B:$F,4,TRUE)</f>
        <v>Europe de l'Est</v>
      </c>
      <c r="C840" s="7" t="str">
        <f>INDEX([1]Feuil1!$B:$B,MATCH(Tableau2[[#This Row],[Product_Ref]],[1]Feuil1!$H:$H,0))</f>
        <v>T-shirt</v>
      </c>
      <c r="D840" s="7" t="s">
        <v>265</v>
      </c>
    </row>
    <row r="841" spans="1:4" x14ac:dyDescent="0.25">
      <c r="A841" s="8" t="s">
        <v>6</v>
      </c>
      <c r="B841" s="9" t="str">
        <f>VLOOKUP(Tableau1346[[#This Row],[Sub_Region_Cod]],[1]Table_Correspondance!$B:$F,4,TRUE)</f>
        <v>Europe de l'Est</v>
      </c>
      <c r="C841" s="9" t="str">
        <f>INDEX([1]Feuil1!$B:$B,MATCH(Tableau2[[#This Row],[Product_Ref]],[1]Feuil1!$H:$H,0))</f>
        <v>Pyjama</v>
      </c>
      <c r="D841" s="9" t="s">
        <v>308</v>
      </c>
    </row>
    <row r="842" spans="1:4" x14ac:dyDescent="0.25">
      <c r="A842" s="6" t="s">
        <v>6</v>
      </c>
      <c r="B842" s="7" t="str">
        <f>VLOOKUP(Tableau1346[[#This Row],[Sub_Region_Cod]],[1]Table_Correspondance!$B:$F,4,TRUE)</f>
        <v>Europe de l'Est</v>
      </c>
      <c r="C842" s="7" t="str">
        <f>INDEX([1]Feuil1!$B:$B,MATCH(Tableau2[[#This Row],[Product_Ref]],[1]Feuil1!$H:$H,0))</f>
        <v>Sweatshirt</v>
      </c>
      <c r="D842" s="7" t="s">
        <v>21</v>
      </c>
    </row>
    <row r="843" spans="1:4" x14ac:dyDescent="0.25">
      <c r="A843" s="8" t="s">
        <v>6</v>
      </c>
      <c r="B843" s="9" t="str">
        <f>VLOOKUP(Tableau1346[[#This Row],[Sub_Region_Cod]],[1]Table_Correspondance!$B:$F,4,TRUE)</f>
        <v>Europe de l'Est</v>
      </c>
      <c r="C843" s="9" t="str">
        <f>INDEX([1]Feuil1!$B:$B,MATCH(Tableau2[[#This Row],[Product_Ref]],[1]Feuil1!$H:$H,0))</f>
        <v>Soutien gorge</v>
      </c>
      <c r="D843" s="9" t="s">
        <v>198</v>
      </c>
    </row>
    <row r="844" spans="1:4" x14ac:dyDescent="0.25">
      <c r="A844" s="6" t="s">
        <v>6</v>
      </c>
      <c r="B844" s="7" t="str">
        <f>VLOOKUP(Tableau1346[[#This Row],[Sub_Region_Cod]],[1]Table_Correspondance!$B:$F,4,TRUE)</f>
        <v>Europe de l'Est</v>
      </c>
      <c r="C844" s="7" t="str">
        <f>INDEX([1]Feuil1!$B:$B,MATCH(Tableau2[[#This Row],[Product_Ref]],[1]Feuil1!$H:$H,0))</f>
        <v>Chaussette</v>
      </c>
      <c r="D844" s="7" t="s">
        <v>376</v>
      </c>
    </row>
    <row r="845" spans="1:4" x14ac:dyDescent="0.25">
      <c r="A845" s="8" t="s">
        <v>6</v>
      </c>
      <c r="B845" s="9" t="str">
        <f>VLOOKUP(Tableau1346[[#This Row],[Sub_Region_Cod]],[1]Table_Correspondance!$B:$F,4,TRUE)</f>
        <v>Europe de l'Est</v>
      </c>
      <c r="C845" s="9" t="str">
        <f>INDEX([1]Feuil1!$B:$B,MATCH(Tableau2[[#This Row],[Product_Ref]],[1]Feuil1!$H:$H,0))</f>
        <v>Débardeur</v>
      </c>
      <c r="D845" s="9" t="s">
        <v>109</v>
      </c>
    </row>
    <row r="846" spans="1:4" x14ac:dyDescent="0.25">
      <c r="A846" s="6" t="s">
        <v>6</v>
      </c>
      <c r="B846" s="7" t="str">
        <f>VLOOKUP(Tableau1346[[#This Row],[Sub_Region_Cod]],[1]Table_Correspondance!$B:$F,4,TRUE)</f>
        <v>Europe de l'Est</v>
      </c>
      <c r="C846" s="7" t="str">
        <f>INDEX([1]Feuil1!$B:$B,MATCH(Tableau2[[#This Row],[Product_Ref]],[1]Feuil1!$H:$H,0))</f>
        <v>Chaussette</v>
      </c>
      <c r="D846" s="7" t="s">
        <v>87</v>
      </c>
    </row>
    <row r="847" spans="1:4" x14ac:dyDescent="0.25">
      <c r="A847" s="8" t="s">
        <v>6</v>
      </c>
      <c r="B847" s="9" t="str">
        <f>VLOOKUP(Tableau1346[[#This Row],[Sub_Region_Cod]],[1]Table_Correspondance!$B:$F,4,TRUE)</f>
        <v>Europe de l'Est</v>
      </c>
      <c r="C847" s="9" t="str">
        <f>INDEX([1]Feuil1!$B:$B,MATCH(Tableau2[[#This Row],[Product_Ref]],[1]Feuil1!$H:$H,0))</f>
        <v>Soutien gorge</v>
      </c>
      <c r="D847" s="9" t="s">
        <v>162</v>
      </c>
    </row>
    <row r="848" spans="1:4" x14ac:dyDescent="0.25">
      <c r="A848" s="6" t="s">
        <v>6</v>
      </c>
      <c r="B848" s="7" t="str">
        <f>VLOOKUP(Tableau1346[[#This Row],[Sub_Region_Cod]],[1]Table_Correspondance!$B:$F,4,TRUE)</f>
        <v>Europe de l'Est</v>
      </c>
      <c r="C848" s="7" t="str">
        <f>INDEX([1]Feuil1!$B:$B,MATCH(Tableau2[[#This Row],[Product_Ref]],[1]Feuil1!$H:$H,0))</f>
        <v>Pantalon</v>
      </c>
      <c r="D848" s="7" t="s">
        <v>342</v>
      </c>
    </row>
    <row r="849" spans="1:4" x14ac:dyDescent="0.25">
      <c r="A849" s="8" t="s">
        <v>6</v>
      </c>
      <c r="B849" s="9" t="str">
        <f>VLOOKUP(Tableau1346[[#This Row],[Sub_Region_Cod]],[1]Table_Correspondance!$B:$F,4,TRUE)</f>
        <v>Europe de l'Est</v>
      </c>
      <c r="C849" s="9" t="str">
        <f>INDEX([1]Feuil1!$B:$B,MATCH(Tableau2[[#This Row],[Product_Ref]],[1]Feuil1!$H:$H,0))</f>
        <v>Soutien gorge</v>
      </c>
      <c r="D849" s="9" t="s">
        <v>178</v>
      </c>
    </row>
    <row r="850" spans="1:4" x14ac:dyDescent="0.25">
      <c r="A850" s="6" t="s">
        <v>6</v>
      </c>
      <c r="B850" s="7" t="str">
        <f>VLOOKUP(Tableau1346[[#This Row],[Sub_Region_Cod]],[1]Table_Correspondance!$B:$F,4,TRUE)</f>
        <v>Europe de l'Est</v>
      </c>
      <c r="C850" s="7" t="str">
        <f>INDEX([1]Feuil1!$B:$B,MATCH(Tableau2[[#This Row],[Product_Ref]],[1]Feuil1!$H:$H,0))</f>
        <v>Robe</v>
      </c>
      <c r="D850" s="7" t="s">
        <v>269</v>
      </c>
    </row>
    <row r="851" spans="1:4" x14ac:dyDescent="0.25">
      <c r="A851" s="8" t="s">
        <v>6</v>
      </c>
      <c r="B851" s="9" t="str">
        <f>VLOOKUP(Tableau1346[[#This Row],[Sub_Region_Cod]],[1]Table_Correspondance!$B:$F,4,TRUE)</f>
        <v>Europe de l'Est</v>
      </c>
      <c r="C851" s="9" t="str">
        <f>INDEX([1]Feuil1!$B:$B,MATCH(Tableau2[[#This Row],[Product_Ref]],[1]Feuil1!$H:$H,0))</f>
        <v>Chaussette</v>
      </c>
      <c r="D851" s="9" t="s">
        <v>377</v>
      </c>
    </row>
    <row r="852" spans="1:4" x14ac:dyDescent="0.25">
      <c r="A852" s="6" t="s">
        <v>6</v>
      </c>
      <c r="B852" s="7" t="str">
        <f>VLOOKUP(Tableau1346[[#This Row],[Sub_Region_Cod]],[1]Table_Correspondance!$B:$F,4,TRUE)</f>
        <v>Europe de l'Est</v>
      </c>
      <c r="C852" s="7" t="str">
        <f>INDEX([1]Feuil1!$B:$B,MATCH(Tableau2[[#This Row],[Product_Ref]],[1]Feuil1!$H:$H,0))</f>
        <v>Soutien gorge</v>
      </c>
      <c r="D852" s="7" t="s">
        <v>235</v>
      </c>
    </row>
    <row r="853" spans="1:4" x14ac:dyDescent="0.25">
      <c r="A853" s="8" t="s">
        <v>6</v>
      </c>
      <c r="B853" s="9" t="str">
        <f>VLOOKUP(Tableau1346[[#This Row],[Sub_Region_Cod]],[1]Table_Correspondance!$B:$F,4,TRUE)</f>
        <v>Europe de l'Est</v>
      </c>
      <c r="C853" s="9" t="str">
        <f>INDEX([1]Feuil1!$B:$B,MATCH(Tableau2[[#This Row],[Product_Ref]],[1]Feuil1!$H:$H,0))</f>
        <v>Jupe</v>
      </c>
      <c r="D853" s="9" t="s">
        <v>130</v>
      </c>
    </row>
    <row r="854" spans="1:4" x14ac:dyDescent="0.25">
      <c r="A854" s="6" t="s">
        <v>6</v>
      </c>
      <c r="B854" s="7" t="str">
        <f>VLOOKUP(Tableau1346[[#This Row],[Sub_Region_Cod]],[1]Table_Correspondance!$B:$F,4,TRUE)</f>
        <v>Europe de l'Est</v>
      </c>
      <c r="C854" s="7" t="str">
        <f>INDEX([1]Feuil1!$B:$B,MATCH(Tableau2[[#This Row],[Product_Ref]],[1]Feuil1!$H:$H,0))</f>
        <v>Culotte</v>
      </c>
      <c r="D854" s="7" t="s">
        <v>159</v>
      </c>
    </row>
    <row r="855" spans="1:4" x14ac:dyDescent="0.25">
      <c r="A855" s="8" t="s">
        <v>6</v>
      </c>
      <c r="B855" s="9" t="str">
        <f>VLOOKUP(Tableau1346[[#This Row],[Sub_Region_Cod]],[1]Table_Correspondance!$B:$F,4,TRUE)</f>
        <v>Europe de l'Est</v>
      </c>
      <c r="C855" s="9" t="str">
        <f>INDEX([1]Feuil1!$B:$B,MATCH(Tableau2[[#This Row],[Product_Ref]],[1]Feuil1!$H:$H,0))</f>
        <v>Chemisier</v>
      </c>
      <c r="D855" s="9" t="s">
        <v>173</v>
      </c>
    </row>
    <row r="856" spans="1:4" x14ac:dyDescent="0.25">
      <c r="A856" s="6" t="s">
        <v>6</v>
      </c>
      <c r="B856" s="7" t="str">
        <f>VLOOKUP(Tableau1346[[#This Row],[Sub_Region_Cod]],[1]Table_Correspondance!$B:$F,4,TRUE)</f>
        <v>Europe de l'Est</v>
      </c>
      <c r="C856" s="7" t="str">
        <f>INDEX([1]Feuil1!$B:$B,MATCH(Tableau2[[#This Row],[Product_Ref]],[1]Feuil1!$H:$H,0))</f>
        <v>Soutien gorge</v>
      </c>
      <c r="D856" s="7" t="s">
        <v>122</v>
      </c>
    </row>
    <row r="857" spans="1:4" x14ac:dyDescent="0.25">
      <c r="A857" s="8" t="s">
        <v>6</v>
      </c>
      <c r="B857" s="9" t="str">
        <f>VLOOKUP(Tableau1346[[#This Row],[Sub_Region_Cod]],[1]Table_Correspondance!$B:$F,4,TRUE)</f>
        <v>Europe de l'Est</v>
      </c>
      <c r="C857" s="9" t="str">
        <f>INDEX([1]Feuil1!$B:$B,MATCH(Tableau2[[#This Row],[Product_Ref]],[1]Feuil1!$H:$H,0))</f>
        <v>Pyjama</v>
      </c>
      <c r="D857" s="9" t="s">
        <v>378</v>
      </c>
    </row>
    <row r="858" spans="1:4" x14ac:dyDescent="0.25">
      <c r="A858" s="6" t="s">
        <v>6</v>
      </c>
      <c r="B858" s="7" t="str">
        <f>VLOOKUP(Tableau1346[[#This Row],[Sub_Region_Cod]],[1]Table_Correspondance!$B:$F,4,TRUE)</f>
        <v>Europe de l'Est</v>
      </c>
      <c r="C858" s="7" t="str">
        <f>INDEX([1]Feuil1!$B:$B,MATCH(Tableau2[[#This Row],[Product_Ref]],[1]Feuil1!$H:$H,0))</f>
        <v>Culotte</v>
      </c>
      <c r="D858" s="7" t="s">
        <v>31</v>
      </c>
    </row>
    <row r="859" spans="1:4" x14ac:dyDescent="0.25">
      <c r="A859" s="8" t="s">
        <v>6</v>
      </c>
      <c r="B859" s="9" t="str">
        <f>VLOOKUP(Tableau1346[[#This Row],[Sub_Region_Cod]],[1]Table_Correspondance!$B:$F,4,TRUE)</f>
        <v>Europe de l'Est</v>
      </c>
      <c r="C859" s="9" t="str">
        <f>INDEX([1]Feuil1!$B:$B,MATCH(Tableau2[[#This Row],[Product_Ref]],[1]Feuil1!$H:$H,0))</f>
        <v>Culotte</v>
      </c>
      <c r="D859" s="9" t="s">
        <v>320</v>
      </c>
    </row>
    <row r="860" spans="1:4" x14ac:dyDescent="0.25">
      <c r="A860" s="6" t="s">
        <v>6</v>
      </c>
      <c r="B860" s="7" t="str">
        <f>VLOOKUP(Tableau1346[[#This Row],[Sub_Region_Cod]],[1]Table_Correspondance!$B:$F,4,TRUE)</f>
        <v>Europe de l'Est</v>
      </c>
      <c r="C860" s="7" t="str">
        <f>INDEX([1]Feuil1!$B:$B,MATCH(Tableau2[[#This Row],[Product_Ref]],[1]Feuil1!$H:$H,0))</f>
        <v>Sweatshirt</v>
      </c>
      <c r="D860" s="7" t="s">
        <v>108</v>
      </c>
    </row>
    <row r="861" spans="1:4" x14ac:dyDescent="0.25">
      <c r="A861" s="8" t="s">
        <v>6</v>
      </c>
      <c r="B861" s="9" t="str">
        <f>VLOOKUP(Tableau1346[[#This Row],[Sub_Region_Cod]],[1]Table_Correspondance!$B:$F,4,TRUE)</f>
        <v>Europe de l'Est</v>
      </c>
      <c r="C861" s="9" t="str">
        <f>INDEX([1]Feuil1!$B:$B,MATCH(Tableau2[[#This Row],[Product_Ref]],[1]Feuil1!$H:$H,0))</f>
        <v>Sweatshirt</v>
      </c>
      <c r="D861" s="9" t="s">
        <v>108</v>
      </c>
    </row>
    <row r="862" spans="1:4" x14ac:dyDescent="0.25">
      <c r="A862" s="6" t="s">
        <v>6</v>
      </c>
      <c r="B862" s="7" t="str">
        <f>VLOOKUP(Tableau1346[[#This Row],[Sub_Region_Cod]],[1]Table_Correspondance!$B:$F,4,TRUE)</f>
        <v>Europe de l'Est</v>
      </c>
      <c r="C862" s="7" t="str">
        <f>INDEX([1]Feuil1!$B:$B,MATCH(Tableau2[[#This Row],[Product_Ref]],[1]Feuil1!$H:$H,0))</f>
        <v>Chemise</v>
      </c>
      <c r="D862" s="7" t="s">
        <v>131</v>
      </c>
    </row>
    <row r="863" spans="1:4" x14ac:dyDescent="0.25">
      <c r="A863" s="8" t="s">
        <v>6</v>
      </c>
      <c r="B863" s="9" t="str">
        <f>VLOOKUP(Tableau1346[[#This Row],[Sub_Region_Cod]],[1]Table_Correspondance!$B:$F,4,TRUE)</f>
        <v>Europe de l'Est</v>
      </c>
      <c r="C863" s="9" t="str">
        <f>INDEX([1]Feuil1!$B:$B,MATCH(Tableau2[[#This Row],[Product_Ref]],[1]Feuil1!$H:$H,0))</f>
        <v>Pyjama</v>
      </c>
      <c r="D863" s="9" t="s">
        <v>113</v>
      </c>
    </row>
    <row r="864" spans="1:4" x14ac:dyDescent="0.25">
      <c r="A864" s="6" t="s">
        <v>6</v>
      </c>
      <c r="B864" s="7" t="str">
        <f>VLOOKUP(Tableau1346[[#This Row],[Sub_Region_Cod]],[1]Table_Correspondance!$B:$F,4,TRUE)</f>
        <v>Europe de l'Est</v>
      </c>
      <c r="C864" s="7" t="str">
        <f>INDEX([1]Feuil1!$B:$B,MATCH(Tableau2[[#This Row],[Product_Ref]],[1]Feuil1!$H:$H,0))</f>
        <v>Pantalon</v>
      </c>
      <c r="D864" s="7" t="s">
        <v>379</v>
      </c>
    </row>
    <row r="865" spans="1:4" x14ac:dyDescent="0.25">
      <c r="A865" s="8" t="s">
        <v>6</v>
      </c>
      <c r="B865" s="9" t="str">
        <f>VLOOKUP(Tableau1346[[#This Row],[Sub_Region_Cod]],[1]Table_Correspondance!$B:$F,4,TRUE)</f>
        <v>Europe de l'Est</v>
      </c>
      <c r="C865" s="9" t="str">
        <f>INDEX([1]Feuil1!$B:$B,MATCH(Tableau2[[#This Row],[Product_Ref]],[1]Feuil1!$H:$H,0))</f>
        <v>Chemise</v>
      </c>
      <c r="D865" s="9" t="s">
        <v>262</v>
      </c>
    </row>
    <row r="866" spans="1:4" x14ac:dyDescent="0.25">
      <c r="A866" s="6" t="s">
        <v>6</v>
      </c>
      <c r="B866" s="7" t="str">
        <f>VLOOKUP(Tableau1346[[#This Row],[Sub_Region_Cod]],[1]Table_Correspondance!$B:$F,4,TRUE)</f>
        <v>Europe de l'Est</v>
      </c>
      <c r="C866" s="7" t="str">
        <f>INDEX([1]Feuil1!$B:$B,MATCH(Tableau2[[#This Row],[Product_Ref]],[1]Feuil1!$H:$H,0))</f>
        <v>Chaussette</v>
      </c>
      <c r="D866" s="7" t="s">
        <v>284</v>
      </c>
    </row>
    <row r="867" spans="1:4" x14ac:dyDescent="0.25">
      <c r="A867" s="8" t="s">
        <v>6</v>
      </c>
      <c r="B867" s="9" t="str">
        <f>VLOOKUP(Tableau1346[[#This Row],[Sub_Region_Cod]],[1]Table_Correspondance!$B:$F,4,TRUE)</f>
        <v>Europe de l'Est</v>
      </c>
      <c r="C867" s="9" t="str">
        <f>INDEX([1]Feuil1!$B:$B,MATCH(Tableau2[[#This Row],[Product_Ref]],[1]Feuil1!$H:$H,0))</f>
        <v>Pyjama</v>
      </c>
      <c r="D867" s="9" t="s">
        <v>290</v>
      </c>
    </row>
    <row r="868" spans="1:4" x14ac:dyDescent="0.25">
      <c r="A868" s="6" t="s">
        <v>6</v>
      </c>
      <c r="B868" s="7" t="str">
        <f>VLOOKUP(Tableau1346[[#This Row],[Sub_Region_Cod]],[1]Table_Correspondance!$B:$F,4,TRUE)</f>
        <v>Europe de l'Est</v>
      </c>
      <c r="C868" s="7" t="str">
        <f>INDEX([1]Feuil1!$B:$B,MATCH(Tableau2[[#This Row],[Product_Ref]],[1]Feuil1!$H:$H,0))</f>
        <v>Pyjama</v>
      </c>
      <c r="D868" s="7" t="s">
        <v>378</v>
      </c>
    </row>
    <row r="869" spans="1:4" x14ac:dyDescent="0.25">
      <c r="A869" s="8" t="s">
        <v>6</v>
      </c>
      <c r="B869" s="9" t="str">
        <f>VLOOKUP(Tableau1346[[#This Row],[Sub_Region_Cod]],[1]Table_Correspondance!$B:$F,4,TRUE)</f>
        <v>Europe de l'Est</v>
      </c>
      <c r="C869" s="9" t="str">
        <f>INDEX([1]Feuil1!$B:$B,MATCH(Tableau2[[#This Row],[Product_Ref]],[1]Feuil1!$H:$H,0))</f>
        <v>Robe</v>
      </c>
      <c r="D869" s="9" t="s">
        <v>298</v>
      </c>
    </row>
    <row r="870" spans="1:4" x14ac:dyDescent="0.25">
      <c r="A870" s="6" t="s">
        <v>6</v>
      </c>
      <c r="B870" s="7" t="str">
        <f>VLOOKUP(Tableau1346[[#This Row],[Sub_Region_Cod]],[1]Table_Correspondance!$B:$F,4,TRUE)</f>
        <v>Europe de l'Est</v>
      </c>
      <c r="C870" s="7" t="str">
        <f>INDEX([1]Feuil1!$B:$B,MATCH(Tableau2[[#This Row],[Product_Ref]],[1]Feuil1!$H:$H,0))</f>
        <v>Sweatshirt</v>
      </c>
      <c r="D870" s="7" t="s">
        <v>158</v>
      </c>
    </row>
    <row r="871" spans="1:4" x14ac:dyDescent="0.25">
      <c r="A871" s="8" t="s">
        <v>6</v>
      </c>
      <c r="B871" s="9" t="str">
        <f>VLOOKUP(Tableau1346[[#This Row],[Sub_Region_Cod]],[1]Table_Correspondance!$B:$F,4,TRUE)</f>
        <v>Europe de l'Est</v>
      </c>
      <c r="C871" s="9" t="str">
        <f>INDEX([1]Feuil1!$B:$B,MATCH(Tableau2[[#This Row],[Product_Ref]],[1]Feuil1!$H:$H,0))</f>
        <v>Jupe</v>
      </c>
      <c r="D871" s="9" t="s">
        <v>355</v>
      </c>
    </row>
    <row r="872" spans="1:4" x14ac:dyDescent="0.25">
      <c r="A872" s="6" t="s">
        <v>6</v>
      </c>
      <c r="B872" s="7" t="str">
        <f>VLOOKUP(Tableau1346[[#This Row],[Sub_Region_Cod]],[1]Table_Correspondance!$B:$F,4,TRUE)</f>
        <v>Europe de l'Est</v>
      </c>
      <c r="C872" s="7" t="str">
        <f>INDEX([1]Feuil1!$B:$B,MATCH(Tableau2[[#This Row],[Product_Ref]],[1]Feuil1!$H:$H,0))</f>
        <v>Sweatshirt</v>
      </c>
      <c r="D872" s="7" t="s">
        <v>39</v>
      </c>
    </row>
    <row r="873" spans="1:4" x14ac:dyDescent="0.25">
      <c r="A873" s="8" t="s">
        <v>6</v>
      </c>
      <c r="B873" s="9" t="str">
        <f>VLOOKUP(Tableau1346[[#This Row],[Sub_Region_Cod]],[1]Table_Correspondance!$B:$F,4,TRUE)</f>
        <v>Europe de l'Est</v>
      </c>
      <c r="C873" s="9" t="str">
        <f>INDEX([1]Feuil1!$B:$B,MATCH(Tableau2[[#This Row],[Product_Ref]],[1]Feuil1!$H:$H,0))</f>
        <v>Débardeur</v>
      </c>
      <c r="D873" s="9" t="s">
        <v>164</v>
      </c>
    </row>
    <row r="874" spans="1:4" x14ac:dyDescent="0.25">
      <c r="A874" s="6" t="s">
        <v>6</v>
      </c>
      <c r="B874" s="7" t="str">
        <f>VLOOKUP(Tableau1346[[#This Row],[Sub_Region_Cod]],[1]Table_Correspondance!$B:$F,4,TRUE)</f>
        <v>Europe de l'Est</v>
      </c>
      <c r="C874" s="7" t="str">
        <f>INDEX([1]Feuil1!$B:$B,MATCH(Tableau2[[#This Row],[Product_Ref]],[1]Feuil1!$H:$H,0))</f>
        <v>Pantalon</v>
      </c>
      <c r="D874" s="7" t="s">
        <v>89</v>
      </c>
    </row>
    <row r="875" spans="1:4" x14ac:dyDescent="0.25">
      <c r="A875" s="8" t="s">
        <v>6</v>
      </c>
      <c r="B875" s="9" t="str">
        <f>VLOOKUP(Tableau1346[[#This Row],[Sub_Region_Cod]],[1]Table_Correspondance!$B:$F,4,TRUE)</f>
        <v>Europe de l'Est</v>
      </c>
      <c r="C875" s="9" t="str">
        <f>INDEX([1]Feuil1!$B:$B,MATCH(Tableau2[[#This Row],[Product_Ref]],[1]Feuil1!$H:$H,0))</f>
        <v>Chemise</v>
      </c>
      <c r="D875" s="9" t="s">
        <v>380</v>
      </c>
    </row>
    <row r="876" spans="1:4" x14ac:dyDescent="0.25">
      <c r="A876" s="6" t="s">
        <v>6</v>
      </c>
      <c r="B876" s="7" t="str">
        <f>VLOOKUP(Tableau1346[[#This Row],[Sub_Region_Cod]],[1]Table_Correspondance!$B:$F,4,TRUE)</f>
        <v>Europe de l'Est</v>
      </c>
      <c r="C876" s="7" t="str">
        <f>INDEX([1]Feuil1!$B:$B,MATCH(Tableau2[[#This Row],[Product_Ref]],[1]Feuil1!$H:$H,0))</f>
        <v>Chemisier</v>
      </c>
      <c r="D876" s="7" t="s">
        <v>312</v>
      </c>
    </row>
    <row r="877" spans="1:4" x14ac:dyDescent="0.25">
      <c r="A877" s="8" t="s">
        <v>6</v>
      </c>
      <c r="B877" s="9" t="str">
        <f>VLOOKUP(Tableau1346[[#This Row],[Sub_Region_Cod]],[1]Table_Correspondance!$B:$F,4,TRUE)</f>
        <v>Europe de l'Est</v>
      </c>
      <c r="C877" s="9" t="str">
        <f>INDEX([1]Feuil1!$B:$B,MATCH(Tableau2[[#This Row],[Product_Ref]],[1]Feuil1!$H:$H,0))</f>
        <v>Soutien gorge</v>
      </c>
      <c r="D877" s="9" t="s">
        <v>122</v>
      </c>
    </row>
    <row r="878" spans="1:4" x14ac:dyDescent="0.25">
      <c r="A878" s="6" t="s">
        <v>6</v>
      </c>
      <c r="B878" s="7" t="str">
        <f>VLOOKUP(Tableau1346[[#This Row],[Sub_Region_Cod]],[1]Table_Correspondance!$B:$F,4,TRUE)</f>
        <v>Europe de l'Est</v>
      </c>
      <c r="C878" s="7" t="str">
        <f>INDEX([1]Feuil1!$B:$B,MATCH(Tableau2[[#This Row],[Product_Ref]],[1]Feuil1!$H:$H,0))</f>
        <v>T-shirt</v>
      </c>
      <c r="D878" s="7" t="s">
        <v>150</v>
      </c>
    </row>
    <row r="879" spans="1:4" x14ac:dyDescent="0.25">
      <c r="A879" s="8" t="s">
        <v>6</v>
      </c>
      <c r="B879" s="9" t="str">
        <f>VLOOKUP(Tableau1346[[#This Row],[Sub_Region_Cod]],[1]Table_Correspondance!$B:$F,4,TRUE)</f>
        <v>Europe de l'Est</v>
      </c>
      <c r="C879" s="9" t="str">
        <f>INDEX([1]Feuil1!$B:$B,MATCH(Tableau2[[#This Row],[Product_Ref]],[1]Feuil1!$H:$H,0))</f>
        <v>Robe</v>
      </c>
      <c r="D879" s="9" t="s">
        <v>298</v>
      </c>
    </row>
    <row r="880" spans="1:4" x14ac:dyDescent="0.25">
      <c r="A880" s="6" t="s">
        <v>6</v>
      </c>
      <c r="B880" s="7" t="str">
        <f>VLOOKUP(Tableau1346[[#This Row],[Sub_Region_Cod]],[1]Table_Correspondance!$B:$F,4,TRUE)</f>
        <v>Europe de l'Est</v>
      </c>
      <c r="C880" s="7" t="str">
        <f>INDEX([1]Feuil1!$B:$B,MATCH(Tableau2[[#This Row],[Product_Ref]],[1]Feuil1!$H:$H,0))</f>
        <v>Chaussette</v>
      </c>
      <c r="D880" s="7" t="s">
        <v>294</v>
      </c>
    </row>
    <row r="881" spans="1:4" x14ac:dyDescent="0.25">
      <c r="A881" s="8" t="s">
        <v>6</v>
      </c>
      <c r="B881" s="9" t="str">
        <f>VLOOKUP(Tableau1346[[#This Row],[Sub_Region_Cod]],[1]Table_Correspondance!$B:$F,4,TRUE)</f>
        <v>Europe de l'Est</v>
      </c>
      <c r="C881" s="9" t="str">
        <f>INDEX([1]Feuil1!$B:$B,MATCH(Tableau2[[#This Row],[Product_Ref]],[1]Feuil1!$H:$H,0))</f>
        <v>Soutien gorge</v>
      </c>
      <c r="D881" s="9" t="s">
        <v>212</v>
      </c>
    </row>
    <row r="882" spans="1:4" x14ac:dyDescent="0.25">
      <c r="A882" s="6" t="s">
        <v>6</v>
      </c>
      <c r="B882" s="7" t="str">
        <f>VLOOKUP(Tableau1346[[#This Row],[Sub_Region_Cod]],[1]Table_Correspondance!$B:$F,4,TRUE)</f>
        <v>Europe de l'Est</v>
      </c>
      <c r="C882" s="7" t="str">
        <f>INDEX([1]Feuil1!$B:$B,MATCH(Tableau2[[#This Row],[Product_Ref]],[1]Feuil1!$H:$H,0))</f>
        <v>Chemise</v>
      </c>
      <c r="D882" s="7" t="s">
        <v>69</v>
      </c>
    </row>
    <row r="883" spans="1:4" x14ac:dyDescent="0.25">
      <c r="A883" s="8" t="s">
        <v>6</v>
      </c>
      <c r="B883" s="9" t="str">
        <f>VLOOKUP(Tableau1346[[#This Row],[Sub_Region_Cod]],[1]Table_Correspondance!$B:$F,4,TRUE)</f>
        <v>Europe de l'Est</v>
      </c>
      <c r="C883" s="9" t="str">
        <f>INDEX([1]Feuil1!$B:$B,MATCH(Tableau2[[#This Row],[Product_Ref]],[1]Feuil1!$H:$H,0))</f>
        <v>Culotte</v>
      </c>
      <c r="D883" s="9" t="s">
        <v>267</v>
      </c>
    </row>
    <row r="884" spans="1:4" x14ac:dyDescent="0.25">
      <c r="A884" s="6" t="s">
        <v>6</v>
      </c>
      <c r="B884" s="7" t="str">
        <f>VLOOKUP(Tableau1346[[#This Row],[Sub_Region_Cod]],[1]Table_Correspondance!$B:$F,4,TRUE)</f>
        <v>Europe de l'Est</v>
      </c>
      <c r="C884" s="7" t="str">
        <f>INDEX([1]Feuil1!$B:$B,MATCH(Tableau2[[#This Row],[Product_Ref]],[1]Feuil1!$H:$H,0))</f>
        <v>Robe</v>
      </c>
      <c r="D884" s="7" t="s">
        <v>347</v>
      </c>
    </row>
    <row r="885" spans="1:4" x14ac:dyDescent="0.25">
      <c r="A885" s="8" t="s">
        <v>6</v>
      </c>
      <c r="B885" s="9" t="str">
        <f>VLOOKUP(Tableau1346[[#This Row],[Sub_Region_Cod]],[1]Table_Correspondance!$B:$F,4,TRUE)</f>
        <v>Europe de l'Est</v>
      </c>
      <c r="C885" s="9" t="str">
        <f>INDEX([1]Feuil1!$B:$B,MATCH(Tableau2[[#This Row],[Product_Ref]],[1]Feuil1!$H:$H,0))</f>
        <v>Pantalon</v>
      </c>
      <c r="D885" s="9" t="s">
        <v>119</v>
      </c>
    </row>
    <row r="886" spans="1:4" x14ac:dyDescent="0.25">
      <c r="A886" s="6" t="s">
        <v>6</v>
      </c>
      <c r="B886" s="7" t="str">
        <f>VLOOKUP(Tableau1346[[#This Row],[Sub_Region_Cod]],[1]Table_Correspondance!$B:$F,4,TRUE)</f>
        <v>Europe de l'Est</v>
      </c>
      <c r="C886" s="7" t="str">
        <f>INDEX([1]Feuil1!$B:$B,MATCH(Tableau2[[#This Row],[Product_Ref]],[1]Feuil1!$H:$H,0))</f>
        <v>Chaussette</v>
      </c>
      <c r="D886" s="7" t="s">
        <v>202</v>
      </c>
    </row>
    <row r="887" spans="1:4" x14ac:dyDescent="0.25">
      <c r="A887" s="8" t="s">
        <v>6</v>
      </c>
      <c r="B887" s="9" t="str">
        <f>VLOOKUP(Tableau1346[[#This Row],[Sub_Region_Cod]],[1]Table_Correspondance!$B:$F,4,TRUE)</f>
        <v>Europe de l'Est</v>
      </c>
      <c r="C887" s="9" t="str">
        <f>INDEX([1]Feuil1!$B:$B,MATCH(Tableau2[[#This Row],[Product_Ref]],[1]Feuil1!$H:$H,0))</f>
        <v>Soutien gorge</v>
      </c>
      <c r="D887" s="9" t="s">
        <v>92</v>
      </c>
    </row>
    <row r="888" spans="1:4" x14ac:dyDescent="0.25">
      <c r="A888" s="6" t="s">
        <v>6</v>
      </c>
      <c r="B888" s="7" t="str">
        <f>VLOOKUP(Tableau1346[[#This Row],[Sub_Region_Cod]],[1]Table_Correspondance!$B:$F,4,TRUE)</f>
        <v>Europe de l'Est</v>
      </c>
      <c r="C888" s="7" t="str">
        <f>INDEX([1]Feuil1!$B:$B,MATCH(Tableau2[[#This Row],[Product_Ref]],[1]Feuil1!$H:$H,0))</f>
        <v>Chaussette</v>
      </c>
      <c r="D888" s="7" t="s">
        <v>376</v>
      </c>
    </row>
    <row r="889" spans="1:4" x14ac:dyDescent="0.25">
      <c r="A889" s="8" t="s">
        <v>6</v>
      </c>
      <c r="B889" s="9" t="str">
        <f>VLOOKUP(Tableau1346[[#This Row],[Sub_Region_Cod]],[1]Table_Correspondance!$B:$F,4,TRUE)</f>
        <v>Europe de l'Est</v>
      </c>
      <c r="C889" s="9" t="str">
        <f>INDEX([1]Feuil1!$B:$B,MATCH(Tableau2[[#This Row],[Product_Ref]],[1]Feuil1!$H:$H,0))</f>
        <v>Chemise</v>
      </c>
      <c r="D889" s="9" t="s">
        <v>311</v>
      </c>
    </row>
    <row r="890" spans="1:4" x14ac:dyDescent="0.25">
      <c r="A890" s="6" t="s">
        <v>6</v>
      </c>
      <c r="B890" s="7" t="str">
        <f>VLOOKUP(Tableau1346[[#This Row],[Sub_Region_Cod]],[1]Table_Correspondance!$B:$F,4,TRUE)</f>
        <v>Europe de l'Est</v>
      </c>
      <c r="C890" s="7" t="str">
        <f>INDEX([1]Feuil1!$B:$B,MATCH(Tableau2[[#This Row],[Product_Ref]],[1]Feuil1!$H:$H,0))</f>
        <v>Sweatshirt</v>
      </c>
      <c r="D890" s="7" t="s">
        <v>338</v>
      </c>
    </row>
    <row r="891" spans="1:4" x14ac:dyDescent="0.25">
      <c r="A891" s="8" t="s">
        <v>6</v>
      </c>
      <c r="B891" s="9" t="str">
        <f>VLOOKUP(Tableau1346[[#This Row],[Sub_Region_Cod]],[1]Table_Correspondance!$B:$F,4,TRUE)</f>
        <v>Europe de l'Est</v>
      </c>
      <c r="C891" s="9" t="str">
        <f>INDEX([1]Feuil1!$B:$B,MATCH(Tableau2[[#This Row],[Product_Ref]],[1]Feuil1!$H:$H,0))</f>
        <v>Pull</v>
      </c>
      <c r="D891" s="9" t="s">
        <v>121</v>
      </c>
    </row>
    <row r="892" spans="1:4" x14ac:dyDescent="0.25">
      <c r="A892" s="6" t="s">
        <v>6</v>
      </c>
      <c r="B892" s="7" t="str">
        <f>VLOOKUP(Tableau1346[[#This Row],[Sub_Region_Cod]],[1]Table_Correspondance!$B:$F,4,TRUE)</f>
        <v>Europe de l'Est</v>
      </c>
      <c r="C892" s="7" t="str">
        <f>INDEX([1]Feuil1!$B:$B,MATCH(Tableau2[[#This Row],[Product_Ref]],[1]Feuil1!$H:$H,0))</f>
        <v>Pyjama</v>
      </c>
      <c r="D892" s="7" t="s">
        <v>381</v>
      </c>
    </row>
    <row r="893" spans="1:4" x14ac:dyDescent="0.25">
      <c r="A893" s="8" t="s">
        <v>6</v>
      </c>
      <c r="B893" s="9" t="str">
        <f>VLOOKUP(Tableau1346[[#This Row],[Sub_Region_Cod]],[1]Table_Correspondance!$B:$F,4,TRUE)</f>
        <v>Europe de l'Est</v>
      </c>
      <c r="C893" s="9" t="str">
        <f>INDEX([1]Feuil1!$B:$B,MATCH(Tableau2[[#This Row],[Product_Ref]],[1]Feuil1!$H:$H,0))</f>
        <v>Robe</v>
      </c>
      <c r="D893" s="9" t="s">
        <v>293</v>
      </c>
    </row>
    <row r="894" spans="1:4" x14ac:dyDescent="0.25">
      <c r="A894" s="6" t="s">
        <v>6</v>
      </c>
      <c r="B894" s="7" t="str">
        <f>VLOOKUP(Tableau1346[[#This Row],[Sub_Region_Cod]],[1]Table_Correspondance!$B:$F,4,TRUE)</f>
        <v>Europe de l'Est</v>
      </c>
      <c r="C894" s="7" t="str">
        <f>INDEX([1]Feuil1!$B:$B,MATCH(Tableau2[[#This Row],[Product_Ref]],[1]Feuil1!$H:$H,0))</f>
        <v>Chemise</v>
      </c>
      <c r="D894" s="7" t="s">
        <v>380</v>
      </c>
    </row>
    <row r="895" spans="1:4" x14ac:dyDescent="0.25">
      <c r="A895" s="8" t="s">
        <v>6</v>
      </c>
      <c r="B895" s="9" t="str">
        <f>VLOOKUP(Tableau1346[[#This Row],[Sub_Region_Cod]],[1]Table_Correspondance!$B:$F,4,TRUE)</f>
        <v>Europe de l'Est</v>
      </c>
      <c r="C895" s="9" t="str">
        <f>INDEX([1]Feuil1!$B:$B,MATCH(Tableau2[[#This Row],[Product_Ref]],[1]Feuil1!$H:$H,0))</f>
        <v>Collant</v>
      </c>
      <c r="D895" s="9" t="s">
        <v>382</v>
      </c>
    </row>
    <row r="896" spans="1:4" x14ac:dyDescent="0.25">
      <c r="A896" s="6" t="s">
        <v>6</v>
      </c>
      <c r="B896" s="7" t="str">
        <f>VLOOKUP(Tableau1346[[#This Row],[Sub_Region_Cod]],[1]Table_Correspondance!$B:$F,4,TRUE)</f>
        <v>Europe de l'Est</v>
      </c>
      <c r="C896" s="7" t="str">
        <f>INDEX([1]Feuil1!$B:$B,MATCH(Tableau2[[#This Row],[Product_Ref]],[1]Feuil1!$H:$H,0))</f>
        <v>Débardeur</v>
      </c>
      <c r="D896" s="7" t="s">
        <v>171</v>
      </c>
    </row>
    <row r="897" spans="1:4" x14ac:dyDescent="0.25">
      <c r="A897" s="8" t="s">
        <v>6</v>
      </c>
      <c r="B897" s="9" t="str">
        <f>VLOOKUP(Tableau1346[[#This Row],[Sub_Region_Cod]],[1]Table_Correspondance!$B:$F,4,TRUE)</f>
        <v>Europe de l'Est</v>
      </c>
      <c r="C897" s="9" t="str">
        <f>INDEX([1]Feuil1!$B:$B,MATCH(Tableau2[[#This Row],[Product_Ref]],[1]Feuil1!$H:$H,0))</f>
        <v>Chemise</v>
      </c>
      <c r="D897" s="9" t="s">
        <v>161</v>
      </c>
    </row>
    <row r="898" spans="1:4" x14ac:dyDescent="0.25">
      <c r="A898" s="6" t="s">
        <v>6</v>
      </c>
      <c r="B898" s="7" t="str">
        <f>VLOOKUP(Tableau1346[[#This Row],[Sub_Region_Cod]],[1]Table_Correspondance!$B:$F,4,TRUE)</f>
        <v>Europe de l'Est</v>
      </c>
      <c r="C898" s="7" t="str">
        <f>INDEX([1]Feuil1!$B:$B,MATCH(Tableau2[[#This Row],[Product_Ref]],[1]Feuil1!$H:$H,0))</f>
        <v>Soutien gorge</v>
      </c>
      <c r="D898" s="7" t="s">
        <v>369</v>
      </c>
    </row>
    <row r="899" spans="1:4" x14ac:dyDescent="0.25">
      <c r="A899" s="8" t="s">
        <v>6</v>
      </c>
      <c r="B899" s="9" t="str">
        <f>VLOOKUP(Tableau1346[[#This Row],[Sub_Region_Cod]],[1]Table_Correspondance!$B:$F,4,TRUE)</f>
        <v>Europe de l'Est</v>
      </c>
      <c r="C899" s="9" t="str">
        <f>INDEX([1]Feuil1!$B:$B,MATCH(Tableau2[[#This Row],[Product_Ref]],[1]Feuil1!$H:$H,0))</f>
        <v>Sweatshirt</v>
      </c>
      <c r="D899" s="9" t="s">
        <v>108</v>
      </c>
    </row>
    <row r="900" spans="1:4" x14ac:dyDescent="0.25">
      <c r="A900" s="6" t="s">
        <v>6</v>
      </c>
      <c r="B900" s="7" t="str">
        <f>VLOOKUP(Tableau1346[[#This Row],[Sub_Region_Cod]],[1]Table_Correspondance!$B:$F,4,TRUE)</f>
        <v>Europe de l'Est</v>
      </c>
      <c r="C900" s="7" t="str">
        <f>INDEX([1]Feuil1!$B:$B,MATCH(Tableau2[[#This Row],[Product_Ref]],[1]Feuil1!$H:$H,0))</f>
        <v>Collant</v>
      </c>
      <c r="D900" s="7" t="s">
        <v>383</v>
      </c>
    </row>
    <row r="901" spans="1:4" x14ac:dyDescent="0.25">
      <c r="A901" s="8" t="s">
        <v>6</v>
      </c>
      <c r="B901" s="9" t="str">
        <f>VLOOKUP(Tableau1346[[#This Row],[Sub_Region_Cod]],[1]Table_Correspondance!$B:$F,4,TRUE)</f>
        <v>Europe de l'Est</v>
      </c>
      <c r="C901" s="9" t="str">
        <f>INDEX([1]Feuil1!$B:$B,MATCH(Tableau2[[#This Row],[Product_Ref]],[1]Feuil1!$H:$H,0))</f>
        <v>Collant</v>
      </c>
      <c r="D901" s="9" t="s">
        <v>225</v>
      </c>
    </row>
    <row r="902" spans="1:4" x14ac:dyDescent="0.25">
      <c r="A902" s="6" t="s">
        <v>6</v>
      </c>
      <c r="B902" s="7" t="str">
        <f>VLOOKUP(Tableau1346[[#This Row],[Sub_Region_Cod]],[1]Table_Correspondance!$B:$F,4,TRUE)</f>
        <v>Europe de l'Est</v>
      </c>
      <c r="C902" s="7" t="str">
        <f>INDEX([1]Feuil1!$B:$B,MATCH(Tableau2[[#This Row],[Product_Ref]],[1]Feuil1!$H:$H,0))</f>
        <v>Pantacourt</v>
      </c>
      <c r="D902" s="7" t="s">
        <v>115</v>
      </c>
    </row>
    <row r="903" spans="1:4" x14ac:dyDescent="0.25">
      <c r="A903" s="8" t="s">
        <v>6</v>
      </c>
      <c r="B903" s="9" t="str">
        <f>VLOOKUP(Tableau1346[[#This Row],[Sub_Region_Cod]],[1]Table_Correspondance!$B:$F,4,TRUE)</f>
        <v>Europe de l'Est</v>
      </c>
      <c r="C903" s="9" t="str">
        <f>INDEX([1]Feuil1!$B:$B,MATCH(Tableau2[[#This Row],[Product_Ref]],[1]Feuil1!$H:$H,0))</f>
        <v>Sweatshirt</v>
      </c>
      <c r="D903" s="9" t="s">
        <v>384</v>
      </c>
    </row>
    <row r="904" spans="1:4" x14ac:dyDescent="0.25">
      <c r="A904" s="6" t="s">
        <v>6</v>
      </c>
      <c r="B904" s="7" t="str">
        <f>VLOOKUP(Tableau1346[[#This Row],[Sub_Region_Cod]],[1]Table_Correspondance!$B:$F,4,TRUE)</f>
        <v>Europe de l'Est</v>
      </c>
      <c r="C904" s="7" t="str">
        <f>INDEX([1]Feuil1!$B:$B,MATCH(Tableau2[[#This Row],[Product_Ref]],[1]Feuil1!$H:$H,0))</f>
        <v>Pantacourt</v>
      </c>
      <c r="D904" s="7" t="s">
        <v>309</v>
      </c>
    </row>
    <row r="905" spans="1:4" x14ac:dyDescent="0.25">
      <c r="A905" s="8" t="s">
        <v>6</v>
      </c>
      <c r="B905" s="9" t="str">
        <f>VLOOKUP(Tableau1346[[#This Row],[Sub_Region_Cod]],[1]Table_Correspondance!$B:$F,4,TRUE)</f>
        <v>Europe de l'Est</v>
      </c>
      <c r="C905" s="9" t="str">
        <f>INDEX([1]Feuil1!$B:$B,MATCH(Tableau2[[#This Row],[Product_Ref]],[1]Feuil1!$H:$H,0))</f>
        <v>Sweatshirt</v>
      </c>
      <c r="D905" s="9" t="s">
        <v>143</v>
      </c>
    </row>
    <row r="906" spans="1:4" x14ac:dyDescent="0.25">
      <c r="A906" s="6" t="s">
        <v>6</v>
      </c>
      <c r="B906" s="7" t="str">
        <f>VLOOKUP(Tableau1346[[#This Row],[Sub_Region_Cod]],[1]Table_Correspondance!$B:$F,4,TRUE)</f>
        <v>Europe de l'Est</v>
      </c>
      <c r="C906" s="7" t="str">
        <f>INDEX([1]Feuil1!$B:$B,MATCH(Tableau2[[#This Row],[Product_Ref]],[1]Feuil1!$H:$H,0))</f>
        <v>Pantacourt</v>
      </c>
      <c r="D906" s="7" t="s">
        <v>253</v>
      </c>
    </row>
    <row r="907" spans="1:4" x14ac:dyDescent="0.25">
      <c r="A907" s="8" t="s">
        <v>6</v>
      </c>
      <c r="B907" s="9" t="str">
        <f>VLOOKUP(Tableau1346[[#This Row],[Sub_Region_Cod]],[1]Table_Correspondance!$B:$F,4,TRUE)</f>
        <v>Europe de l'Est</v>
      </c>
      <c r="C907" s="9" t="str">
        <f>INDEX([1]Feuil1!$B:$B,MATCH(Tableau2[[#This Row],[Product_Ref]],[1]Feuil1!$H:$H,0))</f>
        <v>Pantalon</v>
      </c>
      <c r="D907" s="9" t="s">
        <v>133</v>
      </c>
    </row>
    <row r="908" spans="1:4" x14ac:dyDescent="0.25">
      <c r="A908" s="6" t="s">
        <v>6</v>
      </c>
      <c r="B908" s="7" t="str">
        <f>VLOOKUP(Tableau1346[[#This Row],[Sub_Region_Cod]],[1]Table_Correspondance!$B:$F,4,TRUE)</f>
        <v>Europe de l'Est</v>
      </c>
      <c r="C908" s="7" t="str">
        <f>INDEX([1]Feuil1!$B:$B,MATCH(Tableau2[[#This Row],[Product_Ref]],[1]Feuil1!$H:$H,0))</f>
        <v>Sweatshirt</v>
      </c>
      <c r="D908" s="7" t="s">
        <v>346</v>
      </c>
    </row>
    <row r="909" spans="1:4" x14ac:dyDescent="0.25">
      <c r="A909" s="8" t="s">
        <v>6</v>
      </c>
      <c r="B909" s="9" t="str">
        <f>VLOOKUP(Tableau1346[[#This Row],[Sub_Region_Cod]],[1]Table_Correspondance!$B:$F,4,TRUE)</f>
        <v>Europe de l'Est</v>
      </c>
      <c r="C909" s="9" t="str">
        <f>INDEX([1]Feuil1!$B:$B,MATCH(Tableau2[[#This Row],[Product_Ref]],[1]Feuil1!$H:$H,0))</f>
        <v>Robe</v>
      </c>
      <c r="D909" s="9" t="s">
        <v>347</v>
      </c>
    </row>
    <row r="910" spans="1:4" x14ac:dyDescent="0.25">
      <c r="A910" s="6" t="s">
        <v>6</v>
      </c>
      <c r="B910" s="7" t="str">
        <f>VLOOKUP(Tableau1346[[#This Row],[Sub_Region_Cod]],[1]Table_Correspondance!$B:$F,4,TRUE)</f>
        <v>Europe de l'Est</v>
      </c>
      <c r="C910" s="7" t="str">
        <f>INDEX([1]Feuil1!$B:$B,MATCH(Tableau2[[#This Row],[Product_Ref]],[1]Feuil1!$H:$H,0))</f>
        <v>Robe</v>
      </c>
      <c r="D910" s="7" t="s">
        <v>323</v>
      </c>
    </row>
    <row r="911" spans="1:4" x14ac:dyDescent="0.25">
      <c r="A911" s="8" t="s">
        <v>6</v>
      </c>
      <c r="B911" s="9" t="str">
        <f>VLOOKUP(Tableau1346[[#This Row],[Sub_Region_Cod]],[1]Table_Correspondance!$B:$F,4,TRUE)</f>
        <v>Europe de l'Est</v>
      </c>
      <c r="C911" s="9" t="str">
        <f>INDEX([1]Feuil1!$B:$B,MATCH(Tableau2[[#This Row],[Product_Ref]],[1]Feuil1!$H:$H,0))</f>
        <v>Jupe</v>
      </c>
      <c r="D911" s="9" t="s">
        <v>140</v>
      </c>
    </row>
    <row r="912" spans="1:4" x14ac:dyDescent="0.25">
      <c r="A912" s="6" t="s">
        <v>6</v>
      </c>
      <c r="B912" s="7" t="str">
        <f>VLOOKUP(Tableau1346[[#This Row],[Sub_Region_Cod]],[1]Table_Correspondance!$B:$F,4,TRUE)</f>
        <v>Europe de l'Est</v>
      </c>
      <c r="C912" s="7" t="str">
        <f>INDEX([1]Feuil1!$B:$B,MATCH(Tableau2[[#This Row],[Product_Ref]],[1]Feuil1!$H:$H,0))</f>
        <v>Débardeur</v>
      </c>
      <c r="D912" s="7" t="s">
        <v>96</v>
      </c>
    </row>
    <row r="913" spans="1:4" x14ac:dyDescent="0.25">
      <c r="A913" s="8" t="s">
        <v>6</v>
      </c>
      <c r="B913" s="9" t="str">
        <f>VLOOKUP(Tableau1346[[#This Row],[Sub_Region_Cod]],[1]Table_Correspondance!$B:$F,4,TRUE)</f>
        <v>Europe de l'Est</v>
      </c>
      <c r="C913" s="9" t="str">
        <f>INDEX([1]Feuil1!$B:$B,MATCH(Tableau2[[#This Row],[Product_Ref]],[1]Feuil1!$H:$H,0))</f>
        <v>Pantalon</v>
      </c>
      <c r="D913" s="9" t="s">
        <v>33</v>
      </c>
    </row>
    <row r="914" spans="1:4" x14ac:dyDescent="0.25">
      <c r="A914" s="6" t="s">
        <v>6</v>
      </c>
      <c r="B914" s="7" t="str">
        <f>VLOOKUP(Tableau1346[[#This Row],[Sub_Region_Cod]],[1]Table_Correspondance!$B:$F,4,TRUE)</f>
        <v>Europe de l'Est</v>
      </c>
      <c r="C914" s="7" t="str">
        <f>INDEX([1]Feuil1!$B:$B,MATCH(Tableau2[[#This Row],[Product_Ref]],[1]Feuil1!$H:$H,0))</f>
        <v>T-shirt</v>
      </c>
      <c r="D914" s="7" t="s">
        <v>94</v>
      </c>
    </row>
    <row r="915" spans="1:4" x14ac:dyDescent="0.25">
      <c r="A915" s="8" t="s">
        <v>6</v>
      </c>
      <c r="B915" s="9" t="str">
        <f>VLOOKUP(Tableau1346[[#This Row],[Sub_Region_Cod]],[1]Table_Correspondance!$B:$F,4,TRUE)</f>
        <v>Europe de l'Est</v>
      </c>
      <c r="C915" s="9" t="str">
        <f>INDEX([1]Feuil1!$B:$B,MATCH(Tableau2[[#This Row],[Product_Ref]],[1]Feuil1!$H:$H,0))</f>
        <v>Robe</v>
      </c>
      <c r="D915" s="9" t="s">
        <v>65</v>
      </c>
    </row>
    <row r="916" spans="1:4" x14ac:dyDescent="0.25">
      <c r="A916" s="6" t="s">
        <v>6</v>
      </c>
      <c r="B916" s="7" t="str">
        <f>VLOOKUP(Tableau1346[[#This Row],[Sub_Region_Cod]],[1]Table_Correspondance!$B:$F,4,TRUE)</f>
        <v>Europe de l'Est</v>
      </c>
      <c r="C916" s="7" t="str">
        <f>INDEX([1]Feuil1!$B:$B,MATCH(Tableau2[[#This Row],[Product_Ref]],[1]Feuil1!$H:$H,0))</f>
        <v>Chemise</v>
      </c>
      <c r="D916" s="7" t="s">
        <v>161</v>
      </c>
    </row>
    <row r="917" spans="1:4" x14ac:dyDescent="0.25">
      <c r="A917" s="8" t="s">
        <v>6</v>
      </c>
      <c r="B917" s="9" t="str">
        <f>VLOOKUP(Tableau1346[[#This Row],[Sub_Region_Cod]],[1]Table_Correspondance!$B:$F,4,TRUE)</f>
        <v>Europe de l'Est</v>
      </c>
      <c r="C917" s="9" t="str">
        <f>INDEX([1]Feuil1!$B:$B,MATCH(Tableau2[[#This Row],[Product_Ref]],[1]Feuil1!$H:$H,0))</f>
        <v>Chaussette</v>
      </c>
      <c r="D917" s="9" t="s">
        <v>310</v>
      </c>
    </row>
    <row r="918" spans="1:4" x14ac:dyDescent="0.25">
      <c r="A918" s="6" t="s">
        <v>6</v>
      </c>
      <c r="B918" s="7" t="str">
        <f>VLOOKUP(Tableau1346[[#This Row],[Sub_Region_Cod]],[1]Table_Correspondance!$B:$F,4,TRUE)</f>
        <v>Europe de l'Est</v>
      </c>
      <c r="C918" s="7" t="str">
        <f>INDEX([1]Feuil1!$B:$B,MATCH(Tableau2[[#This Row],[Product_Ref]],[1]Feuil1!$H:$H,0))</f>
        <v>Pantacourt</v>
      </c>
      <c r="D918" s="7" t="s">
        <v>179</v>
      </c>
    </row>
    <row r="919" spans="1:4" x14ac:dyDescent="0.25">
      <c r="A919" s="8" t="s">
        <v>6</v>
      </c>
      <c r="B919" s="9" t="str">
        <f>VLOOKUP(Tableau1346[[#This Row],[Sub_Region_Cod]],[1]Table_Correspondance!$B:$F,4,TRUE)</f>
        <v>Europe de l'Est</v>
      </c>
      <c r="C919" s="9" t="str">
        <f>INDEX([1]Feuil1!$B:$B,MATCH(Tableau2[[#This Row],[Product_Ref]],[1]Feuil1!$H:$H,0))</f>
        <v>Sweatshirt</v>
      </c>
      <c r="D919" s="9" t="s">
        <v>181</v>
      </c>
    </row>
    <row r="920" spans="1:4" x14ac:dyDescent="0.25">
      <c r="A920" s="6" t="s">
        <v>6</v>
      </c>
      <c r="B920" s="7" t="str">
        <f>VLOOKUP(Tableau1346[[#This Row],[Sub_Region_Cod]],[1]Table_Correspondance!$B:$F,4,TRUE)</f>
        <v>Europe de l'Est</v>
      </c>
      <c r="C920" s="7" t="str">
        <f>INDEX([1]Feuil1!$B:$B,MATCH(Tableau2[[#This Row],[Product_Ref]],[1]Feuil1!$H:$H,0))</f>
        <v>Chemisier</v>
      </c>
      <c r="D920" s="7" t="s">
        <v>173</v>
      </c>
    </row>
    <row r="921" spans="1:4" x14ac:dyDescent="0.25">
      <c r="A921" s="8" t="s">
        <v>6</v>
      </c>
      <c r="B921" s="9" t="str">
        <f>VLOOKUP(Tableau1346[[#This Row],[Sub_Region_Cod]],[1]Table_Correspondance!$B:$F,4,TRUE)</f>
        <v>Europe de l'Est</v>
      </c>
      <c r="C921" s="9" t="str">
        <f>INDEX([1]Feuil1!$B:$B,MATCH(Tableau2[[#This Row],[Product_Ref]],[1]Feuil1!$H:$H,0))</f>
        <v>Chemise</v>
      </c>
      <c r="D921" s="9" t="s">
        <v>231</v>
      </c>
    </row>
    <row r="922" spans="1:4" x14ac:dyDescent="0.25">
      <c r="A922" s="6" t="s">
        <v>6</v>
      </c>
      <c r="B922" s="7" t="str">
        <f>VLOOKUP(Tableau1346[[#This Row],[Sub_Region_Cod]],[1]Table_Correspondance!$B:$F,4,TRUE)</f>
        <v>Europe de l'Est</v>
      </c>
      <c r="C922" s="7" t="str">
        <f>INDEX([1]Feuil1!$B:$B,MATCH(Tableau2[[#This Row],[Product_Ref]],[1]Feuil1!$H:$H,0))</f>
        <v>Culotte</v>
      </c>
      <c r="D922" s="7" t="s">
        <v>213</v>
      </c>
    </row>
    <row r="923" spans="1:4" x14ac:dyDescent="0.25">
      <c r="A923" s="8" t="s">
        <v>6</v>
      </c>
      <c r="B923" s="9" t="str">
        <f>VLOOKUP(Tableau1346[[#This Row],[Sub_Region_Cod]],[1]Table_Correspondance!$B:$F,4,TRUE)</f>
        <v>Europe de l'Est</v>
      </c>
      <c r="C923" s="9" t="str">
        <f>INDEX([1]Feuil1!$B:$B,MATCH(Tableau2[[#This Row],[Product_Ref]],[1]Feuil1!$H:$H,0))</f>
        <v>Pantalon</v>
      </c>
      <c r="D923" s="9" t="s">
        <v>385</v>
      </c>
    </row>
    <row r="924" spans="1:4" x14ac:dyDescent="0.25">
      <c r="A924" s="6" t="s">
        <v>6</v>
      </c>
      <c r="B924" s="7" t="str">
        <f>VLOOKUP(Tableau1346[[#This Row],[Sub_Region_Cod]],[1]Table_Correspondance!$B:$F,4,TRUE)</f>
        <v>Europe de l'Est</v>
      </c>
      <c r="C924" s="7" t="str">
        <f>INDEX([1]Feuil1!$B:$B,MATCH(Tableau2[[#This Row],[Product_Ref]],[1]Feuil1!$H:$H,0))</f>
        <v>Débardeur</v>
      </c>
      <c r="D924" s="7" t="s">
        <v>153</v>
      </c>
    </row>
    <row r="925" spans="1:4" x14ac:dyDescent="0.25">
      <c r="A925" s="8" t="s">
        <v>6</v>
      </c>
      <c r="B925" s="9" t="str">
        <f>VLOOKUP(Tableau1346[[#This Row],[Sub_Region_Cod]],[1]Table_Correspondance!$B:$F,4,TRUE)</f>
        <v>Europe de l'Est</v>
      </c>
      <c r="C925" s="9" t="str">
        <f>INDEX([1]Feuil1!$B:$B,MATCH(Tableau2[[#This Row],[Product_Ref]],[1]Feuil1!$H:$H,0))</f>
        <v>Pantacourt</v>
      </c>
      <c r="D925" s="9" t="s">
        <v>218</v>
      </c>
    </row>
    <row r="926" spans="1:4" x14ac:dyDescent="0.25">
      <c r="A926" s="6" t="s">
        <v>6</v>
      </c>
      <c r="B926" s="7" t="str">
        <f>VLOOKUP(Tableau1346[[#This Row],[Sub_Region_Cod]],[1]Table_Correspondance!$B:$F,4,TRUE)</f>
        <v>Europe de l'Est</v>
      </c>
      <c r="C926" s="7" t="str">
        <f>INDEX([1]Feuil1!$B:$B,MATCH(Tableau2[[#This Row],[Product_Ref]],[1]Feuil1!$H:$H,0))</f>
        <v>Culotte</v>
      </c>
      <c r="D926" s="7" t="s">
        <v>286</v>
      </c>
    </row>
    <row r="927" spans="1:4" x14ac:dyDescent="0.25">
      <c r="A927" s="8" t="s">
        <v>6</v>
      </c>
      <c r="B927" s="9" t="str">
        <f>VLOOKUP(Tableau1346[[#This Row],[Sub_Region_Cod]],[1]Table_Correspondance!$B:$F,4,TRUE)</f>
        <v>Europe de l'Est</v>
      </c>
      <c r="C927" s="9" t="str">
        <f>INDEX([1]Feuil1!$B:$B,MATCH(Tableau2[[#This Row],[Product_Ref]],[1]Feuil1!$H:$H,0))</f>
        <v>Chaussette</v>
      </c>
      <c r="D927" s="9" t="s">
        <v>386</v>
      </c>
    </row>
    <row r="928" spans="1:4" x14ac:dyDescent="0.25">
      <c r="A928" s="6" t="s">
        <v>6</v>
      </c>
      <c r="B928" s="7" t="str">
        <f>VLOOKUP(Tableau1346[[#This Row],[Sub_Region_Cod]],[1]Table_Correspondance!$B:$F,4,TRUE)</f>
        <v>Europe de l'Est</v>
      </c>
      <c r="C928" s="7" t="str">
        <f>INDEX([1]Feuil1!$B:$B,MATCH(Tableau2[[#This Row],[Product_Ref]],[1]Feuil1!$H:$H,0))</f>
        <v>Pantacourt</v>
      </c>
      <c r="D928" s="7" t="s">
        <v>141</v>
      </c>
    </row>
    <row r="929" spans="1:4" x14ac:dyDescent="0.25">
      <c r="A929" s="8" t="s">
        <v>6</v>
      </c>
      <c r="B929" s="9" t="str">
        <f>VLOOKUP(Tableau1346[[#This Row],[Sub_Region_Cod]],[1]Table_Correspondance!$B:$F,4,TRUE)</f>
        <v>Europe de l'Est</v>
      </c>
      <c r="C929" s="9" t="str">
        <f>INDEX([1]Feuil1!$B:$B,MATCH(Tableau2[[#This Row],[Product_Ref]],[1]Feuil1!$H:$H,0))</f>
        <v>Soutien gorge</v>
      </c>
      <c r="D929" s="9" t="s">
        <v>70</v>
      </c>
    </row>
    <row r="930" spans="1:4" x14ac:dyDescent="0.25">
      <c r="A930" s="6" t="s">
        <v>6</v>
      </c>
      <c r="B930" s="7" t="str">
        <f>VLOOKUP(Tableau1346[[#This Row],[Sub_Region_Cod]],[1]Table_Correspondance!$B:$F,4,TRUE)</f>
        <v>Europe de l'Est</v>
      </c>
      <c r="C930" s="7" t="str">
        <f>INDEX([1]Feuil1!$B:$B,MATCH(Tableau2[[#This Row],[Product_Ref]],[1]Feuil1!$H:$H,0))</f>
        <v>Jupe</v>
      </c>
      <c r="D930" s="7" t="s">
        <v>130</v>
      </c>
    </row>
    <row r="931" spans="1:4" x14ac:dyDescent="0.25">
      <c r="A931" s="8" t="s">
        <v>6</v>
      </c>
      <c r="B931" s="9" t="str">
        <f>VLOOKUP(Tableau1346[[#This Row],[Sub_Region_Cod]],[1]Table_Correspondance!$B:$F,4,TRUE)</f>
        <v>Europe de l'Est</v>
      </c>
      <c r="C931" s="9" t="str">
        <f>INDEX([1]Feuil1!$B:$B,MATCH(Tableau2[[#This Row],[Product_Ref]],[1]Feuil1!$H:$H,0))</f>
        <v>Collant</v>
      </c>
      <c r="D931" s="9" t="s">
        <v>245</v>
      </c>
    </row>
    <row r="932" spans="1:4" x14ac:dyDescent="0.25">
      <c r="A932" s="6" t="s">
        <v>6</v>
      </c>
      <c r="B932" s="7" t="str">
        <f>VLOOKUP(Tableau1346[[#This Row],[Sub_Region_Cod]],[1]Table_Correspondance!$B:$F,4,TRUE)</f>
        <v>Europe de l'Est</v>
      </c>
      <c r="C932" s="7" t="str">
        <f>INDEX([1]Feuil1!$B:$B,MATCH(Tableau2[[#This Row],[Product_Ref]],[1]Feuil1!$H:$H,0))</f>
        <v>Pantalon</v>
      </c>
      <c r="D932" s="7" t="s">
        <v>89</v>
      </c>
    </row>
    <row r="933" spans="1:4" x14ac:dyDescent="0.25">
      <c r="A933" s="8" t="s">
        <v>6</v>
      </c>
      <c r="B933" s="9" t="str">
        <f>VLOOKUP(Tableau1346[[#This Row],[Sub_Region_Cod]],[1]Table_Correspondance!$B:$F,4,TRUE)</f>
        <v>Europe de l'Est</v>
      </c>
      <c r="C933" s="9" t="str">
        <f>INDEX([1]Feuil1!$B:$B,MATCH(Tableau2[[#This Row],[Product_Ref]],[1]Feuil1!$H:$H,0))</f>
        <v>Collant</v>
      </c>
      <c r="D933" s="9" t="s">
        <v>75</v>
      </c>
    </row>
    <row r="934" spans="1:4" x14ac:dyDescent="0.25">
      <c r="A934" s="6" t="s">
        <v>6</v>
      </c>
      <c r="B934" s="7" t="str">
        <f>VLOOKUP(Tableau1346[[#This Row],[Sub_Region_Cod]],[1]Table_Correspondance!$B:$F,4,TRUE)</f>
        <v>Europe de l'Est</v>
      </c>
      <c r="C934" s="7" t="str">
        <f>INDEX([1]Feuil1!$B:$B,MATCH(Tableau2[[#This Row],[Product_Ref]],[1]Feuil1!$H:$H,0))</f>
        <v>Pantacourt</v>
      </c>
      <c r="D934" s="7" t="s">
        <v>332</v>
      </c>
    </row>
    <row r="935" spans="1:4" x14ac:dyDescent="0.25">
      <c r="A935" s="8" t="s">
        <v>6</v>
      </c>
      <c r="B935" s="9" t="str">
        <f>VLOOKUP(Tableau1346[[#This Row],[Sub_Region_Cod]],[1]Table_Correspondance!$B:$F,4,TRUE)</f>
        <v>Europe de l'Est</v>
      </c>
      <c r="C935" s="9" t="str">
        <f>INDEX([1]Feuil1!$B:$B,MATCH(Tableau2[[#This Row],[Product_Ref]],[1]Feuil1!$H:$H,0))</f>
        <v>Soutien gorge</v>
      </c>
      <c r="D935" s="9" t="s">
        <v>46</v>
      </c>
    </row>
    <row r="936" spans="1:4" x14ac:dyDescent="0.25">
      <c r="A936" s="6" t="s">
        <v>6</v>
      </c>
      <c r="B936" s="7" t="str">
        <f>VLOOKUP(Tableau1346[[#This Row],[Sub_Region_Cod]],[1]Table_Correspondance!$B:$F,4,TRUE)</f>
        <v>Europe de l'Est</v>
      </c>
      <c r="C936" s="7" t="str">
        <f>INDEX([1]Feuil1!$B:$B,MATCH(Tableau2[[#This Row],[Product_Ref]],[1]Feuil1!$H:$H,0))</f>
        <v>Pantalon</v>
      </c>
      <c r="D936" s="7" t="s">
        <v>145</v>
      </c>
    </row>
    <row r="937" spans="1:4" x14ac:dyDescent="0.25">
      <c r="A937" s="8" t="s">
        <v>6</v>
      </c>
      <c r="B937" s="9" t="str">
        <f>VLOOKUP(Tableau1346[[#This Row],[Sub_Region_Cod]],[1]Table_Correspondance!$B:$F,4,TRUE)</f>
        <v>Europe de l'Est</v>
      </c>
      <c r="C937" s="9" t="str">
        <f>INDEX([1]Feuil1!$B:$B,MATCH(Tableau2[[#This Row],[Product_Ref]],[1]Feuil1!$H:$H,0))</f>
        <v>Pantacourt</v>
      </c>
      <c r="D937" s="9" t="s">
        <v>93</v>
      </c>
    </row>
    <row r="938" spans="1:4" x14ac:dyDescent="0.25">
      <c r="A938" s="6" t="s">
        <v>6</v>
      </c>
      <c r="B938" s="7" t="str">
        <f>VLOOKUP(Tableau1346[[#This Row],[Sub_Region_Cod]],[1]Table_Correspondance!$B:$F,4,TRUE)</f>
        <v>Europe de l'Est</v>
      </c>
      <c r="C938" s="7" t="str">
        <f>INDEX([1]Feuil1!$B:$B,MATCH(Tableau2[[#This Row],[Product_Ref]],[1]Feuil1!$H:$H,0))</f>
        <v>Pantacourt</v>
      </c>
      <c r="D938" s="7" t="s">
        <v>188</v>
      </c>
    </row>
    <row r="939" spans="1:4" x14ac:dyDescent="0.25">
      <c r="A939" s="8" t="s">
        <v>6</v>
      </c>
      <c r="B939" s="9" t="str">
        <f>VLOOKUP(Tableau1346[[#This Row],[Sub_Region_Cod]],[1]Table_Correspondance!$B:$F,4,TRUE)</f>
        <v>Europe de l'Est</v>
      </c>
      <c r="C939" s="9" t="str">
        <f>INDEX([1]Feuil1!$B:$B,MATCH(Tableau2[[#This Row],[Product_Ref]],[1]Feuil1!$H:$H,0))</f>
        <v>Robe</v>
      </c>
      <c r="D939" s="9" t="s">
        <v>79</v>
      </c>
    </row>
    <row r="940" spans="1:4" x14ac:dyDescent="0.25">
      <c r="A940" s="6" t="s">
        <v>6</v>
      </c>
      <c r="B940" s="7" t="str">
        <f>VLOOKUP(Tableau1346[[#This Row],[Sub_Region_Cod]],[1]Table_Correspondance!$B:$F,4,TRUE)</f>
        <v>Europe de l'Est</v>
      </c>
      <c r="C940" s="7" t="str">
        <f>INDEX([1]Feuil1!$B:$B,MATCH(Tableau2[[#This Row],[Product_Ref]],[1]Feuil1!$H:$H,0))</f>
        <v>Jupe</v>
      </c>
      <c r="D940" s="7" t="s">
        <v>85</v>
      </c>
    </row>
    <row r="941" spans="1:4" x14ac:dyDescent="0.25">
      <c r="A941" s="8" t="s">
        <v>6</v>
      </c>
      <c r="B941" s="9" t="str">
        <f>VLOOKUP(Tableau1346[[#This Row],[Sub_Region_Cod]],[1]Table_Correspondance!$B:$F,4,TRUE)</f>
        <v>Europe de l'Est</v>
      </c>
      <c r="C941" s="9" t="str">
        <f>INDEX([1]Feuil1!$B:$B,MATCH(Tableau2[[#This Row],[Product_Ref]],[1]Feuil1!$H:$H,0))</f>
        <v>Jupe</v>
      </c>
      <c r="D941" s="9" t="s">
        <v>367</v>
      </c>
    </row>
    <row r="942" spans="1:4" x14ac:dyDescent="0.25">
      <c r="A942" s="6" t="s">
        <v>6</v>
      </c>
      <c r="B942" s="7" t="str">
        <f>VLOOKUP(Tableau1346[[#This Row],[Sub_Region_Cod]],[1]Table_Correspondance!$B:$F,4,TRUE)</f>
        <v>Europe de l'Est</v>
      </c>
      <c r="C942" s="7" t="str">
        <f>INDEX([1]Feuil1!$B:$B,MATCH(Tableau2[[#This Row],[Product_Ref]],[1]Feuil1!$H:$H,0))</f>
        <v>Robe</v>
      </c>
      <c r="D942" s="7" t="s">
        <v>187</v>
      </c>
    </row>
    <row r="943" spans="1:4" x14ac:dyDescent="0.25">
      <c r="A943" s="8" t="s">
        <v>6</v>
      </c>
      <c r="B943" s="9" t="str">
        <f>VLOOKUP(Tableau1346[[#This Row],[Sub_Region_Cod]],[1]Table_Correspondance!$B:$F,4,TRUE)</f>
        <v>Europe de l'Est</v>
      </c>
      <c r="C943" s="9" t="str">
        <f>INDEX([1]Feuil1!$B:$B,MATCH(Tableau2[[#This Row],[Product_Ref]],[1]Feuil1!$H:$H,0))</f>
        <v>Culotte</v>
      </c>
      <c r="D943" s="9" t="s">
        <v>267</v>
      </c>
    </row>
    <row r="944" spans="1:4" x14ac:dyDescent="0.25">
      <c r="A944" s="6" t="s">
        <v>6</v>
      </c>
      <c r="B944" s="7" t="str">
        <f>VLOOKUP(Tableau1346[[#This Row],[Sub_Region_Cod]],[1]Table_Correspondance!$B:$F,4,TRUE)</f>
        <v>Europe de l'Est</v>
      </c>
      <c r="C944" s="7" t="str">
        <f>INDEX([1]Feuil1!$B:$B,MATCH(Tableau2[[#This Row],[Product_Ref]],[1]Feuil1!$H:$H,0))</f>
        <v>Collant</v>
      </c>
      <c r="D944" s="7" t="s">
        <v>340</v>
      </c>
    </row>
    <row r="945" spans="1:4" x14ac:dyDescent="0.25">
      <c r="A945" s="8" t="s">
        <v>6</v>
      </c>
      <c r="B945" s="9" t="str">
        <f>VLOOKUP(Tableau1346[[#This Row],[Sub_Region_Cod]],[1]Table_Correspondance!$B:$F,4,TRUE)</f>
        <v>Europe de l'Est</v>
      </c>
      <c r="C945" s="9" t="str">
        <f>INDEX([1]Feuil1!$B:$B,MATCH(Tableau2[[#This Row],[Product_Ref]],[1]Feuil1!$H:$H,0))</f>
        <v>Soutien gorge</v>
      </c>
      <c r="D945" s="9" t="s">
        <v>328</v>
      </c>
    </row>
    <row r="946" spans="1:4" x14ac:dyDescent="0.25">
      <c r="A946" s="6" t="s">
        <v>6</v>
      </c>
      <c r="B946" s="7" t="str">
        <f>VLOOKUP(Tableau1346[[#This Row],[Sub_Region_Cod]],[1]Table_Correspondance!$B:$F,4,TRUE)</f>
        <v>Europe de l'Est</v>
      </c>
      <c r="C946" s="7" t="str">
        <f>INDEX([1]Feuil1!$B:$B,MATCH(Tableau2[[#This Row],[Product_Ref]],[1]Feuil1!$H:$H,0))</f>
        <v>Collant</v>
      </c>
      <c r="D946" s="7" t="s">
        <v>168</v>
      </c>
    </row>
    <row r="947" spans="1:4" x14ac:dyDescent="0.25">
      <c r="A947" s="8" t="s">
        <v>6</v>
      </c>
      <c r="B947" s="9" t="str">
        <f>VLOOKUP(Tableau1346[[#This Row],[Sub_Region_Cod]],[1]Table_Correspondance!$B:$F,4,TRUE)</f>
        <v>Europe de l'Est</v>
      </c>
      <c r="C947" s="9" t="str">
        <f>INDEX([1]Feuil1!$B:$B,MATCH(Tableau2[[#This Row],[Product_Ref]],[1]Feuil1!$H:$H,0))</f>
        <v>Chemisier</v>
      </c>
      <c r="D947" s="9" t="s">
        <v>387</v>
      </c>
    </row>
    <row r="948" spans="1:4" x14ac:dyDescent="0.25">
      <c r="A948" s="6" t="s">
        <v>6</v>
      </c>
      <c r="B948" s="7" t="str">
        <f>VLOOKUP(Tableau1346[[#This Row],[Sub_Region_Cod]],[1]Table_Correspondance!$B:$F,4,TRUE)</f>
        <v>Europe de l'Est</v>
      </c>
      <c r="C948" s="7" t="str">
        <f>INDEX([1]Feuil1!$B:$B,MATCH(Tableau2[[#This Row],[Product_Ref]],[1]Feuil1!$H:$H,0))</f>
        <v>T-shirt</v>
      </c>
      <c r="D948" s="7" t="s">
        <v>59</v>
      </c>
    </row>
    <row r="949" spans="1:4" x14ac:dyDescent="0.25">
      <c r="A949" s="8" t="s">
        <v>6</v>
      </c>
      <c r="B949" s="9" t="str">
        <f>VLOOKUP(Tableau1346[[#This Row],[Sub_Region_Cod]],[1]Table_Correspondance!$B:$F,4,TRUE)</f>
        <v>Europe de l'Est</v>
      </c>
      <c r="C949" s="9" t="str">
        <f>INDEX([1]Feuil1!$B:$B,MATCH(Tableau2[[#This Row],[Product_Ref]],[1]Feuil1!$H:$H,0))</f>
        <v>Soutien gorge</v>
      </c>
      <c r="D949" s="9" t="s">
        <v>223</v>
      </c>
    </row>
    <row r="950" spans="1:4" x14ac:dyDescent="0.25">
      <c r="A950" s="6" t="s">
        <v>6</v>
      </c>
      <c r="B950" s="7" t="str">
        <f>VLOOKUP(Tableau1346[[#This Row],[Sub_Region_Cod]],[1]Table_Correspondance!$B:$F,4,TRUE)</f>
        <v>Europe de l'Est</v>
      </c>
      <c r="C950" s="7" t="str">
        <f>INDEX([1]Feuil1!$B:$B,MATCH(Tableau2[[#This Row],[Product_Ref]],[1]Feuil1!$H:$H,0))</f>
        <v>Pyjama</v>
      </c>
      <c r="D950" s="7" t="s">
        <v>113</v>
      </c>
    </row>
    <row r="951" spans="1:4" x14ac:dyDescent="0.25">
      <c r="A951" s="8" t="s">
        <v>6</v>
      </c>
      <c r="B951" s="9" t="str">
        <f>VLOOKUP(Tableau1346[[#This Row],[Sub_Region_Cod]],[1]Table_Correspondance!$B:$F,4,TRUE)</f>
        <v>Europe de l'Est</v>
      </c>
      <c r="C951" s="9" t="str">
        <f>INDEX([1]Feuil1!$B:$B,MATCH(Tableau2[[#This Row],[Product_Ref]],[1]Feuil1!$H:$H,0))</f>
        <v>Pantacourt</v>
      </c>
      <c r="D951" s="9" t="s">
        <v>272</v>
      </c>
    </row>
    <row r="952" spans="1:4" x14ac:dyDescent="0.25">
      <c r="A952" s="6" t="s">
        <v>6</v>
      </c>
      <c r="B952" s="7" t="str">
        <f>VLOOKUP(Tableau1346[[#This Row],[Sub_Region_Cod]],[1]Table_Correspondance!$B:$F,4,TRUE)</f>
        <v>Europe de l'Est</v>
      </c>
      <c r="C952" s="7" t="str">
        <f>INDEX([1]Feuil1!$B:$B,MATCH(Tableau2[[#This Row],[Product_Ref]],[1]Feuil1!$H:$H,0))</f>
        <v>Robe</v>
      </c>
      <c r="D952" s="7" t="s">
        <v>330</v>
      </c>
    </row>
    <row r="953" spans="1:4" x14ac:dyDescent="0.25">
      <c r="A953" s="8" t="s">
        <v>6</v>
      </c>
      <c r="B953" s="9" t="str">
        <f>VLOOKUP(Tableau1346[[#This Row],[Sub_Region_Cod]],[1]Table_Correspondance!$B:$F,4,TRUE)</f>
        <v>Europe de l'Est</v>
      </c>
      <c r="C953" s="9" t="str">
        <f>INDEX([1]Feuil1!$B:$B,MATCH(Tableau2[[#This Row],[Product_Ref]],[1]Feuil1!$H:$H,0))</f>
        <v>Chaussette</v>
      </c>
      <c r="D953" s="9" t="s">
        <v>202</v>
      </c>
    </row>
    <row r="954" spans="1:4" x14ac:dyDescent="0.25">
      <c r="A954" s="6" t="s">
        <v>6</v>
      </c>
      <c r="B954" s="7" t="str">
        <f>VLOOKUP(Tableau1346[[#This Row],[Sub_Region_Cod]],[1]Table_Correspondance!$B:$F,4,TRUE)</f>
        <v>Europe de l'Est</v>
      </c>
      <c r="C954" s="7" t="str">
        <f>INDEX([1]Feuil1!$B:$B,MATCH(Tableau2[[#This Row],[Product_Ref]],[1]Feuil1!$H:$H,0))</f>
        <v>Chaussette</v>
      </c>
      <c r="D954" s="7" t="s">
        <v>243</v>
      </c>
    </row>
    <row r="955" spans="1:4" x14ac:dyDescent="0.25">
      <c r="A955" s="8" t="s">
        <v>6</v>
      </c>
      <c r="B955" s="9" t="str">
        <f>VLOOKUP(Tableau1346[[#This Row],[Sub_Region_Cod]],[1]Table_Correspondance!$B:$F,4,TRUE)</f>
        <v>Europe de l'Est</v>
      </c>
      <c r="C955" s="9" t="str">
        <f>INDEX([1]Feuil1!$B:$B,MATCH(Tableau2[[#This Row],[Product_Ref]],[1]Feuil1!$H:$H,0))</f>
        <v>Robe</v>
      </c>
      <c r="D955" s="9" t="s">
        <v>174</v>
      </c>
    </row>
    <row r="956" spans="1:4" x14ac:dyDescent="0.25">
      <c r="A956" s="6" t="s">
        <v>6</v>
      </c>
      <c r="B956" s="7" t="str">
        <f>VLOOKUP(Tableau1346[[#This Row],[Sub_Region_Cod]],[1]Table_Correspondance!$B:$F,4,TRUE)</f>
        <v>Europe de l'Est</v>
      </c>
      <c r="C956" s="7" t="str">
        <f>INDEX([1]Feuil1!$B:$B,MATCH(Tableau2[[#This Row],[Product_Ref]],[1]Feuil1!$H:$H,0))</f>
        <v>Sweatshirt</v>
      </c>
      <c r="D956" s="7" t="s">
        <v>336</v>
      </c>
    </row>
    <row r="957" spans="1:4" x14ac:dyDescent="0.25">
      <c r="A957" s="8" t="s">
        <v>6</v>
      </c>
      <c r="B957" s="9" t="str">
        <f>VLOOKUP(Tableau1346[[#This Row],[Sub_Region_Cod]],[1]Table_Correspondance!$B:$F,4,TRUE)</f>
        <v>Europe de l'Est</v>
      </c>
      <c r="C957" s="9" t="str">
        <f>INDEX([1]Feuil1!$B:$B,MATCH(Tableau2[[#This Row],[Product_Ref]],[1]Feuil1!$H:$H,0))</f>
        <v>Chemisier</v>
      </c>
      <c r="D957" s="9" t="s">
        <v>173</v>
      </c>
    </row>
    <row r="958" spans="1:4" x14ac:dyDescent="0.25">
      <c r="A958" s="6" t="s">
        <v>6</v>
      </c>
      <c r="B958" s="7" t="str">
        <f>VLOOKUP(Tableau1346[[#This Row],[Sub_Region_Cod]],[1]Table_Correspondance!$B:$F,4,TRUE)</f>
        <v>Europe de l'Est</v>
      </c>
      <c r="C958" s="7" t="str">
        <f>INDEX([1]Feuil1!$B:$B,MATCH(Tableau2[[#This Row],[Product_Ref]],[1]Feuil1!$H:$H,0))</f>
        <v>Sweatshirt</v>
      </c>
      <c r="D958" s="7" t="s">
        <v>297</v>
      </c>
    </row>
    <row r="959" spans="1:4" x14ac:dyDescent="0.25">
      <c r="A959" s="8" t="s">
        <v>6</v>
      </c>
      <c r="B959" s="9" t="str">
        <f>VLOOKUP(Tableau1346[[#This Row],[Sub_Region_Cod]],[1]Table_Correspondance!$B:$F,4,TRUE)</f>
        <v>Europe de l'Est</v>
      </c>
      <c r="C959" s="9" t="str">
        <f>INDEX([1]Feuil1!$B:$B,MATCH(Tableau2[[#This Row],[Product_Ref]],[1]Feuil1!$H:$H,0))</f>
        <v>Chaussette</v>
      </c>
      <c r="D959" s="9" t="s">
        <v>306</v>
      </c>
    </row>
    <row r="960" spans="1:4" x14ac:dyDescent="0.25">
      <c r="A960" s="6" t="s">
        <v>6</v>
      </c>
      <c r="B960" s="7" t="str">
        <f>VLOOKUP(Tableau1346[[#This Row],[Sub_Region_Cod]],[1]Table_Correspondance!$B:$F,4,TRUE)</f>
        <v>Europe de l'Est</v>
      </c>
      <c r="C960" s="7" t="str">
        <f>INDEX([1]Feuil1!$B:$B,MATCH(Tableau2[[#This Row],[Product_Ref]],[1]Feuil1!$H:$H,0))</f>
        <v>Débardeur</v>
      </c>
      <c r="D960" s="7" t="s">
        <v>203</v>
      </c>
    </row>
    <row r="961" spans="1:4" x14ac:dyDescent="0.25">
      <c r="A961" s="8" t="s">
        <v>6</v>
      </c>
      <c r="B961" s="9" t="str">
        <f>VLOOKUP(Tableau1346[[#This Row],[Sub_Region_Cod]],[1]Table_Correspondance!$B:$F,4,TRUE)</f>
        <v>Europe de l'Est</v>
      </c>
      <c r="C961" s="9" t="str">
        <f>INDEX([1]Feuil1!$B:$B,MATCH(Tableau2[[#This Row],[Product_Ref]],[1]Feuil1!$H:$H,0))</f>
        <v>Débardeur</v>
      </c>
      <c r="D961" s="9" t="s">
        <v>54</v>
      </c>
    </row>
    <row r="962" spans="1:4" x14ac:dyDescent="0.25">
      <c r="A962" s="6" t="s">
        <v>6</v>
      </c>
      <c r="B962" s="7" t="str">
        <f>VLOOKUP(Tableau1346[[#This Row],[Sub_Region_Cod]],[1]Table_Correspondance!$B:$F,4,TRUE)</f>
        <v>Europe de l'Est</v>
      </c>
      <c r="C962" s="7" t="str">
        <f>INDEX([1]Feuil1!$B:$B,MATCH(Tableau2[[#This Row],[Product_Ref]],[1]Feuil1!$H:$H,0))</f>
        <v>Pantalon</v>
      </c>
      <c r="D962" s="7" t="s">
        <v>133</v>
      </c>
    </row>
    <row r="963" spans="1:4" x14ac:dyDescent="0.25">
      <c r="A963" s="8" t="s">
        <v>6</v>
      </c>
      <c r="B963" s="9" t="str">
        <f>VLOOKUP(Tableau1346[[#This Row],[Sub_Region_Cod]],[1]Table_Correspondance!$B:$F,4,TRUE)</f>
        <v>Europe de l'Est</v>
      </c>
      <c r="C963" s="9" t="str">
        <f>INDEX([1]Feuil1!$B:$B,MATCH(Tableau2[[#This Row],[Product_Ref]],[1]Feuil1!$H:$H,0))</f>
        <v>Collant</v>
      </c>
      <c r="D963" s="9" t="s">
        <v>383</v>
      </c>
    </row>
    <row r="964" spans="1:4" x14ac:dyDescent="0.25">
      <c r="A964" s="6" t="s">
        <v>6</v>
      </c>
      <c r="B964" s="7" t="str">
        <f>VLOOKUP(Tableau1346[[#This Row],[Sub_Region_Cod]],[1]Table_Correspondance!$B:$F,4,TRUE)</f>
        <v>Europe de l'Est</v>
      </c>
      <c r="C964" s="7" t="str">
        <f>INDEX([1]Feuil1!$B:$B,MATCH(Tableau2[[#This Row],[Product_Ref]],[1]Feuil1!$H:$H,0))</f>
        <v>Soutien gorge</v>
      </c>
      <c r="D964" s="7" t="s">
        <v>222</v>
      </c>
    </row>
    <row r="965" spans="1:4" x14ac:dyDescent="0.25">
      <c r="A965" s="8" t="s">
        <v>6</v>
      </c>
      <c r="B965" s="9" t="str">
        <f>VLOOKUP(Tableau1346[[#This Row],[Sub_Region_Cod]],[1]Table_Correspondance!$B:$F,4,TRUE)</f>
        <v>Europe de l'Est</v>
      </c>
      <c r="C965" s="9" t="str">
        <f>INDEX([1]Feuil1!$B:$B,MATCH(Tableau2[[#This Row],[Product_Ref]],[1]Feuil1!$H:$H,0))</f>
        <v>Sweatshirt</v>
      </c>
      <c r="D965" s="9" t="s">
        <v>57</v>
      </c>
    </row>
    <row r="966" spans="1:4" x14ac:dyDescent="0.25">
      <c r="A966" s="6" t="s">
        <v>6</v>
      </c>
      <c r="B966" s="7" t="str">
        <f>VLOOKUP(Tableau1346[[#This Row],[Sub_Region_Cod]],[1]Table_Correspondance!$B:$F,4,TRUE)</f>
        <v>Europe de l'Est</v>
      </c>
      <c r="C966" s="7" t="str">
        <f>INDEX([1]Feuil1!$B:$B,MATCH(Tableau2[[#This Row],[Product_Ref]],[1]Feuil1!$H:$H,0))</f>
        <v>Robe</v>
      </c>
      <c r="D966" s="7" t="s">
        <v>205</v>
      </c>
    </row>
    <row r="967" spans="1:4" x14ac:dyDescent="0.25">
      <c r="A967" s="8" t="s">
        <v>6</v>
      </c>
      <c r="B967" s="9" t="str">
        <f>VLOOKUP(Tableau1346[[#This Row],[Sub_Region_Cod]],[1]Table_Correspondance!$B:$F,4,TRUE)</f>
        <v>Europe de l'Est</v>
      </c>
      <c r="C967" s="9" t="str">
        <f>INDEX([1]Feuil1!$B:$B,MATCH(Tableau2[[#This Row],[Product_Ref]],[1]Feuil1!$H:$H,0))</f>
        <v>Chaussette</v>
      </c>
      <c r="D967" s="9" t="s">
        <v>386</v>
      </c>
    </row>
    <row r="968" spans="1:4" x14ac:dyDescent="0.25">
      <c r="A968" s="6" t="s">
        <v>6</v>
      </c>
      <c r="B968" s="7" t="str">
        <f>VLOOKUP(Tableau1346[[#This Row],[Sub_Region_Cod]],[1]Table_Correspondance!$B:$F,4,TRUE)</f>
        <v>Europe de l'Est</v>
      </c>
      <c r="C968" s="7" t="str">
        <f>INDEX([1]Feuil1!$B:$B,MATCH(Tableau2[[#This Row],[Product_Ref]],[1]Feuil1!$H:$H,0))</f>
        <v>Robe</v>
      </c>
      <c r="D968" s="7" t="s">
        <v>347</v>
      </c>
    </row>
    <row r="969" spans="1:4" x14ac:dyDescent="0.25">
      <c r="A969" s="8" t="s">
        <v>6</v>
      </c>
      <c r="B969" s="9" t="str">
        <f>VLOOKUP(Tableau1346[[#This Row],[Sub_Region_Cod]],[1]Table_Correspondance!$B:$F,4,TRUE)</f>
        <v>Europe de l'Est</v>
      </c>
      <c r="C969" s="9" t="str">
        <f>INDEX([1]Feuil1!$B:$B,MATCH(Tableau2[[#This Row],[Product_Ref]],[1]Feuil1!$H:$H,0))</f>
        <v>Pyjama</v>
      </c>
      <c r="D969" s="9" t="s">
        <v>308</v>
      </c>
    </row>
    <row r="970" spans="1:4" x14ac:dyDescent="0.25">
      <c r="A970" s="6" t="s">
        <v>6</v>
      </c>
      <c r="B970" s="7" t="str">
        <f>VLOOKUP(Tableau1346[[#This Row],[Sub_Region_Cod]],[1]Table_Correspondance!$B:$F,4,TRUE)</f>
        <v>Europe de l'Est</v>
      </c>
      <c r="C970" s="7" t="str">
        <f>INDEX([1]Feuil1!$B:$B,MATCH(Tableau2[[#This Row],[Product_Ref]],[1]Feuil1!$H:$H,0))</f>
        <v>Chaussette</v>
      </c>
      <c r="D970" s="7" t="s">
        <v>388</v>
      </c>
    </row>
    <row r="971" spans="1:4" x14ac:dyDescent="0.25">
      <c r="A971" s="8" t="s">
        <v>6</v>
      </c>
      <c r="B971" s="9" t="str">
        <f>VLOOKUP(Tableau1346[[#This Row],[Sub_Region_Cod]],[1]Table_Correspondance!$B:$F,4,TRUE)</f>
        <v>Europe de l'Est</v>
      </c>
      <c r="C971" s="9" t="str">
        <f>INDEX([1]Feuil1!$B:$B,MATCH(Tableau2[[#This Row],[Product_Ref]],[1]Feuil1!$H:$H,0))</f>
        <v>Chaussette</v>
      </c>
      <c r="D971" s="9" t="s">
        <v>48</v>
      </c>
    </row>
    <row r="972" spans="1:4" x14ac:dyDescent="0.25">
      <c r="A972" s="6" t="s">
        <v>6</v>
      </c>
      <c r="B972" s="7" t="str">
        <f>VLOOKUP(Tableau1346[[#This Row],[Sub_Region_Cod]],[1]Table_Correspondance!$B:$F,4,TRUE)</f>
        <v>Europe de l'Est</v>
      </c>
      <c r="C972" s="7" t="str">
        <f>INDEX([1]Feuil1!$B:$B,MATCH(Tableau2[[#This Row],[Product_Ref]],[1]Feuil1!$H:$H,0))</f>
        <v>Culotte</v>
      </c>
      <c r="D972" s="7" t="s">
        <v>267</v>
      </c>
    </row>
    <row r="973" spans="1:4" x14ac:dyDescent="0.25">
      <c r="A973" s="8" t="s">
        <v>6</v>
      </c>
      <c r="B973" s="9" t="str">
        <f>VLOOKUP(Tableau1346[[#This Row],[Sub_Region_Cod]],[1]Table_Correspondance!$B:$F,4,TRUE)</f>
        <v>Europe de l'Est</v>
      </c>
      <c r="C973" s="9" t="str">
        <f>INDEX([1]Feuil1!$B:$B,MATCH(Tableau2[[#This Row],[Product_Ref]],[1]Feuil1!$H:$H,0))</f>
        <v>Soutien gorge</v>
      </c>
      <c r="D973" s="9" t="s">
        <v>328</v>
      </c>
    </row>
    <row r="974" spans="1:4" x14ac:dyDescent="0.25">
      <c r="A974" s="6" t="s">
        <v>6</v>
      </c>
      <c r="B974" s="7" t="str">
        <f>VLOOKUP(Tableau1346[[#This Row],[Sub_Region_Cod]],[1]Table_Correspondance!$B:$F,4,TRUE)</f>
        <v>Europe de l'Est</v>
      </c>
      <c r="C974" s="7" t="str">
        <f>INDEX([1]Feuil1!$B:$B,MATCH(Tableau2[[#This Row],[Product_Ref]],[1]Feuil1!$H:$H,0))</f>
        <v>Débardeur</v>
      </c>
      <c r="D974" s="7" t="s">
        <v>230</v>
      </c>
    </row>
    <row r="975" spans="1:4" x14ac:dyDescent="0.25">
      <c r="A975" s="8" t="s">
        <v>6</v>
      </c>
      <c r="B975" s="9" t="str">
        <f>VLOOKUP(Tableau1346[[#This Row],[Sub_Region_Cod]],[1]Table_Correspondance!$B:$F,4,TRUE)</f>
        <v>Europe de l'Est</v>
      </c>
      <c r="C975" s="9" t="str">
        <f>INDEX([1]Feuil1!$B:$B,MATCH(Tableau2[[#This Row],[Product_Ref]],[1]Feuil1!$H:$H,0))</f>
        <v>Collant</v>
      </c>
      <c r="D975" s="9" t="s">
        <v>62</v>
      </c>
    </row>
    <row r="976" spans="1:4" x14ac:dyDescent="0.25">
      <c r="A976" s="6" t="s">
        <v>6</v>
      </c>
      <c r="B976" s="7" t="str">
        <f>VLOOKUP(Tableau1346[[#This Row],[Sub_Region_Cod]],[1]Table_Correspondance!$B:$F,4,TRUE)</f>
        <v>Europe de l'Est</v>
      </c>
      <c r="C976" s="7" t="str">
        <f>INDEX([1]Feuil1!$B:$B,MATCH(Tableau2[[#This Row],[Product_Ref]],[1]Feuil1!$H:$H,0))</f>
        <v>Robe</v>
      </c>
      <c r="D976" s="7" t="s">
        <v>257</v>
      </c>
    </row>
    <row r="977" spans="1:4" x14ac:dyDescent="0.25">
      <c r="A977" s="8" t="s">
        <v>6</v>
      </c>
      <c r="B977" s="9" t="str">
        <f>VLOOKUP(Tableau1346[[#This Row],[Sub_Region_Cod]],[1]Table_Correspondance!$B:$F,4,TRUE)</f>
        <v>Europe de l'Est</v>
      </c>
      <c r="C977" s="9" t="str">
        <f>INDEX([1]Feuil1!$B:$B,MATCH(Tableau2[[#This Row],[Product_Ref]],[1]Feuil1!$H:$H,0))</f>
        <v>Débardeur</v>
      </c>
      <c r="D977" s="9" t="s">
        <v>263</v>
      </c>
    </row>
    <row r="978" spans="1:4" x14ac:dyDescent="0.25">
      <c r="A978" s="6" t="s">
        <v>6</v>
      </c>
      <c r="B978" s="7" t="str">
        <f>VLOOKUP(Tableau1346[[#This Row],[Sub_Region_Cod]],[1]Table_Correspondance!$B:$F,4,TRUE)</f>
        <v>Europe de l'Est</v>
      </c>
      <c r="C978" s="7" t="str">
        <f>INDEX([1]Feuil1!$B:$B,MATCH(Tableau2[[#This Row],[Product_Ref]],[1]Feuil1!$H:$H,0))</f>
        <v>Chaussette</v>
      </c>
      <c r="D978" s="7" t="s">
        <v>291</v>
      </c>
    </row>
    <row r="979" spans="1:4" x14ac:dyDescent="0.25">
      <c r="A979" s="8" t="s">
        <v>6</v>
      </c>
      <c r="B979" s="9" t="str">
        <f>VLOOKUP(Tableau1346[[#This Row],[Sub_Region_Cod]],[1]Table_Correspondance!$B:$F,4,TRUE)</f>
        <v>Europe de l'Est</v>
      </c>
      <c r="C979" s="9" t="str">
        <f>INDEX([1]Feuil1!$B:$B,MATCH(Tableau2[[#This Row],[Product_Ref]],[1]Feuil1!$H:$H,0))</f>
        <v>Robe</v>
      </c>
      <c r="D979" s="9" t="s">
        <v>361</v>
      </c>
    </row>
    <row r="980" spans="1:4" x14ac:dyDescent="0.25">
      <c r="A980" s="6" t="s">
        <v>6</v>
      </c>
      <c r="B980" s="7" t="str">
        <f>VLOOKUP(Tableau1346[[#This Row],[Sub_Region_Cod]],[1]Table_Correspondance!$B:$F,4,TRUE)</f>
        <v>Europe de l'Est</v>
      </c>
      <c r="C980" s="7" t="str">
        <f>INDEX([1]Feuil1!$B:$B,MATCH(Tableau2[[#This Row],[Product_Ref]],[1]Feuil1!$H:$H,0))</f>
        <v>Chemise</v>
      </c>
      <c r="D980" s="7" t="s">
        <v>14</v>
      </c>
    </row>
    <row r="981" spans="1:4" x14ac:dyDescent="0.25">
      <c r="A981" s="8" t="s">
        <v>6</v>
      </c>
      <c r="B981" s="9" t="str">
        <f>VLOOKUP(Tableau1346[[#This Row],[Sub_Region_Cod]],[1]Table_Correspondance!$B:$F,4,TRUE)</f>
        <v>Europe de l'Est</v>
      </c>
      <c r="C981" s="9" t="str">
        <f>INDEX([1]Feuil1!$B:$B,MATCH(Tableau2[[#This Row],[Product_Ref]],[1]Feuil1!$H:$H,0))</f>
        <v>Pantalon</v>
      </c>
      <c r="D981" s="9" t="s">
        <v>133</v>
      </c>
    </row>
    <row r="982" spans="1:4" x14ac:dyDescent="0.25">
      <c r="A982" s="6" t="s">
        <v>6</v>
      </c>
      <c r="B982" s="7" t="str">
        <f>VLOOKUP(Tableau1346[[#This Row],[Sub_Region_Cod]],[1]Table_Correspondance!$B:$F,4,TRUE)</f>
        <v>Europe de l'Est</v>
      </c>
      <c r="C982" s="7" t="str">
        <f>INDEX([1]Feuil1!$B:$B,MATCH(Tableau2[[#This Row],[Product_Ref]],[1]Feuil1!$H:$H,0))</f>
        <v>Pantacourt</v>
      </c>
      <c r="D982" s="7" t="s">
        <v>110</v>
      </c>
    </row>
    <row r="983" spans="1:4" x14ac:dyDescent="0.25">
      <c r="A983" s="8" t="s">
        <v>6</v>
      </c>
      <c r="B983" s="9" t="str">
        <f>VLOOKUP(Tableau1346[[#This Row],[Sub_Region_Cod]],[1]Table_Correspondance!$B:$F,4,TRUE)</f>
        <v>Europe de l'Est</v>
      </c>
      <c r="C983" s="9" t="str">
        <f>INDEX([1]Feuil1!$B:$B,MATCH(Tableau2[[#This Row],[Product_Ref]],[1]Feuil1!$H:$H,0))</f>
        <v>Débardeur</v>
      </c>
      <c r="D983" s="9" t="s">
        <v>192</v>
      </c>
    </row>
    <row r="984" spans="1:4" x14ac:dyDescent="0.25">
      <c r="A984" s="6" t="s">
        <v>6</v>
      </c>
      <c r="B984" s="7" t="str">
        <f>VLOOKUP(Tableau1346[[#This Row],[Sub_Region_Cod]],[1]Table_Correspondance!$B:$F,4,TRUE)</f>
        <v>Europe de l'Est</v>
      </c>
      <c r="C984" s="7" t="str">
        <f>INDEX([1]Feuil1!$B:$B,MATCH(Tableau2[[#This Row],[Product_Ref]],[1]Feuil1!$H:$H,0))</f>
        <v>Pyjama</v>
      </c>
      <c r="D984" s="7" t="s">
        <v>389</v>
      </c>
    </row>
    <row r="985" spans="1:4" x14ac:dyDescent="0.25">
      <c r="A985" s="8" t="s">
        <v>6</v>
      </c>
      <c r="B985" s="9" t="str">
        <f>VLOOKUP(Tableau1346[[#This Row],[Sub_Region_Cod]],[1]Table_Correspondance!$B:$F,4,TRUE)</f>
        <v>Europe de l'Est</v>
      </c>
      <c r="C985" s="9" t="str">
        <f>INDEX([1]Feuil1!$B:$B,MATCH(Tableau2[[#This Row],[Product_Ref]],[1]Feuil1!$H:$H,0))</f>
        <v>Pantacourt</v>
      </c>
      <c r="D985" s="9" t="s">
        <v>141</v>
      </c>
    </row>
    <row r="986" spans="1:4" x14ac:dyDescent="0.25">
      <c r="A986" s="6" t="s">
        <v>6</v>
      </c>
      <c r="B986" s="7" t="str">
        <f>VLOOKUP(Tableau1346[[#This Row],[Sub_Region_Cod]],[1]Table_Correspondance!$B:$F,4,TRUE)</f>
        <v>Europe de l'Est</v>
      </c>
      <c r="C986" s="7" t="str">
        <f>INDEX([1]Feuil1!$B:$B,MATCH(Tableau2[[#This Row],[Product_Ref]],[1]Feuil1!$H:$H,0))</f>
        <v>Sweatshirt</v>
      </c>
      <c r="D986" s="7" t="s">
        <v>195</v>
      </c>
    </row>
    <row r="987" spans="1:4" x14ac:dyDescent="0.25">
      <c r="A987" s="8" t="s">
        <v>6</v>
      </c>
      <c r="B987" s="9" t="str">
        <f>VLOOKUP(Tableau1346[[#This Row],[Sub_Region_Cod]],[1]Table_Correspondance!$B:$F,4,TRUE)</f>
        <v>Europe de l'Est</v>
      </c>
      <c r="C987" s="9" t="str">
        <f>INDEX([1]Feuil1!$B:$B,MATCH(Tableau2[[#This Row],[Product_Ref]],[1]Feuil1!$H:$H,0))</f>
        <v>T-shirt</v>
      </c>
      <c r="D987" s="9" t="s">
        <v>83</v>
      </c>
    </row>
    <row r="988" spans="1:4" x14ac:dyDescent="0.25">
      <c r="A988" s="6" t="s">
        <v>6</v>
      </c>
      <c r="B988" s="7" t="str">
        <f>VLOOKUP(Tableau1346[[#This Row],[Sub_Region_Cod]],[1]Table_Correspondance!$B:$F,4,TRUE)</f>
        <v>Europe de l'Est</v>
      </c>
      <c r="C988" s="7" t="str">
        <f>INDEX([1]Feuil1!$B:$B,MATCH(Tableau2[[#This Row],[Product_Ref]],[1]Feuil1!$H:$H,0))</f>
        <v>Pantacourt</v>
      </c>
      <c r="D988" s="7" t="s">
        <v>197</v>
      </c>
    </row>
    <row r="989" spans="1:4" x14ac:dyDescent="0.25">
      <c r="A989" s="8" t="s">
        <v>6</v>
      </c>
      <c r="B989" s="9" t="str">
        <f>VLOOKUP(Tableau1346[[#This Row],[Sub_Region_Cod]],[1]Table_Correspondance!$B:$F,4,TRUE)</f>
        <v>Europe de l'Est</v>
      </c>
      <c r="C989" s="9" t="str">
        <f>INDEX([1]Feuil1!$B:$B,MATCH(Tableau2[[#This Row],[Product_Ref]],[1]Feuil1!$H:$H,0))</f>
        <v>Sweatshirt</v>
      </c>
      <c r="D989" s="9" t="s">
        <v>45</v>
      </c>
    </row>
    <row r="990" spans="1:4" x14ac:dyDescent="0.25">
      <c r="A990" s="6" t="s">
        <v>6</v>
      </c>
      <c r="B990" s="7" t="str">
        <f>VLOOKUP(Tableau1346[[#This Row],[Sub_Region_Cod]],[1]Table_Correspondance!$B:$F,4,TRUE)</f>
        <v>Europe de l'Est</v>
      </c>
      <c r="C990" s="7" t="str">
        <f>INDEX([1]Feuil1!$B:$B,MATCH(Tableau2[[#This Row],[Product_Ref]],[1]Feuil1!$H:$H,0))</f>
        <v>Pantacourt</v>
      </c>
      <c r="D990" s="7" t="s">
        <v>93</v>
      </c>
    </row>
    <row r="991" spans="1:4" x14ac:dyDescent="0.25">
      <c r="A991" s="8" t="s">
        <v>6</v>
      </c>
      <c r="B991" s="9" t="str">
        <f>VLOOKUP(Tableau1346[[#This Row],[Sub_Region_Cod]],[1]Table_Correspondance!$B:$F,4,TRUE)</f>
        <v>Europe de l'Est</v>
      </c>
      <c r="C991" s="9" t="str">
        <f>INDEX([1]Feuil1!$B:$B,MATCH(Tableau2[[#This Row],[Product_Ref]],[1]Feuil1!$H:$H,0))</f>
        <v>Chaussette</v>
      </c>
      <c r="D991" s="9" t="s">
        <v>376</v>
      </c>
    </row>
    <row r="992" spans="1:4" x14ac:dyDescent="0.25">
      <c r="A992" s="6" t="s">
        <v>6</v>
      </c>
      <c r="B992" s="7" t="str">
        <f>VLOOKUP(Tableau1346[[#This Row],[Sub_Region_Cod]],[1]Table_Correspondance!$B:$F,4,TRUE)</f>
        <v>Europe de l'Est</v>
      </c>
      <c r="C992" s="7" t="str">
        <f>INDEX([1]Feuil1!$B:$B,MATCH(Tableau2[[#This Row],[Product_Ref]],[1]Feuil1!$H:$H,0))</f>
        <v>Culotte</v>
      </c>
      <c r="D992" s="7" t="s">
        <v>213</v>
      </c>
    </row>
    <row r="993" spans="1:4" x14ac:dyDescent="0.25">
      <c r="A993" s="8" t="s">
        <v>6</v>
      </c>
      <c r="B993" s="9" t="str">
        <f>VLOOKUP(Tableau1346[[#This Row],[Sub_Region_Cod]],[1]Table_Correspondance!$B:$F,4,TRUE)</f>
        <v>Europe de l'Est</v>
      </c>
      <c r="C993" s="9" t="str">
        <f>INDEX([1]Feuil1!$B:$B,MATCH(Tableau2[[#This Row],[Product_Ref]],[1]Feuil1!$H:$H,0))</f>
        <v>Robe</v>
      </c>
      <c r="D993" s="9" t="s">
        <v>174</v>
      </c>
    </row>
    <row r="994" spans="1:4" x14ac:dyDescent="0.25">
      <c r="A994" s="6" t="s">
        <v>6</v>
      </c>
      <c r="B994" s="7" t="str">
        <f>VLOOKUP(Tableau1346[[#This Row],[Sub_Region_Cod]],[1]Table_Correspondance!$B:$F,4,TRUE)</f>
        <v>Europe de l'Est</v>
      </c>
      <c r="C994" s="7" t="str">
        <f>INDEX([1]Feuil1!$B:$B,MATCH(Tableau2[[#This Row],[Product_Ref]],[1]Feuil1!$H:$H,0))</f>
        <v>Sweatshirt</v>
      </c>
      <c r="D994" s="7" t="s">
        <v>45</v>
      </c>
    </row>
    <row r="995" spans="1:4" x14ac:dyDescent="0.25">
      <c r="A995" s="8" t="s">
        <v>6</v>
      </c>
      <c r="B995" s="9" t="str">
        <f>VLOOKUP(Tableau1346[[#This Row],[Sub_Region_Cod]],[1]Table_Correspondance!$B:$F,4,TRUE)</f>
        <v>Europe de l'Est</v>
      </c>
      <c r="C995" s="9" t="str">
        <f>INDEX([1]Feuil1!$B:$B,MATCH(Tableau2[[#This Row],[Product_Ref]],[1]Feuil1!$H:$H,0))</f>
        <v>Chemisier</v>
      </c>
      <c r="D995" s="9" t="s">
        <v>173</v>
      </c>
    </row>
    <row r="996" spans="1:4" x14ac:dyDescent="0.25">
      <c r="A996" s="6" t="s">
        <v>6</v>
      </c>
      <c r="B996" s="7" t="str">
        <f>VLOOKUP(Tableau1346[[#This Row],[Sub_Region_Cod]],[1]Table_Correspondance!$B:$F,4,TRUE)</f>
        <v>Europe de l'Est</v>
      </c>
      <c r="C996" s="7" t="str">
        <f>INDEX([1]Feuil1!$B:$B,MATCH(Tableau2[[#This Row],[Product_Ref]],[1]Feuil1!$H:$H,0))</f>
        <v>Pyjama</v>
      </c>
      <c r="D996" s="7" t="s">
        <v>78</v>
      </c>
    </row>
    <row r="997" spans="1:4" x14ac:dyDescent="0.25">
      <c r="A997" s="8" t="s">
        <v>6</v>
      </c>
      <c r="B997" s="9" t="str">
        <f>VLOOKUP(Tableau1346[[#This Row],[Sub_Region_Cod]],[1]Table_Correspondance!$B:$F,4,TRUE)</f>
        <v>Europe de l'Est</v>
      </c>
      <c r="C997" s="9" t="str">
        <f>INDEX([1]Feuil1!$B:$B,MATCH(Tableau2[[#This Row],[Product_Ref]],[1]Feuil1!$H:$H,0))</f>
        <v>Robe</v>
      </c>
      <c r="D997" s="9" t="s">
        <v>390</v>
      </c>
    </row>
    <row r="998" spans="1:4" x14ac:dyDescent="0.25">
      <c r="A998" s="6" t="s">
        <v>6</v>
      </c>
      <c r="B998" s="7" t="str">
        <f>VLOOKUP(Tableau1346[[#This Row],[Sub_Region_Cod]],[1]Table_Correspondance!$B:$F,4,TRUE)</f>
        <v>Europe de l'Est</v>
      </c>
      <c r="C998" s="7" t="str">
        <f>INDEX([1]Feuil1!$B:$B,MATCH(Tableau2[[#This Row],[Product_Ref]],[1]Feuil1!$H:$H,0))</f>
        <v>Culotte</v>
      </c>
      <c r="D998" s="7" t="s">
        <v>31</v>
      </c>
    </row>
    <row r="999" spans="1:4" x14ac:dyDescent="0.25">
      <c r="A999" s="8" t="s">
        <v>6</v>
      </c>
      <c r="B999" s="9" t="str">
        <f>VLOOKUP(Tableau1346[[#This Row],[Sub_Region_Cod]],[1]Table_Correspondance!$B:$F,4,TRUE)</f>
        <v>Europe de l'Est</v>
      </c>
      <c r="C999" s="9" t="str">
        <f>INDEX([1]Feuil1!$B:$B,MATCH(Tableau2[[#This Row],[Product_Ref]],[1]Feuil1!$H:$H,0))</f>
        <v>Sweatshirt</v>
      </c>
      <c r="D999" s="9" t="s">
        <v>193</v>
      </c>
    </row>
    <row r="1000" spans="1:4" x14ac:dyDescent="0.25">
      <c r="A1000" s="6" t="s">
        <v>6</v>
      </c>
      <c r="B1000" s="7" t="str">
        <f>VLOOKUP(Tableau1346[[#This Row],[Sub_Region_Cod]],[1]Table_Correspondance!$B:$F,4,TRUE)</f>
        <v>Europe de l'Est</v>
      </c>
      <c r="C1000" s="7" t="str">
        <f>INDEX([1]Feuil1!$B:$B,MATCH(Tableau2[[#This Row],[Product_Ref]],[1]Feuil1!$H:$H,0))</f>
        <v>Robe</v>
      </c>
      <c r="D1000" s="7" t="s">
        <v>71</v>
      </c>
    </row>
    <row r="1001" spans="1:4" x14ac:dyDescent="0.25">
      <c r="A1001" s="8" t="s">
        <v>6</v>
      </c>
      <c r="B1001" s="9" t="str">
        <f>VLOOKUP(Tableau1346[[#This Row],[Sub_Region_Cod]],[1]Table_Correspondance!$B:$F,4,TRUE)</f>
        <v>Europe de l'Est</v>
      </c>
      <c r="C1001" s="9" t="str">
        <f>INDEX([1]Feuil1!$B:$B,MATCH(Tableau2[[#This Row],[Product_Ref]],[1]Feuil1!$H:$H,0))</f>
        <v>Culotte</v>
      </c>
      <c r="D1001" s="9" t="s">
        <v>391</v>
      </c>
    </row>
    <row r="1002" spans="1:4" x14ac:dyDescent="0.25">
      <c r="A1002" s="6" t="s">
        <v>6</v>
      </c>
      <c r="B1002" s="7" t="str">
        <f>VLOOKUP(Tableau1346[[#This Row],[Sub_Region_Cod]],[1]Table_Correspondance!$B:$F,4,TRUE)</f>
        <v>Europe de l'Est</v>
      </c>
      <c r="C1002" s="7" t="str">
        <f>INDEX([1]Feuil1!$B:$B,MATCH(Tableau2[[#This Row],[Product_Ref]],[1]Feuil1!$H:$H,0))</f>
        <v>Débardeur</v>
      </c>
      <c r="D1002" s="7" t="s">
        <v>263</v>
      </c>
    </row>
    <row r="1003" spans="1:4" x14ac:dyDescent="0.25">
      <c r="A1003" s="8" t="s">
        <v>6</v>
      </c>
      <c r="B1003" s="9" t="str">
        <f>VLOOKUP(Tableau1346[[#This Row],[Sub_Region_Cod]],[1]Table_Correspondance!$B:$F,4,TRUE)</f>
        <v>Europe de l'Est</v>
      </c>
      <c r="C1003" s="9" t="str">
        <f>INDEX([1]Feuil1!$B:$B,MATCH(Tableau2[[#This Row],[Product_Ref]],[1]Feuil1!$H:$H,0))</f>
        <v>Chemise</v>
      </c>
      <c r="D1003" s="9" t="s">
        <v>112</v>
      </c>
    </row>
    <row r="1004" spans="1:4" x14ac:dyDescent="0.25">
      <c r="A1004" s="6" t="s">
        <v>6</v>
      </c>
      <c r="B1004" s="7" t="str">
        <f>VLOOKUP(Tableau1346[[#This Row],[Sub_Region_Cod]],[1]Table_Correspondance!$B:$F,4,TRUE)</f>
        <v>Europe de l'Est</v>
      </c>
      <c r="C1004" s="7" t="str">
        <f>INDEX([1]Feuil1!$B:$B,MATCH(Tableau2[[#This Row],[Product_Ref]],[1]Feuil1!$H:$H,0))</f>
        <v>Pantalon</v>
      </c>
      <c r="D1004" s="7" t="s">
        <v>385</v>
      </c>
    </row>
    <row r="1005" spans="1:4" x14ac:dyDescent="0.25">
      <c r="A1005" s="8" t="s">
        <v>6</v>
      </c>
      <c r="B1005" s="9" t="str">
        <f>VLOOKUP(Tableau1346[[#This Row],[Sub_Region_Cod]],[1]Table_Correspondance!$B:$F,4,TRUE)</f>
        <v>Europe de l'Est</v>
      </c>
      <c r="C1005" s="9" t="str">
        <f>INDEX([1]Feuil1!$B:$B,MATCH(Tableau2[[#This Row],[Product_Ref]],[1]Feuil1!$H:$H,0))</f>
        <v>Chaussette</v>
      </c>
      <c r="D1005" s="9" t="s">
        <v>237</v>
      </c>
    </row>
    <row r="1006" spans="1:4" x14ac:dyDescent="0.25">
      <c r="A1006" s="6" t="s">
        <v>6</v>
      </c>
      <c r="B1006" s="7" t="str">
        <f>VLOOKUP(Tableau1346[[#This Row],[Sub_Region_Cod]],[1]Table_Correspondance!$B:$F,4,TRUE)</f>
        <v>Europe de l'Est</v>
      </c>
      <c r="C1006" s="7" t="str">
        <f>INDEX([1]Feuil1!$B:$B,MATCH(Tableau2[[#This Row],[Product_Ref]],[1]Feuil1!$H:$H,0))</f>
        <v>T-shirt</v>
      </c>
      <c r="D1006" s="7" t="s">
        <v>165</v>
      </c>
    </row>
    <row r="1007" spans="1:4" x14ac:dyDescent="0.25">
      <c r="A1007" s="8" t="s">
        <v>6</v>
      </c>
      <c r="B1007" s="9" t="str">
        <f>VLOOKUP(Tableau1346[[#This Row],[Sub_Region_Cod]],[1]Table_Correspondance!$B:$F,4,TRUE)</f>
        <v>Europe de l'Est</v>
      </c>
      <c r="C1007" s="9" t="str">
        <f>INDEX([1]Feuil1!$B:$B,MATCH(Tableau2[[#This Row],[Product_Ref]],[1]Feuil1!$H:$H,0))</f>
        <v>Sweatshirt</v>
      </c>
      <c r="D1007" s="9" t="s">
        <v>195</v>
      </c>
    </row>
    <row r="1008" spans="1:4" x14ac:dyDescent="0.25">
      <c r="A1008" s="6" t="s">
        <v>6</v>
      </c>
      <c r="B1008" s="7" t="str">
        <f>VLOOKUP(Tableau1346[[#This Row],[Sub_Region_Cod]],[1]Table_Correspondance!$B:$F,4,TRUE)</f>
        <v>Europe de l'Est</v>
      </c>
      <c r="C1008" s="7" t="str">
        <f>INDEX([1]Feuil1!$B:$B,MATCH(Tableau2[[#This Row],[Product_Ref]],[1]Feuil1!$H:$H,0))</f>
        <v>Chemise</v>
      </c>
      <c r="D1008" s="7" t="s">
        <v>177</v>
      </c>
    </row>
    <row r="1009" spans="1:4" x14ac:dyDescent="0.25">
      <c r="A1009" s="8" t="s">
        <v>6</v>
      </c>
      <c r="B1009" s="9" t="str">
        <f>VLOOKUP(Tableau1346[[#This Row],[Sub_Region_Cod]],[1]Table_Correspondance!$B:$F,4,TRUE)</f>
        <v>Europe de l'Est</v>
      </c>
      <c r="C1009" s="9" t="str">
        <f>INDEX([1]Feuil1!$B:$B,MATCH(Tableau2[[#This Row],[Product_Ref]],[1]Feuil1!$H:$H,0))</f>
        <v>Débardeur</v>
      </c>
      <c r="D1009" s="9" t="s">
        <v>194</v>
      </c>
    </row>
    <row r="1010" spans="1:4" x14ac:dyDescent="0.25">
      <c r="A1010" s="6" t="s">
        <v>6</v>
      </c>
      <c r="B1010" s="7" t="str">
        <f>VLOOKUP(Tableau1346[[#This Row],[Sub_Region_Cod]],[1]Table_Correspondance!$B:$F,4,TRUE)</f>
        <v>Europe de l'Est</v>
      </c>
      <c r="C1010" s="7" t="str">
        <f>INDEX([1]Feuil1!$B:$B,MATCH(Tableau2[[#This Row],[Product_Ref]],[1]Feuil1!$H:$H,0))</f>
        <v>Sweatshirt</v>
      </c>
      <c r="D1010" s="7" t="s">
        <v>82</v>
      </c>
    </row>
    <row r="1011" spans="1:4" x14ac:dyDescent="0.25">
      <c r="A1011" s="8" t="s">
        <v>6</v>
      </c>
      <c r="B1011" s="9" t="str">
        <f>VLOOKUP(Tableau1346[[#This Row],[Sub_Region_Cod]],[1]Table_Correspondance!$B:$F,4,TRUE)</f>
        <v>Europe de l'Est</v>
      </c>
      <c r="C1011" s="9" t="str">
        <f>INDEX([1]Feuil1!$B:$B,MATCH(Tableau2[[#This Row],[Product_Ref]],[1]Feuil1!$H:$H,0))</f>
        <v>Pyjama</v>
      </c>
      <c r="D1011" s="9" t="s">
        <v>255</v>
      </c>
    </row>
    <row r="1012" spans="1:4" x14ac:dyDescent="0.25">
      <c r="A1012" s="6" t="s">
        <v>6</v>
      </c>
      <c r="B1012" s="7" t="str">
        <f>VLOOKUP(Tableau1346[[#This Row],[Sub_Region_Cod]],[1]Table_Correspondance!$B:$F,4,TRUE)</f>
        <v>Europe de l'Est</v>
      </c>
      <c r="C1012" s="7" t="str">
        <f>INDEX([1]Feuil1!$B:$B,MATCH(Tableau2[[#This Row],[Product_Ref]],[1]Feuil1!$H:$H,0))</f>
        <v>Collant</v>
      </c>
      <c r="D1012" s="7" t="s">
        <v>252</v>
      </c>
    </row>
    <row r="1013" spans="1:4" x14ac:dyDescent="0.25">
      <c r="A1013" s="8" t="s">
        <v>6</v>
      </c>
      <c r="B1013" s="9" t="str">
        <f>VLOOKUP(Tableau1346[[#This Row],[Sub_Region_Cod]],[1]Table_Correspondance!$B:$F,4,TRUE)</f>
        <v>Europe de l'Est</v>
      </c>
      <c r="C1013" s="9" t="str">
        <f>INDEX([1]Feuil1!$B:$B,MATCH(Tableau2[[#This Row],[Product_Ref]],[1]Feuil1!$H:$H,0))</f>
        <v>Culotte</v>
      </c>
      <c r="D1013" s="9" t="s">
        <v>258</v>
      </c>
    </row>
    <row r="1014" spans="1:4" x14ac:dyDescent="0.25">
      <c r="A1014" s="6" t="s">
        <v>6</v>
      </c>
      <c r="B1014" s="7" t="str">
        <f>VLOOKUP(Tableau1346[[#This Row],[Sub_Region_Cod]],[1]Table_Correspondance!$B:$F,4,TRUE)</f>
        <v>Europe de l'Est</v>
      </c>
      <c r="C1014" s="7" t="str">
        <f>INDEX([1]Feuil1!$B:$B,MATCH(Tableau2[[#This Row],[Product_Ref]],[1]Feuil1!$H:$H,0))</f>
        <v>Sweatshirt</v>
      </c>
      <c r="D1014" s="7" t="s">
        <v>297</v>
      </c>
    </row>
    <row r="1015" spans="1:4" x14ac:dyDescent="0.25">
      <c r="A1015" s="8" t="s">
        <v>6</v>
      </c>
      <c r="B1015" s="9" t="str">
        <f>VLOOKUP(Tableau1346[[#This Row],[Sub_Region_Cod]],[1]Table_Correspondance!$B:$F,4,TRUE)</f>
        <v>Europe de l'Est</v>
      </c>
      <c r="C1015" s="9" t="str">
        <f>INDEX([1]Feuil1!$B:$B,MATCH(Tableau2[[#This Row],[Product_Ref]],[1]Feuil1!$H:$H,0))</f>
        <v>Soutien gorge</v>
      </c>
      <c r="D1015" s="9" t="s">
        <v>328</v>
      </c>
    </row>
    <row r="1016" spans="1:4" x14ac:dyDescent="0.25">
      <c r="A1016" s="6" t="s">
        <v>6</v>
      </c>
      <c r="B1016" s="7" t="str">
        <f>VLOOKUP(Tableau1346[[#This Row],[Sub_Region_Cod]],[1]Table_Correspondance!$B:$F,4,TRUE)</f>
        <v>Europe de l'Est</v>
      </c>
      <c r="C1016" s="7" t="str">
        <f>INDEX([1]Feuil1!$B:$B,MATCH(Tableau2[[#This Row],[Product_Ref]],[1]Feuil1!$H:$H,0))</f>
        <v>Robe</v>
      </c>
      <c r="D1016" s="7" t="s">
        <v>105</v>
      </c>
    </row>
    <row r="1017" spans="1:4" x14ac:dyDescent="0.25">
      <c r="A1017" s="8" t="s">
        <v>6</v>
      </c>
      <c r="B1017" s="9" t="str">
        <f>VLOOKUP(Tableau1346[[#This Row],[Sub_Region_Cod]],[1]Table_Correspondance!$B:$F,4,TRUE)</f>
        <v>Europe de l'Est</v>
      </c>
      <c r="C1017" s="9" t="str">
        <f>INDEX([1]Feuil1!$B:$B,MATCH(Tableau2[[#This Row],[Product_Ref]],[1]Feuil1!$H:$H,0))</f>
        <v>Sweatshirt</v>
      </c>
      <c r="D1017" s="9" t="s">
        <v>116</v>
      </c>
    </row>
    <row r="1018" spans="1:4" x14ac:dyDescent="0.25">
      <c r="A1018" s="6" t="s">
        <v>6</v>
      </c>
      <c r="B1018" s="7" t="str">
        <f>VLOOKUP(Tableau1346[[#This Row],[Sub_Region_Cod]],[1]Table_Correspondance!$B:$F,4,TRUE)</f>
        <v>Europe de l'Est</v>
      </c>
      <c r="C1018" s="7" t="str">
        <f>INDEX([1]Feuil1!$B:$B,MATCH(Tableau2[[#This Row],[Product_Ref]],[1]Feuil1!$H:$H,0))</f>
        <v>Pantacourt</v>
      </c>
      <c r="D1018" s="7" t="s">
        <v>339</v>
      </c>
    </row>
    <row r="1019" spans="1:4" x14ac:dyDescent="0.25">
      <c r="A1019" s="8" t="s">
        <v>6</v>
      </c>
      <c r="B1019" s="9" t="str">
        <f>VLOOKUP(Tableau1346[[#This Row],[Sub_Region_Cod]],[1]Table_Correspondance!$B:$F,4,TRUE)</f>
        <v>Europe de l'Est</v>
      </c>
      <c r="C1019" s="9" t="str">
        <f>INDEX([1]Feuil1!$B:$B,MATCH(Tableau2[[#This Row],[Product_Ref]],[1]Feuil1!$H:$H,0))</f>
        <v>Débardeur</v>
      </c>
      <c r="D1019" s="9" t="s">
        <v>203</v>
      </c>
    </row>
    <row r="1020" spans="1:4" x14ac:dyDescent="0.25">
      <c r="A1020" s="6" t="s">
        <v>6</v>
      </c>
      <c r="B1020" s="7" t="str">
        <f>VLOOKUP(Tableau1346[[#This Row],[Sub_Region_Cod]],[1]Table_Correspondance!$B:$F,4,TRUE)</f>
        <v>Europe de l'Est</v>
      </c>
      <c r="C1020" s="7" t="str">
        <f>INDEX([1]Feuil1!$B:$B,MATCH(Tableau2[[#This Row],[Product_Ref]],[1]Feuil1!$H:$H,0))</f>
        <v>Sweatshirt</v>
      </c>
      <c r="D1020" s="7" t="s">
        <v>108</v>
      </c>
    </row>
    <row r="1021" spans="1:4" x14ac:dyDescent="0.25">
      <c r="A1021" s="8" t="s">
        <v>6</v>
      </c>
      <c r="B1021" s="9" t="str">
        <f>VLOOKUP(Tableau1346[[#This Row],[Sub_Region_Cod]],[1]Table_Correspondance!$B:$F,4,TRUE)</f>
        <v>Europe de l'Est</v>
      </c>
      <c r="C1021" s="9" t="str">
        <f>INDEX([1]Feuil1!$B:$B,MATCH(Tableau2[[#This Row],[Product_Ref]],[1]Feuil1!$H:$H,0))</f>
        <v>Pyjama</v>
      </c>
      <c r="D1021" s="9" t="s">
        <v>300</v>
      </c>
    </row>
    <row r="1022" spans="1:4" x14ac:dyDescent="0.25">
      <c r="A1022" s="6" t="s">
        <v>6</v>
      </c>
      <c r="B1022" s="7" t="str">
        <f>VLOOKUP(Tableau1346[[#This Row],[Sub_Region_Cod]],[1]Table_Correspondance!$B:$F,4,TRUE)</f>
        <v>Europe de l'Est</v>
      </c>
      <c r="C1022" s="7" t="str">
        <f>INDEX([1]Feuil1!$B:$B,MATCH(Tableau2[[#This Row],[Product_Ref]],[1]Feuil1!$H:$H,0))</f>
        <v>Pull</v>
      </c>
      <c r="D1022" s="7" t="s">
        <v>61</v>
      </c>
    </row>
    <row r="1023" spans="1:4" x14ac:dyDescent="0.25">
      <c r="A1023" s="8" t="s">
        <v>6</v>
      </c>
      <c r="B1023" s="9" t="str">
        <f>VLOOKUP(Tableau1346[[#This Row],[Sub_Region_Cod]],[1]Table_Correspondance!$B:$F,4,TRUE)</f>
        <v>Europe de l'Est</v>
      </c>
      <c r="C1023" s="9" t="str">
        <f>INDEX([1]Feuil1!$B:$B,MATCH(Tableau2[[#This Row],[Product_Ref]],[1]Feuil1!$H:$H,0))</f>
        <v>Jupe</v>
      </c>
      <c r="D1023" s="9" t="s">
        <v>215</v>
      </c>
    </row>
    <row r="1024" spans="1:4" x14ac:dyDescent="0.25">
      <c r="A1024" s="6" t="s">
        <v>6</v>
      </c>
      <c r="B1024" s="7" t="str">
        <f>VLOOKUP(Tableau1346[[#This Row],[Sub_Region_Cod]],[1]Table_Correspondance!$B:$F,4,TRUE)</f>
        <v>Europe de l'Est</v>
      </c>
      <c r="C1024" s="7" t="str">
        <f>INDEX([1]Feuil1!$B:$B,MATCH(Tableau2[[#This Row],[Product_Ref]],[1]Feuil1!$H:$H,0))</f>
        <v>Chaussette</v>
      </c>
      <c r="D1024" s="7" t="s">
        <v>239</v>
      </c>
    </row>
    <row r="1025" spans="1:4" x14ac:dyDescent="0.25">
      <c r="A1025" s="8" t="s">
        <v>6</v>
      </c>
      <c r="B1025" s="9" t="str">
        <f>VLOOKUP(Tableau1346[[#This Row],[Sub_Region_Cod]],[1]Table_Correspondance!$B:$F,4,TRUE)</f>
        <v>Europe de l'Est</v>
      </c>
      <c r="C1025" s="9" t="str">
        <f>INDEX([1]Feuil1!$B:$B,MATCH(Tableau2[[#This Row],[Product_Ref]],[1]Feuil1!$H:$H,0))</f>
        <v>T-shirt</v>
      </c>
      <c r="D1025" s="9" t="s">
        <v>292</v>
      </c>
    </row>
    <row r="1026" spans="1:4" x14ac:dyDescent="0.25">
      <c r="A1026" s="6" t="s">
        <v>6</v>
      </c>
      <c r="B1026" s="7" t="str">
        <f>VLOOKUP(Tableau1346[[#This Row],[Sub_Region_Cod]],[1]Table_Correspondance!$B:$F,4,TRUE)</f>
        <v>Europe de l'Est</v>
      </c>
      <c r="C1026" s="7" t="str">
        <f>INDEX([1]Feuil1!$B:$B,MATCH(Tableau2[[#This Row],[Product_Ref]],[1]Feuil1!$H:$H,0))</f>
        <v>Débardeur</v>
      </c>
      <c r="D1026" s="7" t="s">
        <v>319</v>
      </c>
    </row>
    <row r="1027" spans="1:4" x14ac:dyDescent="0.25">
      <c r="A1027" s="8" t="s">
        <v>6</v>
      </c>
      <c r="B1027" s="9" t="str">
        <f>VLOOKUP(Tableau1346[[#This Row],[Sub_Region_Cod]],[1]Table_Correspondance!$B:$F,4,TRUE)</f>
        <v>Europe de l'Est</v>
      </c>
      <c r="C1027" s="9" t="str">
        <f>INDEX([1]Feuil1!$B:$B,MATCH(Tableau2[[#This Row],[Product_Ref]],[1]Feuil1!$H:$H,0))</f>
        <v>Sweatshirt</v>
      </c>
      <c r="D1027" s="9" t="s">
        <v>256</v>
      </c>
    </row>
    <row r="1028" spans="1:4" x14ac:dyDescent="0.25">
      <c r="A1028" s="6" t="s">
        <v>6</v>
      </c>
      <c r="B1028" s="7" t="str">
        <f>VLOOKUP(Tableau1346[[#This Row],[Sub_Region_Cod]],[1]Table_Correspondance!$B:$F,4,TRUE)</f>
        <v>Europe de l'Est</v>
      </c>
      <c r="C1028" s="7" t="str">
        <f>INDEX([1]Feuil1!$B:$B,MATCH(Tableau2[[#This Row],[Product_Ref]],[1]Feuil1!$H:$H,0))</f>
        <v>Jupe</v>
      </c>
      <c r="D1028" s="7" t="s">
        <v>392</v>
      </c>
    </row>
    <row r="1029" spans="1:4" x14ac:dyDescent="0.25">
      <c r="A1029" s="8" t="s">
        <v>6</v>
      </c>
      <c r="B1029" s="9" t="str">
        <f>VLOOKUP(Tableau1346[[#This Row],[Sub_Region_Cod]],[1]Table_Correspondance!$B:$F,4,TRUE)</f>
        <v>Europe de l'Est</v>
      </c>
      <c r="C1029" s="9" t="str">
        <f>INDEX([1]Feuil1!$B:$B,MATCH(Tableau2[[#This Row],[Product_Ref]],[1]Feuil1!$H:$H,0))</f>
        <v>Débardeur</v>
      </c>
      <c r="D1029" s="9" t="s">
        <v>230</v>
      </c>
    </row>
    <row r="1030" spans="1:4" x14ac:dyDescent="0.25">
      <c r="A1030" s="6" t="s">
        <v>6</v>
      </c>
      <c r="B1030" s="7" t="str">
        <f>VLOOKUP(Tableau1346[[#This Row],[Sub_Region_Cod]],[1]Table_Correspondance!$B:$F,4,TRUE)</f>
        <v>Europe de l'Est</v>
      </c>
      <c r="C1030" s="7" t="str">
        <f>INDEX([1]Feuil1!$B:$B,MATCH(Tableau2[[#This Row],[Product_Ref]],[1]Feuil1!$H:$H,0))</f>
        <v>Culotte</v>
      </c>
      <c r="D1030" s="7" t="s">
        <v>258</v>
      </c>
    </row>
    <row r="1031" spans="1:4" x14ac:dyDescent="0.25">
      <c r="A1031" s="8" t="s">
        <v>6</v>
      </c>
      <c r="B1031" s="9" t="str">
        <f>VLOOKUP(Tableau1346[[#This Row],[Sub_Region_Cod]],[1]Table_Correspondance!$B:$F,4,TRUE)</f>
        <v>Europe de l'Est</v>
      </c>
      <c r="C1031" s="9" t="str">
        <f>INDEX([1]Feuil1!$B:$B,MATCH(Tableau2[[#This Row],[Product_Ref]],[1]Feuil1!$H:$H,0))</f>
        <v>Chaussette</v>
      </c>
      <c r="D1031" s="9" t="s">
        <v>376</v>
      </c>
    </row>
    <row r="1032" spans="1:4" x14ac:dyDescent="0.25">
      <c r="A1032" s="6" t="s">
        <v>6</v>
      </c>
      <c r="B1032" s="7" t="str">
        <f>VLOOKUP(Tableau1346[[#This Row],[Sub_Region_Cod]],[1]Table_Correspondance!$B:$F,4,TRUE)</f>
        <v>Europe de l'Est</v>
      </c>
      <c r="C1032" s="7" t="str">
        <f>INDEX([1]Feuil1!$B:$B,MATCH(Tableau2[[#This Row],[Product_Ref]],[1]Feuil1!$H:$H,0))</f>
        <v>Débardeur</v>
      </c>
      <c r="D1032" s="7" t="s">
        <v>219</v>
      </c>
    </row>
    <row r="1033" spans="1:4" x14ac:dyDescent="0.25">
      <c r="A1033" s="8" t="s">
        <v>6</v>
      </c>
      <c r="B1033" s="9" t="str">
        <f>VLOOKUP(Tableau1346[[#This Row],[Sub_Region_Cod]],[1]Table_Correspondance!$B:$F,4,TRUE)</f>
        <v>Europe de l'Est</v>
      </c>
      <c r="C1033" s="9" t="str">
        <f>INDEX([1]Feuil1!$B:$B,MATCH(Tableau2[[#This Row],[Product_Ref]],[1]Feuil1!$H:$H,0))</f>
        <v>Sweatshirt</v>
      </c>
      <c r="D1033" s="9" t="s">
        <v>270</v>
      </c>
    </row>
    <row r="1034" spans="1:4" x14ac:dyDescent="0.25">
      <c r="A1034" s="6" t="s">
        <v>6</v>
      </c>
      <c r="B1034" s="7" t="str">
        <f>VLOOKUP(Tableau1346[[#This Row],[Sub_Region_Cod]],[1]Table_Correspondance!$B:$F,4,TRUE)</f>
        <v>Europe de l'Est</v>
      </c>
      <c r="C1034" s="7" t="str">
        <f>INDEX([1]Feuil1!$B:$B,MATCH(Tableau2[[#This Row],[Product_Ref]],[1]Feuil1!$H:$H,0))</f>
        <v>T-shirt</v>
      </c>
      <c r="D1034" s="7" t="s">
        <v>35</v>
      </c>
    </row>
    <row r="1035" spans="1:4" x14ac:dyDescent="0.25">
      <c r="A1035" s="8" t="s">
        <v>6</v>
      </c>
      <c r="B1035" s="9" t="str">
        <f>VLOOKUP(Tableau1346[[#This Row],[Sub_Region_Cod]],[1]Table_Correspondance!$B:$F,4,TRUE)</f>
        <v>Europe de l'Est</v>
      </c>
      <c r="C1035" s="9" t="str">
        <f>INDEX([1]Feuil1!$B:$B,MATCH(Tableau2[[#This Row],[Product_Ref]],[1]Feuil1!$H:$H,0))</f>
        <v>Soutien gorge</v>
      </c>
      <c r="D1035" s="9" t="s">
        <v>235</v>
      </c>
    </row>
    <row r="1036" spans="1:4" x14ac:dyDescent="0.25">
      <c r="A1036" s="6" t="s">
        <v>6</v>
      </c>
      <c r="B1036" s="7" t="str">
        <f>VLOOKUP(Tableau1346[[#This Row],[Sub_Region_Cod]],[1]Table_Correspondance!$B:$F,4,TRUE)</f>
        <v>Europe de l'Est</v>
      </c>
      <c r="C1036" s="7" t="str">
        <f>INDEX([1]Feuil1!$B:$B,MATCH(Tableau2[[#This Row],[Product_Ref]],[1]Feuil1!$H:$H,0))</f>
        <v>T-shirt</v>
      </c>
      <c r="D1036" s="7" t="s">
        <v>292</v>
      </c>
    </row>
    <row r="1037" spans="1:4" x14ac:dyDescent="0.25">
      <c r="A1037" s="8" t="s">
        <v>6</v>
      </c>
      <c r="B1037" s="9" t="str">
        <f>VLOOKUP(Tableau1346[[#This Row],[Sub_Region_Cod]],[1]Table_Correspondance!$B:$F,4,TRUE)</f>
        <v>Europe de l'Est</v>
      </c>
      <c r="C1037" s="9" t="str">
        <f>INDEX([1]Feuil1!$B:$B,MATCH(Tableau2[[#This Row],[Product_Ref]],[1]Feuil1!$H:$H,0))</f>
        <v>Chemise</v>
      </c>
      <c r="D1037" s="9" t="s">
        <v>137</v>
      </c>
    </row>
    <row r="1038" spans="1:4" x14ac:dyDescent="0.25">
      <c r="A1038" s="6" t="s">
        <v>6</v>
      </c>
      <c r="B1038" s="7" t="str">
        <f>VLOOKUP(Tableau1346[[#This Row],[Sub_Region_Cod]],[1]Table_Correspondance!$B:$F,4,TRUE)</f>
        <v>Europe de l'Est</v>
      </c>
      <c r="C1038" s="7" t="str">
        <f>INDEX([1]Feuil1!$B:$B,MATCH(Tableau2[[#This Row],[Product_Ref]],[1]Feuil1!$H:$H,0))</f>
        <v>Culotte</v>
      </c>
      <c r="D1038" s="7" t="s">
        <v>72</v>
      </c>
    </row>
    <row r="1039" spans="1:4" x14ac:dyDescent="0.25">
      <c r="A1039" s="8" t="s">
        <v>6</v>
      </c>
      <c r="B1039" s="9" t="str">
        <f>VLOOKUP(Tableau1346[[#This Row],[Sub_Region_Cod]],[1]Table_Correspondance!$B:$F,4,TRUE)</f>
        <v>Europe de l'Est</v>
      </c>
      <c r="C1039" s="9" t="str">
        <f>INDEX([1]Feuil1!$B:$B,MATCH(Tableau2[[#This Row],[Product_Ref]],[1]Feuil1!$H:$H,0))</f>
        <v>T-shirt</v>
      </c>
      <c r="D1039" s="9" t="s">
        <v>157</v>
      </c>
    </row>
    <row r="1040" spans="1:4" x14ac:dyDescent="0.25">
      <c r="A1040" s="6" t="s">
        <v>6</v>
      </c>
      <c r="B1040" s="7" t="str">
        <f>VLOOKUP(Tableau1346[[#This Row],[Sub_Region_Cod]],[1]Table_Correspondance!$B:$F,4,TRUE)</f>
        <v>Europe de l'Est</v>
      </c>
      <c r="C1040" s="7" t="str">
        <f>INDEX([1]Feuil1!$B:$B,MATCH(Tableau2[[#This Row],[Product_Ref]],[1]Feuil1!$H:$H,0))</f>
        <v>Collant</v>
      </c>
      <c r="D1040" s="7" t="s">
        <v>393</v>
      </c>
    </row>
    <row r="1041" spans="1:4" x14ac:dyDescent="0.25">
      <c r="A1041" s="8" t="s">
        <v>6</v>
      </c>
      <c r="B1041" s="9" t="str">
        <f>VLOOKUP(Tableau1346[[#This Row],[Sub_Region_Cod]],[1]Table_Correspondance!$B:$F,4,TRUE)</f>
        <v>Europe de l'Est</v>
      </c>
      <c r="C1041" s="9" t="str">
        <f>INDEX([1]Feuil1!$B:$B,MATCH(Tableau2[[#This Row],[Product_Ref]],[1]Feuil1!$H:$H,0))</f>
        <v>Chemisier</v>
      </c>
      <c r="D1041" s="9" t="s">
        <v>228</v>
      </c>
    </row>
    <row r="1042" spans="1:4" x14ac:dyDescent="0.25">
      <c r="A1042" s="6" t="s">
        <v>6</v>
      </c>
      <c r="B1042" s="7" t="str">
        <f>VLOOKUP(Tableau1346[[#This Row],[Sub_Region_Cod]],[1]Table_Correspondance!$B:$F,4,TRUE)</f>
        <v>Europe de l'Est</v>
      </c>
      <c r="C1042" s="7" t="str">
        <f>INDEX([1]Feuil1!$B:$B,MATCH(Tableau2[[#This Row],[Product_Ref]],[1]Feuil1!$H:$H,0))</f>
        <v>Robe</v>
      </c>
      <c r="D1042" s="7" t="s">
        <v>187</v>
      </c>
    </row>
    <row r="1043" spans="1:4" x14ac:dyDescent="0.25">
      <c r="A1043" s="8" t="s">
        <v>6</v>
      </c>
      <c r="B1043" s="9" t="str">
        <f>VLOOKUP(Tableau1346[[#This Row],[Sub_Region_Cod]],[1]Table_Correspondance!$B:$F,4,TRUE)</f>
        <v>Europe de l'Est</v>
      </c>
      <c r="C1043" s="9" t="str">
        <f>INDEX([1]Feuil1!$B:$B,MATCH(Tableau2[[#This Row],[Product_Ref]],[1]Feuil1!$H:$H,0))</f>
        <v>Chaussette</v>
      </c>
      <c r="D1043" s="9" t="s">
        <v>306</v>
      </c>
    </row>
    <row r="1044" spans="1:4" x14ac:dyDescent="0.25">
      <c r="A1044" s="6" t="s">
        <v>6</v>
      </c>
      <c r="B1044" s="7" t="str">
        <f>VLOOKUP(Tableau1346[[#This Row],[Sub_Region_Cod]],[1]Table_Correspondance!$B:$F,4,TRUE)</f>
        <v>Europe de l'Est</v>
      </c>
      <c r="C1044" s="7" t="str">
        <f>INDEX([1]Feuil1!$B:$B,MATCH(Tableau2[[#This Row],[Product_Ref]],[1]Feuil1!$H:$H,0))</f>
        <v>Chaussette</v>
      </c>
      <c r="D1044" s="7" t="s">
        <v>388</v>
      </c>
    </row>
    <row r="1045" spans="1:4" x14ac:dyDescent="0.25">
      <c r="A1045" s="8" t="s">
        <v>6</v>
      </c>
      <c r="B1045" s="9" t="str">
        <f>VLOOKUP(Tableau1346[[#This Row],[Sub_Region_Cod]],[1]Table_Correspondance!$B:$F,4,TRUE)</f>
        <v>Europe de l'Est</v>
      </c>
      <c r="C1045" s="9" t="str">
        <f>INDEX([1]Feuil1!$B:$B,MATCH(Tableau2[[#This Row],[Product_Ref]],[1]Feuil1!$H:$H,0))</f>
        <v>Pantacourt</v>
      </c>
      <c r="D1045" s="9" t="s">
        <v>272</v>
      </c>
    </row>
    <row r="1046" spans="1:4" x14ac:dyDescent="0.25">
      <c r="A1046" s="6" t="s">
        <v>6</v>
      </c>
      <c r="B1046" s="7" t="str">
        <f>VLOOKUP(Tableau1346[[#This Row],[Sub_Region_Cod]],[1]Table_Correspondance!$B:$F,4,TRUE)</f>
        <v>Europe de l'Est</v>
      </c>
      <c r="C1046" s="7" t="str">
        <f>INDEX([1]Feuil1!$B:$B,MATCH(Tableau2[[#This Row],[Product_Ref]],[1]Feuil1!$H:$H,0))</f>
        <v>Robe</v>
      </c>
      <c r="D1046" s="7" t="s">
        <v>240</v>
      </c>
    </row>
    <row r="1047" spans="1:4" x14ac:dyDescent="0.25">
      <c r="A1047" s="8" t="s">
        <v>6</v>
      </c>
      <c r="B1047" s="9" t="str">
        <f>VLOOKUP(Tableau1346[[#This Row],[Sub_Region_Cod]],[1]Table_Correspondance!$B:$F,4,TRUE)</f>
        <v>Europe de l'Est</v>
      </c>
      <c r="C1047" s="9" t="str">
        <f>INDEX([1]Feuil1!$B:$B,MATCH(Tableau2[[#This Row],[Product_Ref]],[1]Feuil1!$H:$H,0))</f>
        <v>Collant</v>
      </c>
      <c r="D1047" s="9" t="s">
        <v>176</v>
      </c>
    </row>
    <row r="1048" spans="1:4" x14ac:dyDescent="0.25">
      <c r="A1048" s="6" t="s">
        <v>6</v>
      </c>
      <c r="B1048" s="7" t="str">
        <f>VLOOKUP(Tableau1346[[#This Row],[Sub_Region_Cod]],[1]Table_Correspondance!$B:$F,4,TRUE)</f>
        <v>Europe de l'Est</v>
      </c>
      <c r="C1048" s="7" t="str">
        <f>INDEX([1]Feuil1!$B:$B,MATCH(Tableau2[[#This Row],[Product_Ref]],[1]Feuil1!$H:$H,0))</f>
        <v>Chemise</v>
      </c>
      <c r="D1048" s="7" t="s">
        <v>238</v>
      </c>
    </row>
    <row r="1049" spans="1:4" x14ac:dyDescent="0.25">
      <c r="A1049" s="8" t="s">
        <v>6</v>
      </c>
      <c r="B1049" s="9" t="str">
        <f>VLOOKUP(Tableau1346[[#This Row],[Sub_Region_Cod]],[1]Table_Correspondance!$B:$F,4,TRUE)</f>
        <v>Europe de l'Est</v>
      </c>
      <c r="C1049" s="9" t="str">
        <f>INDEX([1]Feuil1!$B:$B,MATCH(Tableau2[[#This Row],[Product_Ref]],[1]Feuil1!$H:$H,0))</f>
        <v>Soutien gorge</v>
      </c>
      <c r="D1049" s="9" t="s">
        <v>166</v>
      </c>
    </row>
    <row r="1050" spans="1:4" x14ac:dyDescent="0.25">
      <c r="A1050" s="6" t="s">
        <v>6</v>
      </c>
      <c r="B1050" s="7" t="str">
        <f>VLOOKUP(Tableau1346[[#This Row],[Sub_Region_Cod]],[1]Table_Correspondance!$B:$F,4,TRUE)</f>
        <v>Europe de l'Est</v>
      </c>
      <c r="C1050" s="7" t="str">
        <f>INDEX([1]Feuil1!$B:$B,MATCH(Tableau2[[#This Row],[Product_Ref]],[1]Feuil1!$H:$H,0))</f>
        <v>Chaussette</v>
      </c>
      <c r="D1050" s="7" t="s">
        <v>237</v>
      </c>
    </row>
    <row r="1051" spans="1:4" x14ac:dyDescent="0.25">
      <c r="A1051" s="8" t="s">
        <v>6</v>
      </c>
      <c r="B1051" s="9" t="str">
        <f>VLOOKUP(Tableau1346[[#This Row],[Sub_Region_Cod]],[1]Table_Correspondance!$B:$F,4,TRUE)</f>
        <v>Europe de l'Est</v>
      </c>
      <c r="C1051" s="9" t="str">
        <f>INDEX([1]Feuil1!$B:$B,MATCH(Tableau2[[#This Row],[Product_Ref]],[1]Feuil1!$H:$H,0))</f>
        <v>Sweatshirt</v>
      </c>
      <c r="D1051" s="9" t="s">
        <v>394</v>
      </c>
    </row>
    <row r="1052" spans="1:4" x14ac:dyDescent="0.25">
      <c r="A1052" s="6" t="s">
        <v>6</v>
      </c>
      <c r="B1052" s="7" t="str">
        <f>VLOOKUP(Tableau1346[[#This Row],[Sub_Region_Cod]],[1]Table_Correspondance!$B:$F,4,TRUE)</f>
        <v>Europe de l'Est</v>
      </c>
      <c r="C1052" s="7" t="str">
        <f>INDEX([1]Feuil1!$B:$B,MATCH(Tableau2[[#This Row],[Product_Ref]],[1]Feuil1!$H:$H,0))</f>
        <v>Collant</v>
      </c>
      <c r="D1052" s="7" t="s">
        <v>383</v>
      </c>
    </row>
    <row r="1053" spans="1:4" x14ac:dyDescent="0.25">
      <c r="A1053" s="8" t="s">
        <v>6</v>
      </c>
      <c r="B1053" s="9" t="str">
        <f>VLOOKUP(Tableau1346[[#This Row],[Sub_Region_Cod]],[1]Table_Correspondance!$B:$F,4,TRUE)</f>
        <v>Europe de l'Est</v>
      </c>
      <c r="C1053" s="9" t="str">
        <f>INDEX([1]Feuil1!$B:$B,MATCH(Tableau2[[#This Row],[Product_Ref]],[1]Feuil1!$H:$H,0))</f>
        <v>Pantalon</v>
      </c>
      <c r="D1053" s="9" t="s">
        <v>133</v>
      </c>
    </row>
    <row r="1054" spans="1:4" x14ac:dyDescent="0.25">
      <c r="A1054" s="6" t="s">
        <v>6</v>
      </c>
      <c r="B1054" s="7" t="str">
        <f>VLOOKUP(Tableau1346[[#This Row],[Sub_Region_Cod]],[1]Table_Correspondance!$B:$F,4,TRUE)</f>
        <v>Europe de l'Est</v>
      </c>
      <c r="C1054" s="7" t="str">
        <f>INDEX([1]Feuil1!$B:$B,MATCH(Tableau2[[#This Row],[Product_Ref]],[1]Feuil1!$H:$H,0))</f>
        <v>Chemise</v>
      </c>
      <c r="D1054" s="7" t="s">
        <v>268</v>
      </c>
    </row>
    <row r="1055" spans="1:4" x14ac:dyDescent="0.25">
      <c r="A1055" s="8" t="s">
        <v>6</v>
      </c>
      <c r="B1055" s="9" t="str">
        <f>VLOOKUP(Tableau1346[[#This Row],[Sub_Region_Cod]],[1]Table_Correspondance!$B:$F,4,TRUE)</f>
        <v>Europe de l'Est</v>
      </c>
      <c r="C1055" s="9" t="str">
        <f>INDEX([1]Feuil1!$B:$B,MATCH(Tableau2[[#This Row],[Product_Ref]],[1]Feuil1!$H:$H,0))</f>
        <v>Pantacourt</v>
      </c>
      <c r="D1055" s="9" t="s">
        <v>138</v>
      </c>
    </row>
    <row r="1056" spans="1:4" x14ac:dyDescent="0.25">
      <c r="A1056" s="6" t="s">
        <v>6</v>
      </c>
      <c r="B1056" s="7" t="str">
        <f>VLOOKUP(Tableau1346[[#This Row],[Sub_Region_Cod]],[1]Table_Correspondance!$B:$F,4,TRUE)</f>
        <v>Europe de l'Est</v>
      </c>
      <c r="C1056" s="7" t="str">
        <f>INDEX([1]Feuil1!$B:$B,MATCH(Tableau2[[#This Row],[Product_Ref]],[1]Feuil1!$H:$H,0))</f>
        <v>Pantacourt</v>
      </c>
      <c r="D1056" s="7" t="s">
        <v>28</v>
      </c>
    </row>
    <row r="1057" spans="1:4" x14ac:dyDescent="0.25">
      <c r="A1057" s="8" t="s">
        <v>6</v>
      </c>
      <c r="B1057" s="9" t="str">
        <f>VLOOKUP(Tableau1346[[#This Row],[Sub_Region_Cod]],[1]Table_Correspondance!$B:$F,4,TRUE)</f>
        <v>Europe de l'Est</v>
      </c>
      <c r="C1057" s="9" t="str">
        <f>INDEX([1]Feuil1!$B:$B,MATCH(Tableau2[[#This Row],[Product_Ref]],[1]Feuil1!$H:$H,0))</f>
        <v>Robe</v>
      </c>
      <c r="D1057" s="9" t="s">
        <v>246</v>
      </c>
    </row>
    <row r="1058" spans="1:4" x14ac:dyDescent="0.25">
      <c r="A1058" s="6" t="s">
        <v>6</v>
      </c>
      <c r="B1058" s="7" t="str">
        <f>VLOOKUP(Tableau1346[[#This Row],[Sub_Region_Cod]],[1]Table_Correspondance!$B:$F,4,TRUE)</f>
        <v>Europe de l'Est</v>
      </c>
      <c r="C1058" s="7" t="str">
        <f>INDEX([1]Feuil1!$B:$B,MATCH(Tableau2[[#This Row],[Product_Ref]],[1]Feuil1!$H:$H,0))</f>
        <v>Chemise</v>
      </c>
      <c r="D1058" s="7" t="s">
        <v>373</v>
      </c>
    </row>
    <row r="1059" spans="1:4" x14ac:dyDescent="0.25">
      <c r="A1059" s="8" t="s">
        <v>6</v>
      </c>
      <c r="B1059" s="9" t="str">
        <f>VLOOKUP(Tableau1346[[#This Row],[Sub_Region_Cod]],[1]Table_Correspondance!$B:$F,4,TRUE)</f>
        <v>Europe de l'Est</v>
      </c>
      <c r="C1059" s="9" t="str">
        <f>INDEX([1]Feuil1!$B:$B,MATCH(Tableau2[[#This Row],[Product_Ref]],[1]Feuil1!$H:$H,0))</f>
        <v>Soutien gorge</v>
      </c>
      <c r="D1059" s="9" t="s">
        <v>162</v>
      </c>
    </row>
    <row r="1060" spans="1:4" x14ac:dyDescent="0.25">
      <c r="A1060" s="6" t="s">
        <v>6</v>
      </c>
      <c r="B1060" s="7" t="str">
        <f>VLOOKUP(Tableau1346[[#This Row],[Sub_Region_Cod]],[1]Table_Correspondance!$B:$F,4,TRUE)</f>
        <v>Europe de l'Est</v>
      </c>
      <c r="C1060" s="7" t="str">
        <f>INDEX([1]Feuil1!$B:$B,MATCH(Tableau2[[#This Row],[Product_Ref]],[1]Feuil1!$H:$H,0))</f>
        <v>Pull</v>
      </c>
      <c r="D1060" s="7" t="s">
        <v>289</v>
      </c>
    </row>
    <row r="1061" spans="1:4" x14ac:dyDescent="0.25">
      <c r="A1061" s="8" t="s">
        <v>6</v>
      </c>
      <c r="B1061" s="9" t="str">
        <f>VLOOKUP(Tableau1346[[#This Row],[Sub_Region_Cod]],[1]Table_Correspondance!$B:$F,4,TRUE)</f>
        <v>Europe de l'Est</v>
      </c>
      <c r="C1061" s="9" t="str">
        <f>INDEX([1]Feuil1!$B:$B,MATCH(Tableau2[[#This Row],[Product_Ref]],[1]Feuil1!$H:$H,0))</f>
        <v>Soutien gorge</v>
      </c>
      <c r="D1061" s="9" t="s">
        <v>281</v>
      </c>
    </row>
    <row r="1062" spans="1:4" x14ac:dyDescent="0.25">
      <c r="A1062" s="6" t="s">
        <v>6</v>
      </c>
      <c r="B1062" s="7" t="str">
        <f>VLOOKUP(Tableau1346[[#This Row],[Sub_Region_Cod]],[1]Table_Correspondance!$B:$F,4,TRUE)</f>
        <v>Europe de l'Est</v>
      </c>
      <c r="C1062" s="7" t="str">
        <f>INDEX([1]Feuil1!$B:$B,MATCH(Tableau2[[#This Row],[Product_Ref]],[1]Feuil1!$H:$H,0))</f>
        <v>Pantacourt</v>
      </c>
      <c r="D1062" s="7" t="s">
        <v>354</v>
      </c>
    </row>
    <row r="1063" spans="1:4" x14ac:dyDescent="0.25">
      <c r="A1063" s="8" t="s">
        <v>6</v>
      </c>
      <c r="B1063" s="9" t="str">
        <f>VLOOKUP(Tableau1346[[#This Row],[Sub_Region_Cod]],[1]Table_Correspondance!$B:$F,4,TRUE)</f>
        <v>Europe de l'Est</v>
      </c>
      <c r="C1063" s="9" t="str">
        <f>INDEX([1]Feuil1!$B:$B,MATCH(Tableau2[[#This Row],[Product_Ref]],[1]Feuil1!$H:$H,0))</f>
        <v>Débardeur</v>
      </c>
      <c r="D1063" s="9" t="s">
        <v>164</v>
      </c>
    </row>
    <row r="1064" spans="1:4" x14ac:dyDescent="0.25">
      <c r="A1064" s="6" t="s">
        <v>6</v>
      </c>
      <c r="B1064" s="7" t="str">
        <f>VLOOKUP(Tableau1346[[#This Row],[Sub_Region_Cod]],[1]Table_Correspondance!$B:$F,4,TRUE)</f>
        <v>Europe de l'Est</v>
      </c>
      <c r="C1064" s="7" t="str">
        <f>INDEX([1]Feuil1!$B:$B,MATCH(Tableau2[[#This Row],[Product_Ref]],[1]Feuil1!$H:$H,0))</f>
        <v>Chaussette</v>
      </c>
      <c r="D1064" s="7" t="s">
        <v>274</v>
      </c>
    </row>
    <row r="1065" spans="1:4" x14ac:dyDescent="0.25">
      <c r="A1065" s="8" t="s">
        <v>6</v>
      </c>
      <c r="B1065" s="9" t="str">
        <f>VLOOKUP(Tableau1346[[#This Row],[Sub_Region_Cod]],[1]Table_Correspondance!$B:$F,4,TRUE)</f>
        <v>Europe de l'Est</v>
      </c>
      <c r="C1065" s="9" t="str">
        <f>INDEX([1]Feuil1!$B:$B,MATCH(Tableau2[[#This Row],[Product_Ref]],[1]Feuil1!$H:$H,0))</f>
        <v>Débardeur</v>
      </c>
      <c r="D1065" s="9" t="s">
        <v>192</v>
      </c>
    </row>
    <row r="1066" spans="1:4" x14ac:dyDescent="0.25">
      <c r="A1066" s="6" t="s">
        <v>6</v>
      </c>
      <c r="B1066" s="7" t="str">
        <f>VLOOKUP(Tableau1346[[#This Row],[Sub_Region_Cod]],[1]Table_Correspondance!$B:$F,4,TRUE)</f>
        <v>Europe de l'Est</v>
      </c>
      <c r="C1066" s="7" t="str">
        <f>INDEX([1]Feuil1!$B:$B,MATCH(Tableau2[[#This Row],[Product_Ref]],[1]Feuil1!$H:$H,0))</f>
        <v>Pantacourt</v>
      </c>
      <c r="D1066" s="7" t="s">
        <v>253</v>
      </c>
    </row>
    <row r="1067" spans="1:4" x14ac:dyDescent="0.25">
      <c r="A1067" s="8" t="s">
        <v>6</v>
      </c>
      <c r="B1067" s="9" t="str">
        <f>VLOOKUP(Tableau1346[[#This Row],[Sub_Region_Cod]],[1]Table_Correspondance!$B:$F,4,TRUE)</f>
        <v>Europe de l'Est</v>
      </c>
      <c r="C1067" s="9" t="str">
        <f>INDEX([1]Feuil1!$B:$B,MATCH(Tableau2[[#This Row],[Product_Ref]],[1]Feuil1!$H:$H,0))</f>
        <v>Culotte</v>
      </c>
      <c r="D1067" s="9" t="s">
        <v>276</v>
      </c>
    </row>
    <row r="1068" spans="1:4" x14ac:dyDescent="0.25">
      <c r="A1068" s="6" t="s">
        <v>6</v>
      </c>
      <c r="B1068" s="7" t="str">
        <f>VLOOKUP(Tableau1346[[#This Row],[Sub_Region_Cod]],[1]Table_Correspondance!$B:$F,4,TRUE)</f>
        <v>Europe de l'Est</v>
      </c>
      <c r="C1068" s="7" t="str">
        <f>INDEX([1]Feuil1!$B:$B,MATCH(Tableau2[[#This Row],[Product_Ref]],[1]Feuil1!$H:$H,0))</f>
        <v>Robe</v>
      </c>
      <c r="D1068" s="7" t="s">
        <v>105</v>
      </c>
    </row>
    <row r="1069" spans="1:4" x14ac:dyDescent="0.25">
      <c r="A1069" s="8" t="s">
        <v>6</v>
      </c>
      <c r="B1069" s="9" t="str">
        <f>VLOOKUP(Tableau1346[[#This Row],[Sub_Region_Cod]],[1]Table_Correspondance!$B:$F,4,TRUE)</f>
        <v>Europe de l'Est</v>
      </c>
      <c r="C1069" s="9" t="str">
        <f>INDEX([1]Feuil1!$B:$B,MATCH(Tableau2[[#This Row],[Product_Ref]],[1]Feuil1!$H:$H,0))</f>
        <v>Pyjama</v>
      </c>
      <c r="D1069" s="9" t="s">
        <v>67</v>
      </c>
    </row>
    <row r="1070" spans="1:4" x14ac:dyDescent="0.25">
      <c r="A1070" s="6" t="s">
        <v>6</v>
      </c>
      <c r="B1070" s="7" t="str">
        <f>VLOOKUP(Tableau1346[[#This Row],[Sub_Region_Cod]],[1]Table_Correspondance!$B:$F,4,TRUE)</f>
        <v>Europe de l'Est</v>
      </c>
      <c r="C1070" s="7" t="str">
        <f>INDEX([1]Feuil1!$B:$B,MATCH(Tableau2[[#This Row],[Product_Ref]],[1]Feuil1!$H:$H,0))</f>
        <v>Jupe</v>
      </c>
      <c r="D1070" s="7" t="s">
        <v>49</v>
      </c>
    </row>
    <row r="1071" spans="1:4" x14ac:dyDescent="0.25">
      <c r="A1071" s="8" t="s">
        <v>6</v>
      </c>
      <c r="B1071" s="9" t="str">
        <f>VLOOKUP(Tableau1346[[#This Row],[Sub_Region_Cod]],[1]Table_Correspondance!$B:$F,4,TRUE)</f>
        <v>Europe de l'Est</v>
      </c>
      <c r="C1071" s="9" t="str">
        <f>INDEX([1]Feuil1!$B:$B,MATCH(Tableau2[[#This Row],[Product_Ref]],[1]Feuil1!$H:$H,0))</f>
        <v>Robe</v>
      </c>
      <c r="D1071" s="9" t="s">
        <v>174</v>
      </c>
    </row>
    <row r="1072" spans="1:4" x14ac:dyDescent="0.25">
      <c r="A1072" s="6" t="s">
        <v>6</v>
      </c>
      <c r="B1072" s="7" t="str">
        <f>VLOOKUP(Tableau1346[[#This Row],[Sub_Region_Cod]],[1]Table_Correspondance!$B:$F,4,TRUE)</f>
        <v>Europe de l'Est</v>
      </c>
      <c r="C1072" s="7" t="str">
        <f>INDEX([1]Feuil1!$B:$B,MATCH(Tableau2[[#This Row],[Product_Ref]],[1]Feuil1!$H:$H,0))</f>
        <v>Sweatshirt</v>
      </c>
      <c r="D1072" s="7" t="s">
        <v>297</v>
      </c>
    </row>
    <row r="1073" spans="1:4" x14ac:dyDescent="0.25">
      <c r="A1073" s="8" t="s">
        <v>6</v>
      </c>
      <c r="B1073" s="9" t="str">
        <f>VLOOKUP(Tableau1346[[#This Row],[Sub_Region_Cod]],[1]Table_Correspondance!$B:$F,4,TRUE)</f>
        <v>Europe de l'Est</v>
      </c>
      <c r="C1073" s="9" t="str">
        <f>INDEX([1]Feuil1!$B:$B,MATCH(Tableau2[[#This Row],[Product_Ref]],[1]Feuil1!$H:$H,0))</f>
        <v>Collant</v>
      </c>
      <c r="D1073" s="9" t="s">
        <v>252</v>
      </c>
    </row>
    <row r="1074" spans="1:4" x14ac:dyDescent="0.25">
      <c r="A1074" s="6" t="s">
        <v>6</v>
      </c>
      <c r="B1074" s="7" t="str">
        <f>VLOOKUP(Tableau1346[[#This Row],[Sub_Region_Cod]],[1]Table_Correspondance!$B:$F,4,TRUE)</f>
        <v>Europe de l'Est</v>
      </c>
      <c r="C1074" s="7" t="str">
        <f>INDEX([1]Feuil1!$B:$B,MATCH(Tableau2[[#This Row],[Product_Ref]],[1]Feuil1!$H:$H,0))</f>
        <v>Jupe</v>
      </c>
      <c r="D1074" s="7" t="s">
        <v>363</v>
      </c>
    </row>
    <row r="1075" spans="1:4" x14ac:dyDescent="0.25">
      <c r="A1075" s="8" t="s">
        <v>6</v>
      </c>
      <c r="B1075" s="9" t="str">
        <f>VLOOKUP(Tableau1346[[#This Row],[Sub_Region_Cod]],[1]Table_Correspondance!$B:$F,4,TRUE)</f>
        <v>Europe de l'Est</v>
      </c>
      <c r="C1075" s="9" t="str">
        <f>INDEX([1]Feuil1!$B:$B,MATCH(Tableau2[[#This Row],[Product_Ref]],[1]Feuil1!$H:$H,0))</f>
        <v>Débardeur</v>
      </c>
      <c r="D1075" s="9" t="s">
        <v>230</v>
      </c>
    </row>
    <row r="1076" spans="1:4" x14ac:dyDescent="0.25">
      <c r="A1076" s="6" t="s">
        <v>6</v>
      </c>
      <c r="B1076" s="7" t="str">
        <f>VLOOKUP(Tableau1346[[#This Row],[Sub_Region_Cod]],[1]Table_Correspondance!$B:$F,4,TRUE)</f>
        <v>Europe de l'Est</v>
      </c>
      <c r="C1076" s="7" t="str">
        <f>INDEX([1]Feuil1!$B:$B,MATCH(Tableau2[[#This Row],[Product_Ref]],[1]Feuil1!$H:$H,0))</f>
        <v>T-shirt</v>
      </c>
      <c r="D1076" s="7" t="s">
        <v>359</v>
      </c>
    </row>
    <row r="1077" spans="1:4" x14ac:dyDescent="0.25">
      <c r="A1077" s="8" t="s">
        <v>6</v>
      </c>
      <c r="B1077" s="9" t="str">
        <f>VLOOKUP(Tableau1346[[#This Row],[Sub_Region_Cod]],[1]Table_Correspondance!$B:$F,4,TRUE)</f>
        <v>Europe de l'Est</v>
      </c>
      <c r="C1077" s="9" t="str">
        <f>INDEX([1]Feuil1!$B:$B,MATCH(Tableau2[[#This Row],[Product_Ref]],[1]Feuil1!$H:$H,0))</f>
        <v>Jupe</v>
      </c>
      <c r="D1077" s="9" t="s">
        <v>372</v>
      </c>
    </row>
    <row r="1078" spans="1:4" x14ac:dyDescent="0.25">
      <c r="A1078" s="6" t="s">
        <v>6</v>
      </c>
      <c r="B1078" s="7" t="str">
        <f>VLOOKUP(Tableau1346[[#This Row],[Sub_Region_Cod]],[1]Table_Correspondance!$B:$F,4,TRUE)</f>
        <v>Europe de l'Est</v>
      </c>
      <c r="C1078" s="7" t="str">
        <f>INDEX([1]Feuil1!$B:$B,MATCH(Tableau2[[#This Row],[Product_Ref]],[1]Feuil1!$H:$H,0))</f>
        <v>Chemise</v>
      </c>
      <c r="D1078" s="7" t="s">
        <v>268</v>
      </c>
    </row>
    <row r="1079" spans="1:4" x14ac:dyDescent="0.25">
      <c r="A1079" s="8" t="s">
        <v>6</v>
      </c>
      <c r="B1079" s="9" t="str">
        <f>VLOOKUP(Tableau1346[[#This Row],[Sub_Region_Cod]],[1]Table_Correspondance!$B:$F,4,TRUE)</f>
        <v>Europe de l'Est</v>
      </c>
      <c r="C1079" s="9" t="str">
        <f>INDEX([1]Feuil1!$B:$B,MATCH(Tableau2[[#This Row],[Product_Ref]],[1]Feuil1!$H:$H,0))</f>
        <v>Pantalon</v>
      </c>
      <c r="D1079" s="9" t="s">
        <v>33</v>
      </c>
    </row>
    <row r="1080" spans="1:4" x14ac:dyDescent="0.25">
      <c r="A1080" s="6" t="s">
        <v>6</v>
      </c>
      <c r="B1080" s="7" t="str">
        <f>VLOOKUP(Tableau1346[[#This Row],[Sub_Region_Cod]],[1]Table_Correspondance!$B:$F,4,TRUE)</f>
        <v>Europe de l'Est</v>
      </c>
      <c r="C1080" s="7" t="str">
        <f>INDEX([1]Feuil1!$B:$B,MATCH(Tableau2[[#This Row],[Product_Ref]],[1]Feuil1!$H:$H,0))</f>
        <v>Pyjama</v>
      </c>
      <c r="D1080" s="7" t="s">
        <v>113</v>
      </c>
    </row>
    <row r="1081" spans="1:4" x14ac:dyDescent="0.25">
      <c r="A1081" s="8" t="s">
        <v>6</v>
      </c>
      <c r="B1081" s="9" t="str">
        <f>VLOOKUP(Tableau1346[[#This Row],[Sub_Region_Cod]],[1]Table_Correspondance!$B:$F,4,TRUE)</f>
        <v>Europe de l'Est</v>
      </c>
      <c r="C1081" s="9" t="str">
        <f>INDEX([1]Feuil1!$B:$B,MATCH(Tableau2[[#This Row],[Product_Ref]],[1]Feuil1!$H:$H,0))</f>
        <v>Chemisier</v>
      </c>
      <c r="D1081" s="9" t="s">
        <v>220</v>
      </c>
    </row>
    <row r="1082" spans="1:4" x14ac:dyDescent="0.25">
      <c r="A1082" s="6" t="s">
        <v>6</v>
      </c>
      <c r="B1082" s="7" t="str">
        <f>VLOOKUP(Tableau1346[[#This Row],[Sub_Region_Cod]],[1]Table_Correspondance!$B:$F,4,TRUE)</f>
        <v>Europe de l'Est</v>
      </c>
      <c r="C1082" s="7" t="str">
        <f>INDEX([1]Feuil1!$B:$B,MATCH(Tableau2[[#This Row],[Product_Ref]],[1]Feuil1!$H:$H,0))</f>
        <v>Robe</v>
      </c>
      <c r="D1082" s="7" t="s">
        <v>199</v>
      </c>
    </row>
    <row r="1083" spans="1:4" x14ac:dyDescent="0.25">
      <c r="A1083" s="8" t="s">
        <v>6</v>
      </c>
      <c r="B1083" s="9" t="str">
        <f>VLOOKUP(Tableau1346[[#This Row],[Sub_Region_Cod]],[1]Table_Correspondance!$B:$F,4,TRUE)</f>
        <v>Europe de l'Est</v>
      </c>
      <c r="C1083" s="9" t="str">
        <f>INDEX([1]Feuil1!$B:$B,MATCH(Tableau2[[#This Row],[Product_Ref]],[1]Feuil1!$H:$H,0))</f>
        <v>Pantacourt</v>
      </c>
      <c r="D1083" s="9" t="s">
        <v>117</v>
      </c>
    </row>
    <row r="1084" spans="1:4" x14ac:dyDescent="0.25">
      <c r="A1084" s="6" t="s">
        <v>6</v>
      </c>
      <c r="B1084" s="7" t="str">
        <f>VLOOKUP(Tableau1346[[#This Row],[Sub_Region_Cod]],[1]Table_Correspondance!$B:$F,4,TRUE)</f>
        <v>Europe de l'Est</v>
      </c>
      <c r="C1084" s="7" t="str">
        <f>INDEX([1]Feuil1!$B:$B,MATCH(Tableau2[[#This Row],[Product_Ref]],[1]Feuil1!$H:$H,0))</f>
        <v>Pantacourt</v>
      </c>
      <c r="D1084" s="7" t="s">
        <v>117</v>
      </c>
    </row>
    <row r="1085" spans="1:4" x14ac:dyDescent="0.25">
      <c r="A1085" s="8" t="s">
        <v>6</v>
      </c>
      <c r="B1085" s="9" t="str">
        <f>VLOOKUP(Tableau1346[[#This Row],[Sub_Region_Cod]],[1]Table_Correspondance!$B:$F,4,TRUE)</f>
        <v>Europe de l'Est</v>
      </c>
      <c r="C1085" s="9" t="str">
        <f>INDEX([1]Feuil1!$B:$B,MATCH(Tableau2[[#This Row],[Product_Ref]],[1]Feuil1!$H:$H,0))</f>
        <v>Culotte</v>
      </c>
      <c r="D1085" s="9" t="s">
        <v>395</v>
      </c>
    </row>
    <row r="1086" spans="1:4" x14ac:dyDescent="0.25">
      <c r="A1086" s="6" t="s">
        <v>6</v>
      </c>
      <c r="B1086" s="7" t="str">
        <f>VLOOKUP(Tableau1346[[#This Row],[Sub_Region_Cod]],[1]Table_Correspondance!$B:$F,4,TRUE)</f>
        <v>Europe de l'Est</v>
      </c>
      <c r="C1086" s="7" t="str">
        <f>INDEX([1]Feuil1!$B:$B,MATCH(Tableau2[[#This Row],[Product_Ref]],[1]Feuil1!$H:$H,0))</f>
        <v>Jupe</v>
      </c>
      <c r="D1086" s="7" t="s">
        <v>130</v>
      </c>
    </row>
    <row r="1087" spans="1:4" x14ac:dyDescent="0.25">
      <c r="A1087" s="8" t="s">
        <v>6</v>
      </c>
      <c r="B1087" s="9" t="str">
        <f>VLOOKUP(Tableau1346[[#This Row],[Sub_Region_Cod]],[1]Table_Correspondance!$B:$F,4,TRUE)</f>
        <v>Europe de l'Est</v>
      </c>
      <c r="C1087" s="9" t="str">
        <f>INDEX([1]Feuil1!$B:$B,MATCH(Tableau2[[#This Row],[Product_Ref]],[1]Feuil1!$H:$H,0))</f>
        <v>Culotte</v>
      </c>
      <c r="D1087" s="9" t="s">
        <v>31</v>
      </c>
    </row>
    <row r="1088" spans="1:4" x14ac:dyDescent="0.25">
      <c r="A1088" s="6" t="s">
        <v>6</v>
      </c>
      <c r="B1088" s="7" t="str">
        <f>VLOOKUP(Tableau1346[[#This Row],[Sub_Region_Cod]],[1]Table_Correspondance!$B:$F,4,TRUE)</f>
        <v>Europe de l'Est</v>
      </c>
      <c r="C1088" s="7" t="str">
        <f>INDEX([1]Feuil1!$B:$B,MATCH(Tableau2[[#This Row],[Product_Ref]],[1]Feuil1!$H:$H,0))</f>
        <v>T-shirt</v>
      </c>
      <c r="D1088" s="7" t="s">
        <v>282</v>
      </c>
    </row>
    <row r="1089" spans="1:4" x14ac:dyDescent="0.25">
      <c r="A1089" s="8" t="s">
        <v>6</v>
      </c>
      <c r="B1089" s="9" t="str">
        <f>VLOOKUP(Tableau1346[[#This Row],[Sub_Region_Cod]],[1]Table_Correspondance!$B:$F,4,TRUE)</f>
        <v>Europe de l'Est</v>
      </c>
      <c r="C1089" s="9" t="str">
        <f>INDEX([1]Feuil1!$B:$B,MATCH(Tableau2[[#This Row],[Product_Ref]],[1]Feuil1!$H:$H,0))</f>
        <v>Culotte</v>
      </c>
      <c r="D1089" s="9" t="s">
        <v>261</v>
      </c>
    </row>
    <row r="1090" spans="1:4" x14ac:dyDescent="0.25">
      <c r="A1090" s="6" t="s">
        <v>6</v>
      </c>
      <c r="B1090" s="7" t="str">
        <f>VLOOKUP(Tableau1346[[#This Row],[Sub_Region_Cod]],[1]Table_Correspondance!$B:$F,4,TRUE)</f>
        <v>Europe de l'Est</v>
      </c>
      <c r="C1090" s="7" t="str">
        <f>INDEX([1]Feuil1!$B:$B,MATCH(Tableau2[[#This Row],[Product_Ref]],[1]Feuil1!$H:$H,0))</f>
        <v>Culotte</v>
      </c>
      <c r="D1090" s="7" t="s">
        <v>348</v>
      </c>
    </row>
    <row r="1091" spans="1:4" x14ac:dyDescent="0.25">
      <c r="A1091" s="8" t="s">
        <v>6</v>
      </c>
      <c r="B1091" s="9" t="str">
        <f>VLOOKUP(Tableau1346[[#This Row],[Sub_Region_Cod]],[1]Table_Correspondance!$B:$F,4,TRUE)</f>
        <v>Europe de l'Est</v>
      </c>
      <c r="C1091" s="9" t="str">
        <f>INDEX([1]Feuil1!$B:$B,MATCH(Tableau2[[#This Row],[Product_Ref]],[1]Feuil1!$H:$H,0))</f>
        <v>Chemise</v>
      </c>
      <c r="D1091" s="9" t="s">
        <v>51</v>
      </c>
    </row>
    <row r="1092" spans="1:4" x14ac:dyDescent="0.25">
      <c r="A1092" s="6" t="s">
        <v>6</v>
      </c>
      <c r="B1092" s="7" t="str">
        <f>VLOOKUP(Tableau1346[[#This Row],[Sub_Region_Cod]],[1]Table_Correspondance!$B:$F,4,TRUE)</f>
        <v>Europe de l'Est</v>
      </c>
      <c r="C1092" s="7" t="str">
        <f>INDEX([1]Feuil1!$B:$B,MATCH(Tableau2[[#This Row],[Product_Ref]],[1]Feuil1!$H:$H,0))</f>
        <v>Collant</v>
      </c>
      <c r="D1092" s="7" t="s">
        <v>396</v>
      </c>
    </row>
    <row r="1093" spans="1:4" x14ac:dyDescent="0.25">
      <c r="A1093" s="8" t="s">
        <v>6</v>
      </c>
      <c r="B1093" s="9" t="str">
        <f>VLOOKUP(Tableau1346[[#This Row],[Sub_Region_Cod]],[1]Table_Correspondance!$B:$F,4,TRUE)</f>
        <v>Europe de l'Est</v>
      </c>
      <c r="C1093" s="9" t="str">
        <f>INDEX([1]Feuil1!$B:$B,MATCH(Tableau2[[#This Row],[Product_Ref]],[1]Feuil1!$H:$H,0))</f>
        <v>Culotte</v>
      </c>
      <c r="D1093" s="9" t="s">
        <v>128</v>
      </c>
    </row>
    <row r="1094" spans="1:4" x14ac:dyDescent="0.25">
      <c r="A1094" s="6" t="s">
        <v>6</v>
      </c>
      <c r="B1094" s="7" t="str">
        <f>VLOOKUP(Tableau1346[[#This Row],[Sub_Region_Cod]],[1]Table_Correspondance!$B:$F,4,TRUE)</f>
        <v>Europe de l'Est</v>
      </c>
      <c r="C1094" s="7" t="str">
        <f>INDEX([1]Feuil1!$B:$B,MATCH(Tableau2[[#This Row],[Product_Ref]],[1]Feuil1!$H:$H,0))</f>
        <v>Culotte</v>
      </c>
      <c r="D1094" s="7" t="s">
        <v>72</v>
      </c>
    </row>
    <row r="1095" spans="1:4" x14ac:dyDescent="0.25">
      <c r="A1095" s="8" t="s">
        <v>6</v>
      </c>
      <c r="B1095" s="9" t="str">
        <f>VLOOKUP(Tableau1346[[#This Row],[Sub_Region_Cod]],[1]Table_Correspondance!$B:$F,4,TRUE)</f>
        <v>Europe de l'Est</v>
      </c>
      <c r="C1095" s="9" t="str">
        <f>INDEX([1]Feuil1!$B:$B,MATCH(Tableau2[[#This Row],[Product_Ref]],[1]Feuil1!$H:$H,0))</f>
        <v>Débardeur</v>
      </c>
      <c r="D1095" s="9" t="s">
        <v>84</v>
      </c>
    </row>
    <row r="1096" spans="1:4" x14ac:dyDescent="0.25">
      <c r="A1096" s="6" t="s">
        <v>6</v>
      </c>
      <c r="B1096" s="7" t="str">
        <f>VLOOKUP(Tableau1346[[#This Row],[Sub_Region_Cod]],[1]Table_Correspondance!$B:$F,4,TRUE)</f>
        <v>Europe de l'Est</v>
      </c>
      <c r="C1096" s="7" t="str">
        <f>INDEX([1]Feuil1!$B:$B,MATCH(Tableau2[[#This Row],[Product_Ref]],[1]Feuil1!$H:$H,0))</f>
        <v>T-shirt</v>
      </c>
      <c r="D1096" s="7" t="s">
        <v>334</v>
      </c>
    </row>
    <row r="1097" spans="1:4" x14ac:dyDescent="0.25">
      <c r="A1097" s="8" t="s">
        <v>6</v>
      </c>
      <c r="B1097" s="9" t="str">
        <f>VLOOKUP(Tableau1346[[#This Row],[Sub_Region_Cod]],[1]Table_Correspondance!$B:$F,4,TRUE)</f>
        <v>Europe de l'Est</v>
      </c>
      <c r="C1097" s="9" t="str">
        <f>INDEX([1]Feuil1!$B:$B,MATCH(Tableau2[[#This Row],[Product_Ref]],[1]Feuil1!$H:$H,0))</f>
        <v>Jupe</v>
      </c>
      <c r="D1097" s="9" t="s">
        <v>397</v>
      </c>
    </row>
    <row r="1098" spans="1:4" x14ac:dyDescent="0.25">
      <c r="A1098" s="6" t="s">
        <v>6</v>
      </c>
      <c r="B1098" s="7" t="str">
        <f>VLOOKUP(Tableau1346[[#This Row],[Sub_Region_Cod]],[1]Table_Correspondance!$B:$F,4,TRUE)</f>
        <v>Europe de l'Est</v>
      </c>
      <c r="C1098" s="7" t="str">
        <f>INDEX([1]Feuil1!$B:$B,MATCH(Tableau2[[#This Row],[Product_Ref]],[1]Feuil1!$H:$H,0))</f>
        <v>Soutien gorge</v>
      </c>
      <c r="D1098" s="7" t="s">
        <v>368</v>
      </c>
    </row>
    <row r="1099" spans="1:4" x14ac:dyDescent="0.25">
      <c r="A1099" s="8" t="s">
        <v>6</v>
      </c>
      <c r="B1099" s="9" t="str">
        <f>VLOOKUP(Tableau1346[[#This Row],[Sub_Region_Cod]],[1]Table_Correspondance!$B:$F,4,TRUE)</f>
        <v>Europe de l'Est</v>
      </c>
      <c r="C1099" s="9" t="str">
        <f>INDEX([1]Feuil1!$B:$B,MATCH(Tableau2[[#This Row],[Product_Ref]],[1]Feuil1!$H:$H,0))</f>
        <v>Pantacourt</v>
      </c>
      <c r="D1099" s="9" t="s">
        <v>309</v>
      </c>
    </row>
    <row r="1100" spans="1:4" x14ac:dyDescent="0.25">
      <c r="A1100" s="6" t="s">
        <v>6</v>
      </c>
      <c r="B1100" s="7" t="str">
        <f>VLOOKUP(Tableau1346[[#This Row],[Sub_Region_Cod]],[1]Table_Correspondance!$B:$F,4,TRUE)</f>
        <v>Europe de l'Est</v>
      </c>
      <c r="C1100" s="7" t="str">
        <f>INDEX([1]Feuil1!$B:$B,MATCH(Tableau2[[#This Row],[Product_Ref]],[1]Feuil1!$H:$H,0))</f>
        <v>Débardeur</v>
      </c>
      <c r="D1100" s="7" t="s">
        <v>319</v>
      </c>
    </row>
    <row r="1101" spans="1:4" x14ac:dyDescent="0.25">
      <c r="A1101" s="8" t="s">
        <v>6</v>
      </c>
      <c r="B1101" s="9" t="str">
        <f>VLOOKUP(Tableau1346[[#This Row],[Sub_Region_Cod]],[1]Table_Correspondance!$B:$F,4,TRUE)</f>
        <v>Europe de l'Est</v>
      </c>
      <c r="C1101" s="9" t="str">
        <f>INDEX([1]Feuil1!$B:$B,MATCH(Tableau2[[#This Row],[Product_Ref]],[1]Feuil1!$H:$H,0))</f>
        <v>Chaussette</v>
      </c>
      <c r="D1101" s="9" t="s">
        <v>301</v>
      </c>
    </row>
    <row r="1102" spans="1:4" x14ac:dyDescent="0.25">
      <c r="A1102" s="6" t="s">
        <v>6</v>
      </c>
      <c r="B1102" s="7" t="str">
        <f>VLOOKUP(Tableau1346[[#This Row],[Sub_Region_Cod]],[1]Table_Correspondance!$B:$F,4,TRUE)</f>
        <v>Europe de l'Est</v>
      </c>
      <c r="C1102" s="7" t="str">
        <f>INDEX([1]Feuil1!$B:$B,MATCH(Tableau2[[#This Row],[Product_Ref]],[1]Feuil1!$H:$H,0))</f>
        <v>Sweatshirt</v>
      </c>
      <c r="D1102" s="7" t="s">
        <v>108</v>
      </c>
    </row>
    <row r="1103" spans="1:4" x14ac:dyDescent="0.25">
      <c r="A1103" s="8" t="s">
        <v>6</v>
      </c>
      <c r="B1103" s="9" t="str">
        <f>VLOOKUP(Tableau1346[[#This Row],[Sub_Region_Cod]],[1]Table_Correspondance!$B:$F,4,TRUE)</f>
        <v>Europe de l'Est</v>
      </c>
      <c r="C1103" s="9" t="str">
        <f>INDEX([1]Feuil1!$B:$B,MATCH(Tableau2[[#This Row],[Product_Ref]],[1]Feuil1!$H:$H,0))</f>
        <v>Collant</v>
      </c>
      <c r="D1103" s="9" t="s">
        <v>176</v>
      </c>
    </row>
    <row r="1104" spans="1:4" x14ac:dyDescent="0.25">
      <c r="A1104" s="6" t="s">
        <v>6</v>
      </c>
      <c r="B1104" s="7" t="str">
        <f>VLOOKUP(Tableau1346[[#This Row],[Sub_Region_Cod]],[1]Table_Correspondance!$B:$F,4,TRUE)</f>
        <v>Europe de l'Est</v>
      </c>
      <c r="C1104" s="7" t="str">
        <f>INDEX([1]Feuil1!$B:$B,MATCH(Tableau2[[#This Row],[Product_Ref]],[1]Feuil1!$H:$H,0))</f>
        <v>Robe</v>
      </c>
      <c r="D1104" s="7" t="s">
        <v>293</v>
      </c>
    </row>
    <row r="1105" spans="1:4" x14ac:dyDescent="0.25">
      <c r="A1105" s="8" t="s">
        <v>6</v>
      </c>
      <c r="B1105" s="9" t="str">
        <f>VLOOKUP(Tableau1346[[#This Row],[Sub_Region_Cod]],[1]Table_Correspondance!$B:$F,4,TRUE)</f>
        <v>Europe de l'Est</v>
      </c>
      <c r="C1105" s="9" t="str">
        <f>INDEX([1]Feuil1!$B:$B,MATCH(Tableau2[[#This Row],[Product_Ref]],[1]Feuil1!$H:$H,0))</f>
        <v>Pantacourt</v>
      </c>
      <c r="D1105" s="9" t="s">
        <v>93</v>
      </c>
    </row>
    <row r="1106" spans="1:4" x14ac:dyDescent="0.25">
      <c r="A1106" s="6" t="s">
        <v>6</v>
      </c>
      <c r="B1106" s="7" t="str">
        <f>VLOOKUP(Tableau1346[[#This Row],[Sub_Region_Cod]],[1]Table_Correspondance!$B:$F,4,TRUE)</f>
        <v>Europe de l'Est</v>
      </c>
      <c r="C1106" s="7" t="str">
        <f>INDEX([1]Feuil1!$B:$B,MATCH(Tableau2[[#This Row],[Product_Ref]],[1]Feuil1!$H:$H,0))</f>
        <v>Pantacourt</v>
      </c>
      <c r="D1106" s="7" t="s">
        <v>86</v>
      </c>
    </row>
    <row r="1107" spans="1:4" x14ac:dyDescent="0.25">
      <c r="A1107" s="8" t="s">
        <v>6</v>
      </c>
      <c r="B1107" s="9" t="str">
        <f>VLOOKUP(Tableau1346[[#This Row],[Sub_Region_Cod]],[1]Table_Correspondance!$B:$F,4,TRUE)</f>
        <v>Europe de l'Est</v>
      </c>
      <c r="C1107" s="9" t="str">
        <f>INDEX([1]Feuil1!$B:$B,MATCH(Tableau2[[#This Row],[Product_Ref]],[1]Feuil1!$H:$H,0))</f>
        <v>Pull</v>
      </c>
      <c r="D1107" s="9" t="s">
        <v>73</v>
      </c>
    </row>
    <row r="1108" spans="1:4" x14ac:dyDescent="0.25">
      <c r="A1108" s="6" t="s">
        <v>6</v>
      </c>
      <c r="B1108" s="7" t="str">
        <f>VLOOKUP(Tableau1346[[#This Row],[Sub_Region_Cod]],[1]Table_Correspondance!$B:$F,4,TRUE)</f>
        <v>Europe de l'Est</v>
      </c>
      <c r="C1108" s="7" t="str">
        <f>INDEX([1]Feuil1!$B:$B,MATCH(Tableau2[[#This Row],[Product_Ref]],[1]Feuil1!$H:$H,0))</f>
        <v>Sweatshirt</v>
      </c>
      <c r="D1108" s="7" t="s">
        <v>271</v>
      </c>
    </row>
    <row r="1109" spans="1:4" x14ac:dyDescent="0.25">
      <c r="A1109" s="8" t="s">
        <v>6</v>
      </c>
      <c r="B1109" s="9" t="str">
        <f>VLOOKUP(Tableau1346[[#This Row],[Sub_Region_Cod]],[1]Table_Correspondance!$B:$F,4,TRUE)</f>
        <v>Europe de l'Est</v>
      </c>
      <c r="C1109" s="9" t="str">
        <f>INDEX([1]Feuil1!$B:$B,MATCH(Tableau2[[#This Row],[Product_Ref]],[1]Feuil1!$H:$H,0))</f>
        <v>Débardeur</v>
      </c>
      <c r="D1109" s="9" t="s">
        <v>84</v>
      </c>
    </row>
    <row r="1110" spans="1:4" x14ac:dyDescent="0.25">
      <c r="A1110" s="6" t="s">
        <v>6</v>
      </c>
      <c r="B1110" s="7" t="str">
        <f>VLOOKUP(Tableau1346[[#This Row],[Sub_Region_Cod]],[1]Table_Correspondance!$B:$F,4,TRUE)</f>
        <v>Europe de l'Est</v>
      </c>
      <c r="C1110" s="7" t="str">
        <f>INDEX([1]Feuil1!$B:$B,MATCH(Tableau2[[#This Row],[Product_Ref]],[1]Feuil1!$H:$H,0))</f>
        <v>Pyjama</v>
      </c>
      <c r="D1110" s="7" t="s">
        <v>152</v>
      </c>
    </row>
    <row r="1111" spans="1:4" x14ac:dyDescent="0.25">
      <c r="A1111" s="8" t="s">
        <v>6</v>
      </c>
      <c r="B1111" s="9" t="str">
        <f>VLOOKUP(Tableau1346[[#This Row],[Sub_Region_Cod]],[1]Table_Correspondance!$B:$F,4,TRUE)</f>
        <v>Europe de l'Est</v>
      </c>
      <c r="C1111" s="9" t="str">
        <f>INDEX([1]Feuil1!$B:$B,MATCH(Tableau2[[#This Row],[Product_Ref]],[1]Feuil1!$H:$H,0))</f>
        <v>Robe</v>
      </c>
      <c r="D1111" s="9" t="s">
        <v>398</v>
      </c>
    </row>
    <row r="1112" spans="1:4" x14ac:dyDescent="0.25">
      <c r="A1112" s="6" t="s">
        <v>6</v>
      </c>
      <c r="B1112" s="7" t="str">
        <f>VLOOKUP(Tableau1346[[#This Row],[Sub_Region_Cod]],[1]Table_Correspondance!$B:$F,4,TRUE)</f>
        <v>Europe de l'Est</v>
      </c>
      <c r="C1112" s="7" t="str">
        <f>INDEX([1]Feuil1!$B:$B,MATCH(Tableau2[[#This Row],[Product_Ref]],[1]Feuil1!$H:$H,0))</f>
        <v>Robe</v>
      </c>
      <c r="D1112" s="7" t="s">
        <v>148</v>
      </c>
    </row>
    <row r="1113" spans="1:4" x14ac:dyDescent="0.25">
      <c r="A1113" s="8" t="s">
        <v>6</v>
      </c>
      <c r="B1113" s="9" t="str">
        <f>VLOOKUP(Tableau1346[[#This Row],[Sub_Region_Cod]],[1]Table_Correspondance!$B:$F,4,TRUE)</f>
        <v>Europe de l'Est</v>
      </c>
      <c r="C1113" s="9" t="str">
        <f>INDEX([1]Feuil1!$B:$B,MATCH(Tableau2[[#This Row],[Product_Ref]],[1]Feuil1!$H:$H,0))</f>
        <v>Sweatshirt</v>
      </c>
      <c r="D1113" s="9" t="s">
        <v>190</v>
      </c>
    </row>
    <row r="1114" spans="1:4" x14ac:dyDescent="0.25">
      <c r="A1114" s="6" t="s">
        <v>6</v>
      </c>
      <c r="B1114" s="7" t="str">
        <f>VLOOKUP(Tableau1346[[#This Row],[Sub_Region_Cod]],[1]Table_Correspondance!$B:$F,4,TRUE)</f>
        <v>Europe de l'Est</v>
      </c>
      <c r="C1114" s="7" t="str">
        <f>INDEX([1]Feuil1!$B:$B,MATCH(Tableau2[[#This Row],[Product_Ref]],[1]Feuil1!$H:$H,0))</f>
        <v>Débardeur</v>
      </c>
      <c r="D1114" s="7" t="s">
        <v>109</v>
      </c>
    </row>
    <row r="1115" spans="1:4" x14ac:dyDescent="0.25">
      <c r="A1115" s="8" t="s">
        <v>6</v>
      </c>
      <c r="B1115" s="9" t="str">
        <f>VLOOKUP(Tableau1346[[#This Row],[Sub_Region_Cod]],[1]Table_Correspondance!$B:$F,4,TRUE)</f>
        <v>Europe de l'Est</v>
      </c>
      <c r="C1115" s="9" t="str">
        <f>INDEX([1]Feuil1!$B:$B,MATCH(Tableau2[[#This Row],[Product_Ref]],[1]Feuil1!$H:$H,0))</f>
        <v>Pantalon</v>
      </c>
      <c r="D1115" s="9" t="s">
        <v>119</v>
      </c>
    </row>
    <row r="1116" spans="1:4" x14ac:dyDescent="0.25">
      <c r="A1116" s="10" t="s">
        <v>6</v>
      </c>
      <c r="B1116" s="11" t="str">
        <f>VLOOKUP(Tableau1346[[#This Row],[Sub_Region_Cod]],[1]Table_Correspondance!$B:$F,4,TRUE)</f>
        <v>Europe de l'Est</v>
      </c>
      <c r="C1116" s="11" t="str">
        <f>INDEX([1]Feuil1!$B:$B,MATCH(Tableau2[[#This Row],[Product_Ref]],[1]Feuil1!$H:$H,0))</f>
        <v>Robe</v>
      </c>
      <c r="D1116" s="11" t="s"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P2C5-FichierDuCours</vt:lpstr>
      <vt:lpstr>Tableau croisé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2021-06-02T17:32:08Z</dcterms:created>
  <dcterms:modified xsi:type="dcterms:W3CDTF">2022-12-01T09:09:46Z</dcterms:modified>
</cp:coreProperties>
</file>