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E7334900-9990-4092-AFE9-C0107AE10C2D}" xr6:coauthVersionLast="47" xr6:coauthVersionMax="47" xr10:uidLastSave="{00000000-0000-0000-0000-000000000000}"/>
  <bookViews>
    <workbookView xWindow="-23148" yWindow="-108" windowWidth="23256" windowHeight="12576" activeTab="1" xr2:uid="{10D5A67B-44CC-4257-9A82-7D8E05337CAA}"/>
  </bookViews>
  <sheets>
    <sheet name="P4C2-DB_Consolider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C3" i="2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</calcChain>
</file>

<file path=xl/sharedStrings.xml><?xml version="1.0" encoding="utf-8"?>
<sst xmlns="http://schemas.openxmlformats.org/spreadsheetml/2006/main" count="116" uniqueCount="20">
  <si>
    <t>Donnée actuelles : Janvier à Avril 2021</t>
  </si>
  <si>
    <t>Mai 2021</t>
  </si>
  <si>
    <t>Pays</t>
  </si>
  <si>
    <t>Haut</t>
  </si>
  <si>
    <t>Bas</t>
  </si>
  <si>
    <t>Haut et bas</t>
  </si>
  <si>
    <t>Arménie</t>
  </si>
  <si>
    <t>Bélarus</t>
  </si>
  <si>
    <t>Bulgarie</t>
  </si>
  <si>
    <t>Fédération de Russie</t>
  </si>
  <si>
    <t>Hongrie</t>
  </si>
  <si>
    <t>Pologne</t>
  </si>
  <si>
    <t>République de Moldavie</t>
  </si>
  <si>
    <t>République Tchèque</t>
  </si>
  <si>
    <t>Roumanie</t>
  </si>
  <si>
    <t>Ukraine</t>
  </si>
  <si>
    <t>Juin 2021</t>
  </si>
  <si>
    <t>Juillet 2021</t>
  </si>
  <si>
    <t>Slovaquie</t>
  </si>
  <si>
    <t>P4C2_01_Fichier_Du_Cours_Consolider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</si>
</sst>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5" tint="-0.24994659260841701"/>
      </left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 style="medium">
        <color theme="5" tint="-0.24994659260841701"/>
      </left>
      <right/>
      <top style="medium">
        <color theme="5" tint="-0.24994659260841701"/>
      </top>
      <bottom/>
      <diagonal/>
    </border>
    <border>
      <left/>
      <right/>
      <top style="medium">
        <color theme="5" tint="-0.24994659260841701"/>
      </top>
      <bottom/>
      <diagonal/>
    </border>
    <border>
      <left/>
      <right style="medium">
        <color theme="5" tint="-0.24994659260841701"/>
      </right>
      <top style="medium">
        <color theme="5" tint="-0.24994659260841701"/>
      </top>
      <bottom/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5" tint="-0.24994659260841701"/>
      </left>
      <right/>
      <top/>
      <bottom/>
      <diagonal/>
    </border>
    <border>
      <left/>
      <right style="medium">
        <color theme="5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5" tint="-0.24994659260841701"/>
      </left>
      <right/>
      <top/>
      <bottom style="medium">
        <color theme="5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/>
      <right style="medium">
        <color theme="5" tint="-0.24994659260841701"/>
      </right>
      <top/>
      <bottom style="medium">
        <color theme="5" tint="-0.24994659260841701"/>
      </bottom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49" fontId="4" fillId="0" borderId="4" xfId="0" applyNumberFormat="1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3" fontId="0" fillId="0" borderId="0" xfId="0" applyNumberFormat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5" xfId="0" applyBorder="1"/>
    <xf numFmtId="3" fontId="0" fillId="0" borderId="16" xfId="0" applyNumberFormat="1" applyBorder="1" applyAlignment="1">
      <alignment horizontal="center"/>
    </xf>
    <xf numFmtId="0" fontId="0" fillId="0" borderId="17" xfId="0" applyBorder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0" fillId="0" borderId="20" xfId="0" applyBorder="1"/>
    <xf numFmtId="3" fontId="0" fillId="0" borderId="21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49" fontId="5" fillId="0" borderId="23" xfId="0" applyNumberFormat="1" applyFont="1" applyBorder="1" applyAlignment="1">
      <alignment horizontal="centerContinuous"/>
    </xf>
    <xf numFmtId="0" fontId="3" fillId="0" borderId="24" xfId="0" applyFont="1" applyBorder="1" applyAlignment="1">
      <alignment horizontal="centerContinuous"/>
    </xf>
    <xf numFmtId="0" fontId="3" fillId="0" borderId="25" xfId="0" applyFont="1" applyBorder="1" applyAlignment="1">
      <alignment horizontal="centerContinuous"/>
    </xf>
    <xf numFmtId="49" fontId="6" fillId="0" borderId="26" xfId="0" applyNumberFormat="1" applyFont="1" applyBorder="1" applyAlignment="1">
      <alignment horizontal="centerContinuous"/>
    </xf>
    <xf numFmtId="0" fontId="3" fillId="0" borderId="27" xfId="0" applyFont="1" applyBorder="1" applyAlignment="1">
      <alignment horizontal="centerContinuous"/>
    </xf>
    <xf numFmtId="0" fontId="3" fillId="0" borderId="28" xfId="0" applyFont="1" applyBorder="1" applyAlignment="1">
      <alignment horizontal="centerContinuous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5" xfId="0" applyBorder="1"/>
    <xf numFmtId="3" fontId="0" fillId="0" borderId="36" xfId="0" applyNumberFormat="1" applyBorder="1" applyAlignment="1">
      <alignment horizontal="center"/>
    </xf>
    <xf numFmtId="0" fontId="0" fillId="0" borderId="37" xfId="0" applyBorder="1"/>
    <xf numFmtId="3" fontId="0" fillId="0" borderId="38" xfId="0" applyNumberFormat="1" applyBorder="1" applyAlignment="1">
      <alignment horizontal="center"/>
    </xf>
    <xf numFmtId="3" fontId="0" fillId="0" borderId="0" xfId="0" applyNumberFormat="1"/>
    <xf numFmtId="0" fontId="0" fillId="0" borderId="39" xfId="0" applyBorder="1"/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0" fillId="0" borderId="42" xfId="0" applyBorder="1"/>
    <xf numFmtId="3" fontId="0" fillId="0" borderId="43" xfId="0" applyNumberFormat="1" applyBorder="1" applyAlignment="1">
      <alignment horizontal="center"/>
    </xf>
    <xf numFmtId="3" fontId="0" fillId="0" borderId="4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damat\Dropbox\Open%20Classrooms\03-Formation%20Perfectionnez-vous%20avec%20Excel\Fil%20Rouge%20-%20Europe%20de%20l'Est%20-%20pour%20le%20cours%202.xlsm" TargetMode="External"/><Relationship Id="rId2" Type="http://schemas.openxmlformats.org/officeDocument/2006/relationships/externalLinkPath" Target="file:///C:\Users\damat\Dropbox\Open%20Classrooms\03-Formation%20Perfectionnez-vous%20avec%20Excel\Fil%20Rouge%20-%20Europe%20de%20l'Est%20-%20pour%20le%20cours%202.xlsm" TargetMode="External"/><Relationship Id="rId1" Type="http://schemas.openxmlformats.org/officeDocument/2006/relationships/externalLinkPath" Target="file:///C:\Users\damat\Dropbox\Open%20Classrooms\03-Formation%20Perfectionnez-vous%20avec%20Excel\Fil%20Rouge%20-%20Europe%20de%20l'Est%20-%20pour%20le%20cours%202.xls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externalLinkPath" Target="file:///C:\Users\damat\Dropbox\Open%20Classrooms\03-Formation%20Perfectionnez-vous%20avec%20Excel\Fil%20Rouge%20-%20Europe%20de%20l'Est%20-%20pour%20le%20cours%202.xls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Formation%20Data%20Analyst\Projet%202\Cours\Excel\Cours%20avanc&#233;s\P4C2_01_Fichier_Du_Cours_Consolider.xlsx" TargetMode="External"/><Relationship Id="rId2" Type="http://schemas.openxmlformats.org/officeDocument/2006/relationships/externalLinkPath" Target="file:///D:\Formation%20Data%20Analyst\Projet%202\Cours\Excel\Cours%20avanc&#233;s\P4C2_01_Fichier_Du_Cours_Consolider.xlsx" TargetMode="External"/><Relationship Id="rId1" Type="http://schemas.openxmlformats.org/officeDocument/2006/relationships/externalLinkPath" Target="file:///D:\Formation%20Data%20Analyst\Projet%202\Cours\Excel\Cours%20avanc&#233;s\P4C2_01_Fichier_Du_Cours_Consolider.xlsx" TargetMode="External"/><Relationship Id="rId4" Type="http://schemas.openxmlformats.org/officeDocument/2006/relationships/externalLinkPath" Target="file:///D:\Formation%20Data%20Analyst\Projet%202\Cours\Excel\Cours%20avanc&#233;s\P4C2_01_Fichier_Du_Cours_Consolid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CD42-815D-45CD-A745-3E03F647869A}">
  <sheetPr codeName="Feuil42">
    <tabColor rgb="FFFF3399"/>
  </sheetPr>
  <dimension ref="B1:S43"/>
  <sheetViews>
    <sheetView showGridLines="0" workbookViewId="0"/>
  </sheetViews>
  <sheetFormatPr baseColWidth="10" defaultRowHeight="14.5" x14ac:dyDescent="0.35"/>
  <cols>
    <col min="1" max="1" width="1.81640625" customWidth="1"/>
    <col min="2" max="2" width="23" bestFit="1" customWidth="1"/>
    <col min="3" max="4" width="7.453125" bestFit="1" customWidth="1"/>
    <col min="5" max="5" width="10.7265625" bestFit="1" customWidth="1"/>
    <col min="6" max="6" width="1.81640625" customWidth="1"/>
    <col min="7" max="7" width="23" bestFit="1" customWidth="1"/>
    <col min="8" max="9" width="7.453125" bestFit="1" customWidth="1"/>
    <col min="10" max="10" width="10.7265625" bestFit="1" customWidth="1"/>
    <col min="11" max="11" width="1.81640625" customWidth="1"/>
  </cols>
  <sheetData>
    <row r="1" spans="2:10" ht="6" customHeight="1" thickBot="1" x14ac:dyDescent="0.4"/>
    <row r="2" spans="2:10" ht="16" thickBot="1" x14ac:dyDescent="0.4">
      <c r="B2" s="1" t="s">
        <v>0</v>
      </c>
      <c r="C2" s="2"/>
      <c r="D2" s="2"/>
      <c r="E2" s="3"/>
      <c r="G2" s="4" t="s">
        <v>1</v>
      </c>
      <c r="H2" s="5"/>
      <c r="I2" s="5"/>
      <c r="J2" s="6"/>
    </row>
    <row r="3" spans="2:10" ht="15" thickBot="1" x14ac:dyDescent="0.4"/>
    <row r="4" spans="2:10" x14ac:dyDescent="0.35">
      <c r="B4" s="7" t="s">
        <v>2</v>
      </c>
      <c r="C4" s="8" t="s">
        <v>3</v>
      </c>
      <c r="D4" s="8" t="s">
        <v>4</v>
      </c>
      <c r="E4" s="9" t="s">
        <v>5</v>
      </c>
      <c r="G4" s="10" t="s">
        <v>2</v>
      </c>
      <c r="H4" s="11" t="s">
        <v>3</v>
      </c>
      <c r="I4" s="11" t="s">
        <v>4</v>
      </c>
      <c r="J4" s="12" t="s">
        <v>5</v>
      </c>
    </row>
    <row r="5" spans="2:10" x14ac:dyDescent="0.35">
      <c r="B5" s="13" t="s">
        <v>6</v>
      </c>
      <c r="C5" s="14">
        <v>252807.28000000009</v>
      </c>
      <c r="D5" s="14">
        <v>244816.81999999998</v>
      </c>
      <c r="E5" s="15">
        <v>69199.41</v>
      </c>
      <c r="G5" s="16" t="s">
        <v>6</v>
      </c>
      <c r="H5" s="14">
        <v>63201.820000000022</v>
      </c>
      <c r="I5" s="14">
        <v>61204.204999999994</v>
      </c>
      <c r="J5" s="17">
        <v>17299.852500000001</v>
      </c>
    </row>
    <row r="6" spans="2:10" x14ac:dyDescent="0.35">
      <c r="B6" s="13" t="s">
        <v>7</v>
      </c>
      <c r="C6" s="14">
        <v>231030.87000000002</v>
      </c>
      <c r="D6" s="14">
        <v>234409.07999999996</v>
      </c>
      <c r="E6" s="15">
        <v>68670.34</v>
      </c>
      <c r="G6" s="16" t="s">
        <v>7</v>
      </c>
      <c r="H6" s="14">
        <v>57757.717500000006</v>
      </c>
      <c r="I6" s="14">
        <v>58602.26999999999</v>
      </c>
      <c r="J6" s="17">
        <v>17167.584999999999</v>
      </c>
    </row>
    <row r="7" spans="2:10" x14ac:dyDescent="0.35">
      <c r="B7" s="13" t="s">
        <v>8</v>
      </c>
      <c r="C7" s="14">
        <v>207241.28</v>
      </c>
      <c r="D7" s="14">
        <v>237871.72999999998</v>
      </c>
      <c r="E7" s="15">
        <v>78585.73</v>
      </c>
      <c r="G7" s="16" t="s">
        <v>8</v>
      </c>
      <c r="H7" s="14">
        <v>51810.32</v>
      </c>
      <c r="I7" s="14">
        <v>59467.932499999995</v>
      </c>
      <c r="J7" s="17">
        <v>19646.432499999999</v>
      </c>
    </row>
    <row r="8" spans="2:10" x14ac:dyDescent="0.35">
      <c r="B8" s="13" t="s">
        <v>9</v>
      </c>
      <c r="C8" s="14">
        <v>241642.11999999997</v>
      </c>
      <c r="D8" s="14">
        <v>245140.45000000007</v>
      </c>
      <c r="E8" s="15">
        <v>94083.930000000008</v>
      </c>
      <c r="G8" s="16" t="s">
        <v>9</v>
      </c>
      <c r="H8" s="14">
        <v>60410.529999999992</v>
      </c>
      <c r="I8" s="14">
        <v>61285.112500000017</v>
      </c>
      <c r="J8" s="17">
        <v>23520.982500000002</v>
      </c>
    </row>
    <row r="9" spans="2:10" x14ac:dyDescent="0.35">
      <c r="B9" s="13" t="s">
        <v>10</v>
      </c>
      <c r="C9" s="14">
        <v>231462.88000000003</v>
      </c>
      <c r="D9" s="14">
        <v>188920.68999999997</v>
      </c>
      <c r="E9" s="15">
        <v>77517.60000000002</v>
      </c>
      <c r="G9" s="16" t="s">
        <v>10</v>
      </c>
      <c r="H9" s="14">
        <v>57865.720000000008</v>
      </c>
      <c r="I9" s="14">
        <v>47230.172499999993</v>
      </c>
      <c r="J9" s="17">
        <v>19379.400000000005</v>
      </c>
    </row>
    <row r="10" spans="2:10" x14ac:dyDescent="0.35">
      <c r="B10" s="13" t="s">
        <v>11</v>
      </c>
      <c r="C10" s="14">
        <v>238358.50000000006</v>
      </c>
      <c r="D10" s="14">
        <v>180181.77</v>
      </c>
      <c r="E10" s="15">
        <v>63234.499999999993</v>
      </c>
      <c r="G10" s="16" t="s">
        <v>11</v>
      </c>
      <c r="H10" s="14">
        <v>59589.625000000015</v>
      </c>
      <c r="I10" s="14">
        <v>45045.442499999997</v>
      </c>
      <c r="J10" s="17">
        <v>15808.624999999998</v>
      </c>
    </row>
    <row r="11" spans="2:10" x14ac:dyDescent="0.35">
      <c r="B11" s="13" t="s">
        <v>12</v>
      </c>
      <c r="C11" s="14">
        <v>159360.56999999995</v>
      </c>
      <c r="D11" s="14">
        <v>228276.83000000002</v>
      </c>
      <c r="E11" s="15">
        <v>79746.899999999994</v>
      </c>
      <c r="G11" s="16" t="s">
        <v>12</v>
      </c>
      <c r="H11" s="14">
        <v>39840.142499999987</v>
      </c>
      <c r="I11" s="14">
        <v>57069.207500000004</v>
      </c>
      <c r="J11" s="17">
        <v>19936.724999999999</v>
      </c>
    </row>
    <row r="12" spans="2:10" x14ac:dyDescent="0.35">
      <c r="B12" s="13" t="s">
        <v>13</v>
      </c>
      <c r="C12" s="14">
        <v>261728.35000000003</v>
      </c>
      <c r="D12" s="14">
        <v>277127.83</v>
      </c>
      <c r="E12" s="15">
        <v>75436.12000000001</v>
      </c>
      <c r="G12" s="16" t="s">
        <v>13</v>
      </c>
      <c r="H12" s="14">
        <v>65432.087500000009</v>
      </c>
      <c r="I12" s="14">
        <v>69281.957500000004</v>
      </c>
      <c r="J12" s="17">
        <v>18859.030000000002</v>
      </c>
    </row>
    <row r="13" spans="2:10" x14ac:dyDescent="0.35">
      <c r="B13" s="13" t="s">
        <v>14</v>
      </c>
      <c r="C13" s="14">
        <v>227021.40000000002</v>
      </c>
      <c r="D13" s="14">
        <v>142418.29000000004</v>
      </c>
      <c r="E13" s="15">
        <v>70382.16</v>
      </c>
      <c r="G13" s="16" t="s">
        <v>14</v>
      </c>
      <c r="H13" s="14">
        <v>56755.350000000006</v>
      </c>
      <c r="I13" s="14">
        <v>35604.572500000009</v>
      </c>
      <c r="J13" s="17">
        <v>17595.54</v>
      </c>
    </row>
    <row r="14" spans="2:10" ht="15" thickBot="1" x14ac:dyDescent="0.4">
      <c r="B14" s="18" t="s">
        <v>15</v>
      </c>
      <c r="C14" s="19">
        <v>171376.92</v>
      </c>
      <c r="D14" s="19">
        <v>193300.46000000002</v>
      </c>
      <c r="E14" s="20">
        <v>71306.149999999994</v>
      </c>
      <c r="G14" s="21" t="s">
        <v>15</v>
      </c>
      <c r="H14" s="22">
        <v>42844.23</v>
      </c>
      <c r="I14" s="22">
        <v>48325.115000000005</v>
      </c>
      <c r="J14" s="23">
        <v>17826.537499999999</v>
      </c>
    </row>
    <row r="15" spans="2:10" ht="15" thickBot="1" x14ac:dyDescent="0.4"/>
    <row r="16" spans="2:10" ht="16" thickBot="1" x14ac:dyDescent="0.4">
      <c r="B16" s="24" t="s">
        <v>16</v>
      </c>
      <c r="C16" s="25"/>
      <c r="D16" s="25"/>
      <c r="E16" s="26"/>
      <c r="G16" s="27" t="s">
        <v>17</v>
      </c>
      <c r="H16" s="28"/>
      <c r="I16" s="28"/>
      <c r="J16" s="29"/>
    </row>
    <row r="17" spans="2:19" ht="15" thickBot="1" x14ac:dyDescent="0.4"/>
    <row r="18" spans="2:19" x14ac:dyDescent="0.35">
      <c r="B18" s="30" t="s">
        <v>2</v>
      </c>
      <c r="C18" s="31" t="s">
        <v>3</v>
      </c>
      <c r="D18" s="31" t="s">
        <v>4</v>
      </c>
      <c r="E18" s="32" t="s">
        <v>5</v>
      </c>
      <c r="G18" s="33" t="s">
        <v>2</v>
      </c>
      <c r="H18" s="34" t="s">
        <v>3</v>
      </c>
      <c r="I18" s="34" t="s">
        <v>4</v>
      </c>
      <c r="J18" s="35" t="s">
        <v>5</v>
      </c>
    </row>
    <row r="19" spans="2:19" x14ac:dyDescent="0.35">
      <c r="B19" s="36" t="s">
        <v>6</v>
      </c>
      <c r="C19" s="14">
        <v>82994.420895640142</v>
      </c>
      <c r="D19" s="14">
        <v>113508.43292435678</v>
      </c>
      <c r="E19" s="37">
        <v>17535.284909049915</v>
      </c>
      <c r="G19" s="38" t="s">
        <v>6</v>
      </c>
      <c r="H19" s="14">
        <v>115589.61370132632</v>
      </c>
      <c r="I19" s="14">
        <v>77555.05896843037</v>
      </c>
      <c r="J19" s="39">
        <v>31801.67992909882</v>
      </c>
    </row>
    <row r="20" spans="2:19" x14ac:dyDescent="0.35">
      <c r="B20" s="36" t="s">
        <v>7</v>
      </c>
      <c r="C20" s="14">
        <v>100986.79980408114</v>
      </c>
      <c r="D20" s="14">
        <v>95093.65996076609</v>
      </c>
      <c r="E20" s="37">
        <v>28604.427642231625</v>
      </c>
      <c r="G20" s="38" t="s">
        <v>7</v>
      </c>
      <c r="H20" s="14">
        <v>107342.65289677771</v>
      </c>
      <c r="I20" s="14">
        <v>92154.93375881153</v>
      </c>
      <c r="J20" s="39">
        <v>19471.329404930413</v>
      </c>
    </row>
    <row r="21" spans="2:19" x14ac:dyDescent="0.35">
      <c r="B21" s="36" t="s">
        <v>8</v>
      </c>
      <c r="C21" s="14">
        <v>86739.993112206474</v>
      </c>
      <c r="D21" s="14">
        <v>83846.386150159538</v>
      </c>
      <c r="E21" s="37">
        <v>38494.541931963409</v>
      </c>
      <c r="G21" s="38" t="s">
        <v>8</v>
      </c>
      <c r="H21" s="14">
        <v>73054.035409872158</v>
      </c>
      <c r="I21" s="14">
        <v>115855.13470066096</v>
      </c>
      <c r="J21" s="39">
        <v>28778.795782251498</v>
      </c>
    </row>
    <row r="22" spans="2:19" x14ac:dyDescent="0.35">
      <c r="B22" s="36" t="s">
        <v>9</v>
      </c>
      <c r="C22" s="14">
        <v>70565.923754009549</v>
      </c>
      <c r="D22" s="14">
        <v>112522.50157150996</v>
      </c>
      <c r="E22" s="37">
        <v>33356.813439619204</v>
      </c>
      <c r="G22" s="38" t="s">
        <v>9</v>
      </c>
      <c r="H22" s="14">
        <v>64051.885919791064</v>
      </c>
      <c r="I22" s="14">
        <v>121097.74296044411</v>
      </c>
      <c r="J22" s="39">
        <v>42834.255773915975</v>
      </c>
      <c r="Q22" s="40"/>
      <c r="R22" s="40"/>
      <c r="S22" s="40"/>
    </row>
    <row r="23" spans="2:19" x14ac:dyDescent="0.35">
      <c r="B23" s="36" t="s">
        <v>10</v>
      </c>
      <c r="C23" s="14">
        <v>87487.499466665744</v>
      </c>
      <c r="D23" s="14">
        <v>64329.266913145599</v>
      </c>
      <c r="E23" s="37">
        <v>23113.278461245176</v>
      </c>
      <c r="G23" s="38" t="s">
        <v>10</v>
      </c>
      <c r="H23" s="14">
        <v>71444.516819403856</v>
      </c>
      <c r="I23" s="14">
        <v>82765.947200971597</v>
      </c>
      <c r="J23" s="39">
        <v>22450.416472662026</v>
      </c>
      <c r="N23" s="40"/>
      <c r="O23" s="40"/>
      <c r="P23" s="40"/>
      <c r="Q23" s="40"/>
      <c r="R23" s="40"/>
      <c r="S23" s="40"/>
    </row>
    <row r="24" spans="2:19" x14ac:dyDescent="0.35">
      <c r="B24" s="36" t="s">
        <v>11</v>
      </c>
      <c r="C24" s="14">
        <v>115184.2021667035</v>
      </c>
      <c r="D24" s="14">
        <v>60274.456257404716</v>
      </c>
      <c r="E24" s="37">
        <v>19371.029332202615</v>
      </c>
      <c r="G24" s="38" t="s">
        <v>11</v>
      </c>
      <c r="H24" s="14">
        <v>72986.438988661801</v>
      </c>
      <c r="I24" s="14">
        <v>60915.311650172953</v>
      </c>
      <c r="J24" s="39">
        <v>18472.938033460472</v>
      </c>
      <c r="N24" s="40"/>
      <c r="O24" s="40"/>
      <c r="P24" s="40"/>
      <c r="Q24" s="40"/>
      <c r="R24" s="40"/>
      <c r="S24" s="40"/>
    </row>
    <row r="25" spans="2:19" x14ac:dyDescent="0.35">
      <c r="B25" s="36" t="s">
        <v>12</v>
      </c>
      <c r="C25" s="14">
        <v>61095.685318501724</v>
      </c>
      <c r="D25" s="14">
        <v>80889.478041999042</v>
      </c>
      <c r="E25" s="37">
        <v>30268.959647154796</v>
      </c>
      <c r="G25" s="38" t="s">
        <v>12</v>
      </c>
      <c r="H25" s="14">
        <v>73051.460540578744</v>
      </c>
      <c r="I25" s="14">
        <v>91620.677097184467</v>
      </c>
      <c r="J25" s="39">
        <v>31260.095976749937</v>
      </c>
      <c r="N25" s="40"/>
      <c r="O25" s="40"/>
      <c r="P25" s="40"/>
      <c r="Q25" s="40"/>
      <c r="R25" s="40"/>
      <c r="S25" s="40"/>
    </row>
    <row r="26" spans="2:19" x14ac:dyDescent="0.35">
      <c r="B26" s="36" t="s">
        <v>13</v>
      </c>
      <c r="C26" s="14">
        <v>71117.910241434336</v>
      </c>
      <c r="D26" s="14">
        <v>93445.526457130924</v>
      </c>
      <c r="E26" s="37">
        <v>28615.614032212001</v>
      </c>
      <c r="G26" s="38" t="s">
        <v>13</v>
      </c>
      <c r="H26" s="14">
        <v>72712.730111895915</v>
      </c>
      <c r="I26" s="14">
        <v>84433.274363031058</v>
      </c>
      <c r="J26" s="39">
        <v>36484.743577637404</v>
      </c>
      <c r="N26" s="40"/>
      <c r="O26" s="40"/>
      <c r="P26" s="40"/>
      <c r="Q26" s="40"/>
      <c r="R26" s="40"/>
      <c r="S26" s="40"/>
    </row>
    <row r="27" spans="2:19" x14ac:dyDescent="0.35">
      <c r="B27" s="36" t="s">
        <v>14</v>
      </c>
      <c r="C27" s="14">
        <v>103355.06296937609</v>
      </c>
      <c r="D27" s="14">
        <v>46132.876506906832</v>
      </c>
      <c r="E27" s="37">
        <v>25974.316363592821</v>
      </c>
      <c r="G27" s="38" t="s">
        <v>14</v>
      </c>
      <c r="H27" s="14">
        <v>104785.11146975234</v>
      </c>
      <c r="I27" s="14">
        <v>51735.900336629311</v>
      </c>
      <c r="J27" s="39">
        <v>28452.36109956606</v>
      </c>
      <c r="N27" s="40"/>
      <c r="O27" s="40"/>
      <c r="P27" s="40"/>
      <c r="Q27" s="40"/>
      <c r="R27" s="40"/>
      <c r="S27" s="40"/>
    </row>
    <row r="28" spans="2:19" x14ac:dyDescent="0.35">
      <c r="B28" s="36" t="s">
        <v>15</v>
      </c>
      <c r="C28" s="14">
        <v>62937.486082566458</v>
      </c>
      <c r="D28" s="14">
        <v>84762.908037004701</v>
      </c>
      <c r="E28" s="37">
        <v>24952.133141645088</v>
      </c>
      <c r="G28" s="38" t="s">
        <v>18</v>
      </c>
      <c r="H28" s="14">
        <v>95917.219881910103</v>
      </c>
      <c r="I28" s="14">
        <v>66936.377587696334</v>
      </c>
      <c r="J28" s="39">
        <v>29872.614896876607</v>
      </c>
      <c r="N28" s="40"/>
      <c r="O28" s="40"/>
      <c r="P28" s="40"/>
      <c r="Q28" s="40"/>
      <c r="R28" s="40"/>
      <c r="S28" s="40"/>
    </row>
    <row r="29" spans="2:19" ht="15" thickBot="1" x14ac:dyDescent="0.4">
      <c r="B29" s="41"/>
      <c r="C29" s="42"/>
      <c r="D29" s="42"/>
      <c r="E29" s="43"/>
      <c r="G29" s="44" t="s">
        <v>15</v>
      </c>
      <c r="H29" s="45">
        <v>79895.815965988426</v>
      </c>
      <c r="I29" s="45">
        <v>73349.151830513001</v>
      </c>
      <c r="J29" s="46">
        <v>20808.491329022705</v>
      </c>
      <c r="N29" s="40"/>
      <c r="O29" s="40"/>
      <c r="P29" s="40"/>
      <c r="Q29" s="40"/>
      <c r="R29" s="40"/>
      <c r="S29" s="40"/>
    </row>
    <row r="30" spans="2:19" x14ac:dyDescent="0.35">
      <c r="N30" s="40"/>
      <c r="O30" s="40"/>
      <c r="P30" s="40"/>
      <c r="Q30" s="40"/>
      <c r="R30" s="40"/>
      <c r="S30" s="40"/>
    </row>
    <row r="31" spans="2:19" x14ac:dyDescent="0.35">
      <c r="N31" s="40"/>
      <c r="O31" s="40"/>
      <c r="P31" s="40"/>
      <c r="Q31" s="40"/>
      <c r="R31" s="40"/>
      <c r="S31" s="40"/>
    </row>
    <row r="32" spans="2:19" x14ac:dyDescent="0.35">
      <c r="N32" s="40"/>
      <c r="O32" s="40"/>
      <c r="P32" s="40"/>
      <c r="Q32" s="40"/>
      <c r="R32" s="40"/>
      <c r="S32" s="40"/>
    </row>
    <row r="33" spans="14:16" x14ac:dyDescent="0.35">
      <c r="N33" s="40"/>
      <c r="O33" s="40"/>
      <c r="P33" s="40"/>
    </row>
    <row r="34" spans="14:16" x14ac:dyDescent="0.35">
      <c r="N34" s="40"/>
      <c r="O34" s="40"/>
      <c r="P34" s="40"/>
    </row>
    <row r="35" spans="14:16" x14ac:dyDescent="0.35">
      <c r="N35" s="40"/>
      <c r="O35" s="40"/>
      <c r="P35" s="40"/>
    </row>
    <row r="36" spans="14:16" x14ac:dyDescent="0.35">
      <c r="N36" s="40"/>
      <c r="O36" s="40"/>
      <c r="P36" s="40"/>
    </row>
    <row r="37" spans="14:16" x14ac:dyDescent="0.35">
      <c r="N37" s="40"/>
      <c r="O37" s="40"/>
      <c r="P37" s="40"/>
    </row>
    <row r="38" spans="14:16" x14ac:dyDescent="0.35">
      <c r="N38" s="40"/>
      <c r="O38" s="40"/>
      <c r="P38" s="40"/>
    </row>
    <row r="39" spans="14:16" x14ac:dyDescent="0.35">
      <c r="N39" s="40"/>
      <c r="O39" s="40"/>
      <c r="P39" s="40"/>
    </row>
    <row r="40" spans="14:16" x14ac:dyDescent="0.35">
      <c r="N40" s="40"/>
      <c r="O40" s="40"/>
      <c r="P40" s="40"/>
    </row>
    <row r="41" spans="14:16" x14ac:dyDescent="0.35">
      <c r="N41" s="40"/>
      <c r="O41" s="40"/>
      <c r="P41" s="40"/>
    </row>
    <row r="42" spans="14:16" x14ac:dyDescent="0.35">
      <c r="N42" s="40"/>
      <c r="O42" s="40"/>
      <c r="P42" s="40"/>
    </row>
    <row r="43" spans="14:16" x14ac:dyDescent="0.35">
      <c r="N43" s="40"/>
      <c r="O43" s="40"/>
      <c r="P43" s="40"/>
    </row>
  </sheetData>
  <dataConsolidate topLabels="1">
    <dataRefs count="4">
      <dataRef ref="B4:E15" sheet="P4C2-DB_Consolider" r:id="rId1"/>
      <dataRef ref="G4:J15" sheet="P4C2-DB_Consolider" r:id="rId2"/>
      <dataRef ref="B19:E30" sheet="P4C2-DB_Consolider" r:id="rId3"/>
      <dataRef ref="G19:J30" sheet="P4C2-DB_Consolider" r:id="rId4"/>
    </dataRefs>
  </dataConsolidate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4EB-D0C7-4730-AFC3-DB3A321BC26B}">
  <dimension ref="A1:E53"/>
  <sheetViews>
    <sheetView tabSelected="1" workbookViewId="0">
      <selection activeCell="H54" sqref="H54"/>
    </sheetView>
  </sheetViews>
  <sheetFormatPr baseColWidth="10" defaultRowHeight="14.5" outlineLevelRow="1" x14ac:dyDescent="0.35"/>
  <cols>
    <col min="1" max="1" width="1.81640625" customWidth="1"/>
    <col min="2" max="2" width="33.81640625" bestFit="1" customWidth="1"/>
  </cols>
  <sheetData>
    <row r="1" spans="1:5" x14ac:dyDescent="0.35">
      <c r="C1" t="s">
        <v>3</v>
      </c>
      <c r="D1" t="s">
        <v>4</v>
      </c>
      <c r="E1" t="s">
        <v>5</v>
      </c>
    </row>
    <row r="2" spans="1:5" hidden="1" outlineLevel="1" x14ac:dyDescent="0.35">
      <c r="B2" t="s">
        <v>19</v>
      </c>
      <c r="C2" s="40">
        <f>'P4C2-DB_Consolider'!$C$5</f>
        <v>252807.28000000009</v>
      </c>
      <c r="D2" s="40">
        <f>'P4C2-DB_Consolider'!$D$5</f>
        <v>244816.81999999998</v>
      </c>
      <c r="E2" s="40">
        <f>'P4C2-DB_Consolider'!$E$5</f>
        <v>69199.41</v>
      </c>
    </row>
    <row r="3" spans="1:5" hidden="1" outlineLevel="1" collapsed="1" x14ac:dyDescent="0.35">
      <c r="B3" t="s">
        <v>19</v>
      </c>
      <c r="C3" s="40">
        <f>'P4C2-DB_Consolider'!$H$5</f>
        <v>63201.820000000022</v>
      </c>
      <c r="D3" s="40">
        <f>'P4C2-DB_Consolider'!$I$5</f>
        <v>61204.204999999994</v>
      </c>
      <c r="E3" s="40">
        <f>'P4C2-DB_Consolider'!$J$5</f>
        <v>17299.852500000001</v>
      </c>
    </row>
    <row r="4" spans="1:5" hidden="1" outlineLevel="1" collapsed="1" x14ac:dyDescent="0.35">
      <c r="B4" t="s">
        <v>19</v>
      </c>
      <c r="C4" s="40">
        <f>'P4C2-DB_Consolider'!$C$19</f>
        <v>82994.420895640142</v>
      </c>
      <c r="D4" s="40">
        <f>'P4C2-DB_Consolider'!$D$19</f>
        <v>113508.43292435678</v>
      </c>
      <c r="E4" s="40">
        <f>'P4C2-DB_Consolider'!$E$19</f>
        <v>17535.284909049915</v>
      </c>
    </row>
    <row r="5" spans="1:5" hidden="1" outlineLevel="1" collapsed="1" x14ac:dyDescent="0.35">
      <c r="B5" t="s">
        <v>19</v>
      </c>
      <c r="C5" s="40">
        <f>'P4C2-DB_Consolider'!$H$19</f>
        <v>115589.61370132632</v>
      </c>
      <c r="D5" s="40">
        <f>'P4C2-DB_Consolider'!$I$19</f>
        <v>77555.05896843037</v>
      </c>
      <c r="E5" s="40">
        <f>'P4C2-DB_Consolider'!$J$19</f>
        <v>31801.67992909882</v>
      </c>
    </row>
    <row r="6" spans="1:5" collapsed="1" x14ac:dyDescent="0.35">
      <c r="A6" t="s">
        <v>6</v>
      </c>
      <c r="C6" s="40">
        <f>SUM(C2:C5)</f>
        <v>514593.13459696656</v>
      </c>
      <c r="D6" s="40">
        <f>SUM(D2:D5)</f>
        <v>497084.51689278713</v>
      </c>
      <c r="E6" s="40">
        <f>SUM(E2:E5)</f>
        <v>135836.22733814875</v>
      </c>
    </row>
    <row r="7" spans="1:5" hidden="1" outlineLevel="1" x14ac:dyDescent="0.35">
      <c r="B7" t="s">
        <v>19</v>
      </c>
      <c r="C7" s="40">
        <f>'P4C2-DB_Consolider'!$C$6</f>
        <v>231030.87000000002</v>
      </c>
      <c r="D7" s="40">
        <f>'P4C2-DB_Consolider'!$D$6</f>
        <v>234409.07999999996</v>
      </c>
      <c r="E7" s="40">
        <f>'P4C2-DB_Consolider'!$E$6</f>
        <v>68670.34</v>
      </c>
    </row>
    <row r="8" spans="1:5" hidden="1" outlineLevel="1" collapsed="1" x14ac:dyDescent="0.35">
      <c r="B8" t="s">
        <v>19</v>
      </c>
      <c r="C8" s="40">
        <f>'P4C2-DB_Consolider'!$H$6</f>
        <v>57757.717500000006</v>
      </c>
      <c r="D8" s="40">
        <f>'P4C2-DB_Consolider'!$I$6</f>
        <v>58602.26999999999</v>
      </c>
      <c r="E8" s="40">
        <f>'P4C2-DB_Consolider'!$J$6</f>
        <v>17167.584999999999</v>
      </c>
    </row>
    <row r="9" spans="1:5" hidden="1" outlineLevel="1" collapsed="1" x14ac:dyDescent="0.35">
      <c r="B9" t="s">
        <v>19</v>
      </c>
      <c r="C9" s="40">
        <f>'P4C2-DB_Consolider'!$C$20</f>
        <v>100986.79980408114</v>
      </c>
      <c r="D9" s="40">
        <f>'P4C2-DB_Consolider'!$D$20</f>
        <v>95093.65996076609</v>
      </c>
      <c r="E9" s="40">
        <f>'P4C2-DB_Consolider'!$E$20</f>
        <v>28604.427642231625</v>
      </c>
    </row>
    <row r="10" spans="1:5" hidden="1" outlineLevel="1" collapsed="1" x14ac:dyDescent="0.35">
      <c r="B10" t="s">
        <v>19</v>
      </c>
      <c r="C10" s="40">
        <f>'P4C2-DB_Consolider'!$H$20</f>
        <v>107342.65289677771</v>
      </c>
      <c r="D10" s="40">
        <f>'P4C2-DB_Consolider'!$I$20</f>
        <v>92154.93375881153</v>
      </c>
      <c r="E10" s="40">
        <f>'P4C2-DB_Consolider'!$J$20</f>
        <v>19471.329404930413</v>
      </c>
    </row>
    <row r="11" spans="1:5" collapsed="1" x14ac:dyDescent="0.35">
      <c r="A11" t="s">
        <v>7</v>
      </c>
      <c r="C11" s="40">
        <f>SUM(C7:C10)</f>
        <v>497118.0402008589</v>
      </c>
      <c r="D11" s="40">
        <f>SUM(D7:D10)</f>
        <v>480259.94371957763</v>
      </c>
      <c r="E11" s="40">
        <f>SUM(E7:E10)</f>
        <v>133913.68204716203</v>
      </c>
    </row>
    <row r="12" spans="1:5" hidden="1" outlineLevel="1" x14ac:dyDescent="0.35">
      <c r="B12" t="s">
        <v>19</v>
      </c>
      <c r="C12" s="40">
        <f>'P4C2-DB_Consolider'!$C$7</f>
        <v>207241.28</v>
      </c>
      <c r="D12" s="40">
        <f>'P4C2-DB_Consolider'!$D$7</f>
        <v>237871.72999999998</v>
      </c>
      <c r="E12" s="40">
        <f>'P4C2-DB_Consolider'!$E$7</f>
        <v>78585.73</v>
      </c>
    </row>
    <row r="13" spans="1:5" hidden="1" outlineLevel="1" collapsed="1" x14ac:dyDescent="0.35">
      <c r="B13" t="s">
        <v>19</v>
      </c>
      <c r="C13" s="40">
        <f>'P4C2-DB_Consolider'!$H$7</f>
        <v>51810.32</v>
      </c>
      <c r="D13" s="40">
        <f>'P4C2-DB_Consolider'!$I$7</f>
        <v>59467.932499999995</v>
      </c>
      <c r="E13" s="40">
        <f>'P4C2-DB_Consolider'!$J$7</f>
        <v>19646.432499999999</v>
      </c>
    </row>
    <row r="14" spans="1:5" hidden="1" outlineLevel="1" collapsed="1" x14ac:dyDescent="0.35">
      <c r="B14" t="s">
        <v>19</v>
      </c>
      <c r="C14" s="40">
        <f>'P4C2-DB_Consolider'!$C$21</f>
        <v>86739.993112206474</v>
      </c>
      <c r="D14" s="40">
        <f>'P4C2-DB_Consolider'!$D$21</f>
        <v>83846.386150159538</v>
      </c>
      <c r="E14" s="40">
        <f>'P4C2-DB_Consolider'!$E$21</f>
        <v>38494.541931963409</v>
      </c>
    </row>
    <row r="15" spans="1:5" hidden="1" outlineLevel="1" collapsed="1" x14ac:dyDescent="0.35">
      <c r="B15" t="s">
        <v>19</v>
      </c>
      <c r="C15" s="40">
        <f>'P4C2-DB_Consolider'!$H$21</f>
        <v>73054.035409872158</v>
      </c>
      <c r="D15" s="40">
        <f>'P4C2-DB_Consolider'!$I$21</f>
        <v>115855.13470066096</v>
      </c>
      <c r="E15" s="40">
        <f>'P4C2-DB_Consolider'!$J$21</f>
        <v>28778.795782251498</v>
      </c>
    </row>
    <row r="16" spans="1:5" collapsed="1" x14ac:dyDescent="0.35">
      <c r="A16" t="s">
        <v>8</v>
      </c>
      <c r="C16" s="40">
        <f>SUM(C12:C15)</f>
        <v>418845.62852207862</v>
      </c>
      <c r="D16" s="40">
        <f>SUM(D12:D15)</f>
        <v>497041.18335082044</v>
      </c>
      <c r="E16" s="40">
        <f>SUM(E12:E15)</f>
        <v>165505.50021421487</v>
      </c>
    </row>
    <row r="17" spans="1:5" hidden="1" outlineLevel="1" x14ac:dyDescent="0.35">
      <c r="B17" t="s">
        <v>19</v>
      </c>
      <c r="C17" s="40">
        <f>'P4C2-DB_Consolider'!$C$8</f>
        <v>241642.11999999997</v>
      </c>
      <c r="D17" s="40">
        <f>'P4C2-DB_Consolider'!$D$8</f>
        <v>245140.45000000007</v>
      </c>
      <c r="E17" s="40">
        <f>'P4C2-DB_Consolider'!$E$8</f>
        <v>94083.930000000008</v>
      </c>
    </row>
    <row r="18" spans="1:5" hidden="1" outlineLevel="1" collapsed="1" x14ac:dyDescent="0.35">
      <c r="B18" t="s">
        <v>19</v>
      </c>
      <c r="C18" s="40">
        <f>'P4C2-DB_Consolider'!$H$8</f>
        <v>60410.529999999992</v>
      </c>
      <c r="D18" s="40">
        <f>'P4C2-DB_Consolider'!$I$8</f>
        <v>61285.112500000017</v>
      </c>
      <c r="E18" s="40">
        <f>'P4C2-DB_Consolider'!$J$8</f>
        <v>23520.982500000002</v>
      </c>
    </row>
    <row r="19" spans="1:5" hidden="1" outlineLevel="1" collapsed="1" x14ac:dyDescent="0.35">
      <c r="B19" t="s">
        <v>19</v>
      </c>
      <c r="C19" s="40">
        <f>'P4C2-DB_Consolider'!$C$22</f>
        <v>70565.923754009549</v>
      </c>
      <c r="D19" s="40">
        <f>'P4C2-DB_Consolider'!$D$22</f>
        <v>112522.50157150996</v>
      </c>
      <c r="E19" s="40">
        <f>'P4C2-DB_Consolider'!$E$22</f>
        <v>33356.813439619204</v>
      </c>
    </row>
    <row r="20" spans="1:5" hidden="1" outlineLevel="1" collapsed="1" x14ac:dyDescent="0.35">
      <c r="B20" t="s">
        <v>19</v>
      </c>
      <c r="C20" s="40">
        <f>'P4C2-DB_Consolider'!$H$22</f>
        <v>64051.885919791064</v>
      </c>
      <c r="D20" s="40">
        <f>'P4C2-DB_Consolider'!$I$22</f>
        <v>121097.74296044411</v>
      </c>
      <c r="E20" s="40">
        <f>'P4C2-DB_Consolider'!$J$22</f>
        <v>42834.255773915975</v>
      </c>
    </row>
    <row r="21" spans="1:5" collapsed="1" x14ac:dyDescent="0.35">
      <c r="A21" t="s">
        <v>9</v>
      </c>
      <c r="C21" s="40">
        <f>SUM(C17:C20)</f>
        <v>436670.45967380056</v>
      </c>
      <c r="D21" s="40">
        <f>SUM(D17:D20)</f>
        <v>540045.80703195417</v>
      </c>
      <c r="E21" s="40">
        <f>SUM(E17:E20)</f>
        <v>193795.98171353518</v>
      </c>
    </row>
    <row r="22" spans="1:5" hidden="1" outlineLevel="1" x14ac:dyDescent="0.35">
      <c r="B22" t="s">
        <v>19</v>
      </c>
      <c r="C22" s="40">
        <f>'P4C2-DB_Consolider'!$C$9</f>
        <v>231462.88000000003</v>
      </c>
      <c r="D22" s="40">
        <f>'P4C2-DB_Consolider'!$D$9</f>
        <v>188920.68999999997</v>
      </c>
      <c r="E22" s="40">
        <f>'P4C2-DB_Consolider'!$E$9</f>
        <v>77517.60000000002</v>
      </c>
    </row>
    <row r="23" spans="1:5" hidden="1" outlineLevel="1" collapsed="1" x14ac:dyDescent="0.35">
      <c r="B23" t="s">
        <v>19</v>
      </c>
      <c r="C23" s="40">
        <f>'P4C2-DB_Consolider'!$H$9</f>
        <v>57865.720000000008</v>
      </c>
      <c r="D23" s="40">
        <f>'P4C2-DB_Consolider'!$I$9</f>
        <v>47230.172499999993</v>
      </c>
      <c r="E23" s="40">
        <f>'P4C2-DB_Consolider'!$J$9</f>
        <v>19379.400000000005</v>
      </c>
    </row>
    <row r="24" spans="1:5" hidden="1" outlineLevel="1" collapsed="1" x14ac:dyDescent="0.35">
      <c r="B24" t="s">
        <v>19</v>
      </c>
      <c r="C24" s="40">
        <f>'P4C2-DB_Consolider'!$C$23</f>
        <v>87487.499466665744</v>
      </c>
      <c r="D24" s="40">
        <f>'P4C2-DB_Consolider'!$D$23</f>
        <v>64329.266913145599</v>
      </c>
      <c r="E24" s="40">
        <f>'P4C2-DB_Consolider'!$E$23</f>
        <v>23113.278461245176</v>
      </c>
    </row>
    <row r="25" spans="1:5" hidden="1" outlineLevel="1" collapsed="1" x14ac:dyDescent="0.35">
      <c r="B25" t="s">
        <v>19</v>
      </c>
      <c r="C25" s="40">
        <f>'P4C2-DB_Consolider'!$H$23</f>
        <v>71444.516819403856</v>
      </c>
      <c r="D25" s="40">
        <f>'P4C2-DB_Consolider'!$I$23</f>
        <v>82765.947200971597</v>
      </c>
      <c r="E25" s="40">
        <f>'P4C2-DB_Consolider'!$J$23</f>
        <v>22450.416472662026</v>
      </c>
    </row>
    <row r="26" spans="1:5" collapsed="1" x14ac:dyDescent="0.35">
      <c r="A26" t="s">
        <v>10</v>
      </c>
      <c r="C26" s="40">
        <f>SUM(C22:C25)</f>
        <v>448260.61628606962</v>
      </c>
      <c r="D26" s="40">
        <f>SUM(D22:D25)</f>
        <v>383246.07661411713</v>
      </c>
      <c r="E26" s="40">
        <f>SUM(E22:E25)</f>
        <v>142460.69493390725</v>
      </c>
    </row>
    <row r="27" spans="1:5" hidden="1" outlineLevel="1" x14ac:dyDescent="0.35">
      <c r="B27" t="s">
        <v>19</v>
      </c>
      <c r="C27" s="40">
        <f>'P4C2-DB_Consolider'!$C$10</f>
        <v>238358.50000000006</v>
      </c>
      <c r="D27" s="40">
        <f>'P4C2-DB_Consolider'!$D$10</f>
        <v>180181.77</v>
      </c>
      <c r="E27" s="40">
        <f>'P4C2-DB_Consolider'!$E$10</f>
        <v>63234.499999999993</v>
      </c>
    </row>
    <row r="28" spans="1:5" hidden="1" outlineLevel="1" collapsed="1" x14ac:dyDescent="0.35">
      <c r="B28" t="s">
        <v>19</v>
      </c>
      <c r="C28" s="40">
        <f>'P4C2-DB_Consolider'!$H$10</f>
        <v>59589.625000000015</v>
      </c>
      <c r="D28" s="40">
        <f>'P4C2-DB_Consolider'!$I$10</f>
        <v>45045.442499999997</v>
      </c>
      <c r="E28" s="40">
        <f>'P4C2-DB_Consolider'!$J$10</f>
        <v>15808.624999999998</v>
      </c>
    </row>
    <row r="29" spans="1:5" hidden="1" outlineLevel="1" collapsed="1" x14ac:dyDescent="0.35">
      <c r="B29" t="s">
        <v>19</v>
      </c>
      <c r="C29" s="40">
        <f>'P4C2-DB_Consolider'!$C$24</f>
        <v>115184.2021667035</v>
      </c>
      <c r="D29" s="40">
        <f>'P4C2-DB_Consolider'!$D$24</f>
        <v>60274.456257404716</v>
      </c>
      <c r="E29" s="40">
        <f>'P4C2-DB_Consolider'!$E$24</f>
        <v>19371.029332202615</v>
      </c>
    </row>
    <row r="30" spans="1:5" hidden="1" outlineLevel="1" collapsed="1" x14ac:dyDescent="0.35">
      <c r="B30" t="s">
        <v>19</v>
      </c>
      <c r="C30" s="40">
        <f>'P4C2-DB_Consolider'!$H$24</f>
        <v>72986.438988661801</v>
      </c>
      <c r="D30" s="40">
        <f>'P4C2-DB_Consolider'!$I$24</f>
        <v>60915.311650172953</v>
      </c>
      <c r="E30" s="40">
        <f>'P4C2-DB_Consolider'!$J$24</f>
        <v>18472.938033460472</v>
      </c>
    </row>
    <row r="31" spans="1:5" collapsed="1" x14ac:dyDescent="0.35">
      <c r="A31" t="s">
        <v>11</v>
      </c>
      <c r="C31" s="40">
        <f>SUM(C27:C30)</f>
        <v>486118.76615536533</v>
      </c>
      <c r="D31" s="40">
        <f>SUM(D27:D30)</f>
        <v>346416.98040757771</v>
      </c>
      <c r="E31" s="40">
        <f>SUM(E27:E30)</f>
        <v>116887.09236566306</v>
      </c>
    </row>
    <row r="32" spans="1:5" hidden="1" outlineLevel="1" x14ac:dyDescent="0.35">
      <c r="B32" t="s">
        <v>19</v>
      </c>
      <c r="C32" s="40">
        <f>'P4C2-DB_Consolider'!$C$11</f>
        <v>159360.56999999995</v>
      </c>
      <c r="D32" s="40">
        <f>'P4C2-DB_Consolider'!$D$11</f>
        <v>228276.83000000002</v>
      </c>
      <c r="E32" s="40">
        <f>'P4C2-DB_Consolider'!$E$11</f>
        <v>79746.899999999994</v>
      </c>
    </row>
    <row r="33" spans="1:5" hidden="1" outlineLevel="1" collapsed="1" x14ac:dyDescent="0.35">
      <c r="B33" t="s">
        <v>19</v>
      </c>
      <c r="C33" s="40">
        <f>'P4C2-DB_Consolider'!$H$11</f>
        <v>39840.142499999987</v>
      </c>
      <c r="D33" s="40">
        <f>'P4C2-DB_Consolider'!$I$11</f>
        <v>57069.207500000004</v>
      </c>
      <c r="E33" s="40">
        <f>'P4C2-DB_Consolider'!$J$11</f>
        <v>19936.724999999999</v>
      </c>
    </row>
    <row r="34" spans="1:5" hidden="1" outlineLevel="1" collapsed="1" x14ac:dyDescent="0.35">
      <c r="B34" t="s">
        <v>19</v>
      </c>
      <c r="C34" s="40">
        <f>'P4C2-DB_Consolider'!$C$25</f>
        <v>61095.685318501724</v>
      </c>
      <c r="D34" s="40">
        <f>'P4C2-DB_Consolider'!$D$25</f>
        <v>80889.478041999042</v>
      </c>
      <c r="E34" s="40">
        <f>'P4C2-DB_Consolider'!$E$25</f>
        <v>30268.959647154796</v>
      </c>
    </row>
    <row r="35" spans="1:5" hidden="1" outlineLevel="1" collapsed="1" x14ac:dyDescent="0.35">
      <c r="B35" t="s">
        <v>19</v>
      </c>
      <c r="C35" s="40">
        <f>'P4C2-DB_Consolider'!$H$25</f>
        <v>73051.460540578744</v>
      </c>
      <c r="D35" s="40">
        <f>'P4C2-DB_Consolider'!$I$25</f>
        <v>91620.677097184467</v>
      </c>
      <c r="E35" s="40">
        <f>'P4C2-DB_Consolider'!$J$25</f>
        <v>31260.095976749937</v>
      </c>
    </row>
    <row r="36" spans="1:5" collapsed="1" x14ac:dyDescent="0.35">
      <c r="A36" t="s">
        <v>12</v>
      </c>
      <c r="C36" s="40">
        <f>SUM(C32:C35)</f>
        <v>333347.85835908039</v>
      </c>
      <c r="D36" s="40">
        <f>SUM(D32:D35)</f>
        <v>457856.19263918354</v>
      </c>
      <c r="E36" s="40">
        <f>SUM(E32:E35)</f>
        <v>161212.68062390474</v>
      </c>
    </row>
    <row r="37" spans="1:5" hidden="1" outlineLevel="1" x14ac:dyDescent="0.35">
      <c r="B37" t="s">
        <v>19</v>
      </c>
      <c r="C37" s="40">
        <f>'P4C2-DB_Consolider'!$C$12</f>
        <v>261728.35000000003</v>
      </c>
      <c r="D37" s="40">
        <f>'P4C2-DB_Consolider'!$D$12</f>
        <v>277127.83</v>
      </c>
      <c r="E37" s="40">
        <f>'P4C2-DB_Consolider'!$E$12</f>
        <v>75436.12000000001</v>
      </c>
    </row>
    <row r="38" spans="1:5" hidden="1" outlineLevel="1" collapsed="1" x14ac:dyDescent="0.35">
      <c r="B38" t="s">
        <v>19</v>
      </c>
      <c r="C38" s="40">
        <f>'P4C2-DB_Consolider'!$H$12</f>
        <v>65432.087500000009</v>
      </c>
      <c r="D38" s="40">
        <f>'P4C2-DB_Consolider'!$I$12</f>
        <v>69281.957500000004</v>
      </c>
      <c r="E38" s="40">
        <f>'P4C2-DB_Consolider'!$J$12</f>
        <v>18859.030000000002</v>
      </c>
    </row>
    <row r="39" spans="1:5" hidden="1" outlineLevel="1" collapsed="1" x14ac:dyDescent="0.35">
      <c r="B39" t="s">
        <v>19</v>
      </c>
      <c r="C39" s="40">
        <f>'P4C2-DB_Consolider'!$C$26</f>
        <v>71117.910241434336</v>
      </c>
      <c r="D39" s="40">
        <f>'P4C2-DB_Consolider'!$D$26</f>
        <v>93445.526457130924</v>
      </c>
      <c r="E39" s="40">
        <f>'P4C2-DB_Consolider'!$E$26</f>
        <v>28615.614032212001</v>
      </c>
    </row>
    <row r="40" spans="1:5" hidden="1" outlineLevel="1" collapsed="1" x14ac:dyDescent="0.35">
      <c r="B40" t="s">
        <v>19</v>
      </c>
      <c r="C40" s="40">
        <f>'P4C2-DB_Consolider'!$H$26</f>
        <v>72712.730111895915</v>
      </c>
      <c r="D40" s="40">
        <f>'P4C2-DB_Consolider'!$I$26</f>
        <v>84433.274363031058</v>
      </c>
      <c r="E40" s="40">
        <f>'P4C2-DB_Consolider'!$J$26</f>
        <v>36484.743577637404</v>
      </c>
    </row>
    <row r="41" spans="1:5" collapsed="1" x14ac:dyDescent="0.35">
      <c r="A41" t="s">
        <v>13</v>
      </c>
      <c r="C41" s="40">
        <f>SUM(C37:C40)</f>
        <v>470991.07785333029</v>
      </c>
      <c r="D41" s="40">
        <f>SUM(D37:D40)</f>
        <v>524288.58832016203</v>
      </c>
      <c r="E41" s="40">
        <f>SUM(E37:E40)</f>
        <v>159395.50760984942</v>
      </c>
    </row>
    <row r="42" spans="1:5" hidden="1" outlineLevel="1" x14ac:dyDescent="0.35">
      <c r="B42" t="s">
        <v>19</v>
      </c>
      <c r="C42" s="40">
        <f>'P4C2-DB_Consolider'!$C$13</f>
        <v>227021.40000000002</v>
      </c>
      <c r="D42" s="40">
        <f>'P4C2-DB_Consolider'!$D$13</f>
        <v>142418.29000000004</v>
      </c>
      <c r="E42" s="40">
        <f>'P4C2-DB_Consolider'!$E$13</f>
        <v>70382.16</v>
      </c>
    </row>
    <row r="43" spans="1:5" hidden="1" outlineLevel="1" collapsed="1" x14ac:dyDescent="0.35">
      <c r="B43" t="s">
        <v>19</v>
      </c>
      <c r="C43" s="40">
        <f>'P4C2-DB_Consolider'!$H$13</f>
        <v>56755.350000000006</v>
      </c>
      <c r="D43" s="40">
        <f>'P4C2-DB_Consolider'!$I$13</f>
        <v>35604.572500000009</v>
      </c>
      <c r="E43" s="40">
        <f>'P4C2-DB_Consolider'!$J$13</f>
        <v>17595.54</v>
      </c>
    </row>
    <row r="44" spans="1:5" hidden="1" outlineLevel="1" collapsed="1" x14ac:dyDescent="0.35">
      <c r="B44" t="s">
        <v>19</v>
      </c>
      <c r="C44" s="40">
        <f>'P4C2-DB_Consolider'!$C$27</f>
        <v>103355.06296937609</v>
      </c>
      <c r="D44" s="40">
        <f>'P4C2-DB_Consolider'!$D$27</f>
        <v>46132.876506906832</v>
      </c>
      <c r="E44" s="40">
        <f>'P4C2-DB_Consolider'!$E$27</f>
        <v>25974.316363592821</v>
      </c>
    </row>
    <row r="45" spans="1:5" hidden="1" outlineLevel="1" collapsed="1" x14ac:dyDescent="0.35">
      <c r="B45" t="s">
        <v>19</v>
      </c>
      <c r="C45" s="40">
        <f>'P4C2-DB_Consolider'!$H$27</f>
        <v>104785.11146975234</v>
      </c>
      <c r="D45" s="40">
        <f>'P4C2-DB_Consolider'!$I$27</f>
        <v>51735.900336629311</v>
      </c>
      <c r="E45" s="40">
        <f>'P4C2-DB_Consolider'!$J$27</f>
        <v>28452.36109956606</v>
      </c>
    </row>
    <row r="46" spans="1:5" collapsed="1" x14ac:dyDescent="0.35">
      <c r="A46" t="s">
        <v>14</v>
      </c>
      <c r="C46" s="40">
        <f>SUM(C42:C45)</f>
        <v>491916.92443912843</v>
      </c>
      <c r="D46" s="40">
        <f>SUM(D42:D45)</f>
        <v>275891.63934353617</v>
      </c>
      <c r="E46" s="40">
        <f>SUM(E42:E45)</f>
        <v>142404.37746315889</v>
      </c>
    </row>
    <row r="47" spans="1:5" hidden="1" outlineLevel="1" x14ac:dyDescent="0.35">
      <c r="B47" t="s">
        <v>19</v>
      </c>
      <c r="C47" s="40">
        <f>'P4C2-DB_Consolider'!$H$28</f>
        <v>95917.219881910103</v>
      </c>
      <c r="D47" s="40">
        <f>'P4C2-DB_Consolider'!$I$28</f>
        <v>66936.377587696334</v>
      </c>
      <c r="E47" s="40">
        <f>'P4C2-DB_Consolider'!$J$28</f>
        <v>29872.614896876607</v>
      </c>
    </row>
    <row r="48" spans="1:5" collapsed="1" x14ac:dyDescent="0.35">
      <c r="A48" t="s">
        <v>18</v>
      </c>
      <c r="C48" s="40">
        <f>SUM(C47)</f>
        <v>95917.219881910103</v>
      </c>
      <c r="D48" s="40">
        <f>SUM(D47)</f>
        <v>66936.377587696334</v>
      </c>
      <c r="E48" s="40">
        <f>SUM(E47)</f>
        <v>29872.614896876607</v>
      </c>
    </row>
    <row r="49" spans="1:5" hidden="1" outlineLevel="1" x14ac:dyDescent="0.35">
      <c r="B49" t="s">
        <v>19</v>
      </c>
      <c r="C49" s="40">
        <f>'P4C2-DB_Consolider'!$C$14</f>
        <v>171376.92</v>
      </c>
      <c r="D49" s="40">
        <f>'P4C2-DB_Consolider'!$D$14</f>
        <v>193300.46000000002</v>
      </c>
      <c r="E49" s="40">
        <f>'P4C2-DB_Consolider'!$E$14</f>
        <v>71306.149999999994</v>
      </c>
    </row>
    <row r="50" spans="1:5" hidden="1" outlineLevel="1" collapsed="1" x14ac:dyDescent="0.35">
      <c r="B50" t="s">
        <v>19</v>
      </c>
      <c r="C50" s="40">
        <f>'P4C2-DB_Consolider'!$H$14</f>
        <v>42844.23</v>
      </c>
      <c r="D50" s="40">
        <f>'P4C2-DB_Consolider'!$I$14</f>
        <v>48325.115000000005</v>
      </c>
      <c r="E50" s="40">
        <f>'P4C2-DB_Consolider'!$J$14</f>
        <v>17826.537499999999</v>
      </c>
    </row>
    <row r="51" spans="1:5" hidden="1" outlineLevel="1" collapsed="1" x14ac:dyDescent="0.35">
      <c r="B51" t="s">
        <v>19</v>
      </c>
      <c r="C51" s="40">
        <f>'P4C2-DB_Consolider'!$C$28</f>
        <v>62937.486082566458</v>
      </c>
      <c r="D51" s="40">
        <f>'P4C2-DB_Consolider'!$D$28</f>
        <v>84762.908037004701</v>
      </c>
      <c r="E51" s="40">
        <f>'P4C2-DB_Consolider'!$E$28</f>
        <v>24952.133141645088</v>
      </c>
    </row>
    <row r="52" spans="1:5" hidden="1" outlineLevel="1" collapsed="1" x14ac:dyDescent="0.35">
      <c r="B52" t="s">
        <v>19</v>
      </c>
      <c r="C52" s="40">
        <f>'P4C2-DB_Consolider'!$H$29</f>
        <v>79895.815965988426</v>
      </c>
      <c r="D52" s="40">
        <f>'P4C2-DB_Consolider'!$I$29</f>
        <v>73349.151830513001</v>
      </c>
      <c r="E52" s="40">
        <f>'P4C2-DB_Consolider'!$J$29</f>
        <v>20808.491329022705</v>
      </c>
    </row>
    <row r="53" spans="1:5" collapsed="1" x14ac:dyDescent="0.35">
      <c r="A53" t="s">
        <v>15</v>
      </c>
      <c r="C53" s="40">
        <f>SUM(C49:C52)</f>
        <v>357054.4520485549</v>
      </c>
      <c r="D53" s="40">
        <f>SUM(D49:D52)</f>
        <v>399737.63486751774</v>
      </c>
      <c r="E53" s="40">
        <f>SUM(E49:E52)</f>
        <v>134893.3119706678</v>
      </c>
    </row>
  </sheetData>
  <dataConsolidate leftLabels="1" topLabels="1" link="1">
    <dataRefs count="4">
      <dataRef ref="B4:E14" sheet="P4C2-DB_Consolider" r:id="rId1"/>
      <dataRef ref="G4:J15" sheet="P4C2-DB_Consolider" r:id="rId2"/>
      <dataRef ref="B18:E29" sheet="P4C2-DB_Consolider" r:id="rId3"/>
      <dataRef ref="G18:J29" sheet="P4C2-DB_Consolider" r:id="rId4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P4C2-DB_Consolider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2021-06-18T10:47:11Z</dcterms:created>
  <dcterms:modified xsi:type="dcterms:W3CDTF">2022-12-01T16:41:28Z</dcterms:modified>
</cp:coreProperties>
</file>