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433770BB-DA98-41B2-91D3-37D8C5C160BF}" xr6:coauthVersionLast="47" xr6:coauthVersionMax="47" xr10:uidLastSave="{00000000-0000-0000-0000-000000000000}"/>
  <bookViews>
    <workbookView xWindow="-23148" yWindow="-108" windowWidth="23256" windowHeight="12576" activeTab="2" xr2:uid="{6D720A1A-8A85-498E-B7C7-F69FDE6C1541}"/>
  </bookViews>
  <sheets>
    <sheet name="Feuil1" sheetId="2" r:id="rId1"/>
    <sheet name="Feuil3" sheetId="4" r:id="rId2"/>
    <sheet name="P4QUIZ" sheetId="1" r:id="rId3"/>
    <sheet name="Feuil4" sheetId="5" r:id="rId4"/>
  </sheets>
  <definedNames>
    <definedName name="_xlcn.WorksheetConnection_P4QUIZG2I131" hidden="1">P4QUIZ!$G$2:$I$13</definedName>
    <definedName name="_xlcn.WorksheetConnection_P4QUIZK2M101" hidden="1">P4QUIZ!$K$2:$M$10</definedName>
  </definedNames>
  <calcPr calcId="191029" concurrentCalc="0"/>
  <pivotCaches>
    <pivotCache cacheId="2" r:id="rId5"/>
    <pivotCache cacheId="49" r:id="rId6"/>
    <pivotCache cacheId="6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P4QUIZ!$G$2:$I$13"/>
          <x15:modelTable id="Plage 1" name="Plage 1" connection="WorksheetConnection_P4QUIZ!$K$2:$M$10"/>
        </x15:modelTables>
        <x15:modelRelationships>
          <x15:modelRelationship fromTable="Plage" fromColumn="Produit" toTable="Plage 1" toColumn="Produi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Plage 1" columnName="Date Achat" columnId="Date Achat">
                <x16:calculatedTimeColumn columnName="Date Achat (année)" columnId="Date Achat (année)" contentType="years" isSelected="1"/>
                <x16:calculatedTimeColumn columnName="Date Achat (trimestre)" columnId="Date Achat (trimestre)" contentType="quarters" isSelected="1"/>
                <x16:calculatedTimeColumn columnName="Date Achat (index des mois)" columnId="Date Achat (index des mois)" contentType="monthsindex" isSelected="1"/>
                <x16:calculatedTimeColumn columnName="Date Achat (mois)" columnId="Date Achat (moi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D9" i="1"/>
  <c r="B5" i="1"/>
  <c r="B9" i="1"/>
  <c r="C5" i="1"/>
  <c r="C9" i="1"/>
  <c r="D5" i="1"/>
  <c r="E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FCF5F-1786-4FDE-87EE-BA48851D4B68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A2E6F8E-0F45-4622-8CE2-DF5259001999}" name="WorksheetConnection_P4QUIZ!$G$2:$I$13" type="102" refreshedVersion="8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P4QUIZG2I131"/>
        </x15:connection>
      </ext>
    </extLst>
  </connection>
  <connection id="3" xr16:uid="{20CCDF72-9228-446D-AC5C-D23AC8FBF484}" name="WorksheetConnection_P4QUIZ!$K$2:$M$10" type="102" refreshedVersion="8" minRefreshableVersion="5">
    <extLst>
      <ext xmlns:x15="http://schemas.microsoft.com/office/spreadsheetml/2010/11/main" uri="{DE250136-89BD-433C-8126-D09CA5730AF9}">
        <x15:connection id="Plage 1" autoDelete="1">
          <x15:rangePr sourceName="_xlcn.WorksheetConnection_P4QUIZK2M101"/>
        </x15:connection>
      </ext>
    </extLst>
  </connection>
</connections>
</file>

<file path=xl/sharedStrings.xml><?xml version="1.0" encoding="utf-8"?>
<sst xmlns="http://schemas.openxmlformats.org/spreadsheetml/2006/main" count="125" uniqueCount="47">
  <si>
    <t>Tableau 1</t>
  </si>
  <si>
    <t>Tableau 2</t>
  </si>
  <si>
    <t>Tableau 3</t>
  </si>
  <si>
    <t>Tableau 4</t>
  </si>
  <si>
    <t>Vêtement 1</t>
  </si>
  <si>
    <t>Vêtement 2</t>
  </si>
  <si>
    <t>Vêtement 3</t>
  </si>
  <si>
    <t>Produit</t>
  </si>
  <si>
    <t>Couleur</t>
  </si>
  <si>
    <t>Ventes</t>
  </si>
  <si>
    <t>Prix</t>
  </si>
  <si>
    <t>Date Achat</t>
  </si>
  <si>
    <t>Prix Hors Taxes</t>
  </si>
  <si>
    <t>Jupe</t>
  </si>
  <si>
    <t>marron</t>
  </si>
  <si>
    <t>Chemise</t>
  </si>
  <si>
    <t>Chaussette</t>
  </si>
  <si>
    <t>vert</t>
  </si>
  <si>
    <t>Taxes</t>
  </si>
  <si>
    <t>Pull</t>
  </si>
  <si>
    <t>taupe</t>
  </si>
  <si>
    <t>Débardeur</t>
  </si>
  <si>
    <t>rose</t>
  </si>
  <si>
    <t>Prix TTC</t>
  </si>
  <si>
    <t>bleu</t>
  </si>
  <si>
    <t>Quantités produites</t>
  </si>
  <si>
    <t>rouge</t>
  </si>
  <si>
    <t>Production max</t>
  </si>
  <si>
    <t>Soutien gorge</t>
  </si>
  <si>
    <t>orange</t>
  </si>
  <si>
    <t>Robe</t>
  </si>
  <si>
    <t>Frais fixes</t>
  </si>
  <si>
    <t>Total</t>
  </si>
  <si>
    <t xml:space="preserve">Ventes : </t>
  </si>
  <si>
    <t>Sweatshirt</t>
  </si>
  <si>
    <t>noir</t>
  </si>
  <si>
    <t>T-shirt</t>
  </si>
  <si>
    <t>blanc</t>
  </si>
  <si>
    <t>TCD</t>
  </si>
  <si>
    <t>Étiquettes de lignes</t>
  </si>
  <si>
    <t xml:space="preserve">Ventes </t>
  </si>
  <si>
    <t>Total général</t>
  </si>
  <si>
    <t>Somme de Ventes avec taxes</t>
  </si>
  <si>
    <t>Somme de Ventes</t>
  </si>
  <si>
    <t>Étiquettes de colonnes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</si>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</sst>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\ &quot;€&quot;;[Red]\-#,##0.0\ &quot;€&quot;"/>
    <numFmt numFmtId="165" formatCode="#,##0\ &quot;€&quot;"/>
    <numFmt numFmtId="166" formatCode="#,##0.0\ &quot;€&quot;"/>
    <numFmt numFmtId="167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 style="thin">
        <color theme="8" tint="-0.499984740745262"/>
      </right>
      <top/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5" tint="-0.499984740745262"/>
      </left>
      <right/>
      <top/>
      <bottom/>
      <diagonal/>
    </border>
    <border>
      <left/>
      <right style="thin">
        <color theme="5" tint="-0.4999847407452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0" fillId="0" borderId="13" xfId="0" applyBorder="1" applyAlignment="1">
      <alignment horizontal="right"/>
    </xf>
    <xf numFmtId="164" fontId="0" fillId="5" borderId="14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2" borderId="17" xfId="0" applyFill="1" applyBorder="1"/>
    <xf numFmtId="0" fontId="0" fillId="2" borderId="0" xfId="0" applyFill="1"/>
    <xf numFmtId="165" fontId="0" fillId="2" borderId="18" xfId="0" applyNumberFormat="1" applyFill="1" applyBorder="1"/>
    <xf numFmtId="0" fontId="0" fillId="3" borderId="19" xfId="0" applyFill="1" applyBorder="1"/>
    <xf numFmtId="166" fontId="0" fillId="3" borderId="0" xfId="0" applyNumberFormat="1" applyFill="1"/>
    <xf numFmtId="167" fontId="0" fillId="3" borderId="20" xfId="0" applyNumberFormat="1" applyFill="1" applyBorder="1"/>
    <xf numFmtId="0" fontId="0" fillId="4" borderId="21" xfId="0" applyFill="1" applyBorder="1"/>
    <xf numFmtId="0" fontId="0" fillId="4" borderId="0" xfId="0" applyFill="1"/>
    <xf numFmtId="165" fontId="0" fillId="4" borderId="22" xfId="0" applyNumberFormat="1" applyFill="1" applyBorder="1"/>
    <xf numFmtId="0" fontId="0" fillId="0" borderId="23" xfId="0" applyBorder="1" applyAlignment="1">
      <alignment horizontal="right"/>
    </xf>
    <xf numFmtId="9" fontId="0" fillId="6" borderId="24" xfId="0" applyNumberFormat="1" applyFill="1" applyBorder="1" applyAlignment="1">
      <alignment horizontal="center"/>
    </xf>
    <xf numFmtId="9" fontId="0" fillId="6" borderId="0" xfId="0" applyNumberFormat="1" applyFill="1" applyAlignment="1">
      <alignment horizontal="center"/>
    </xf>
    <xf numFmtId="9" fontId="0" fillId="6" borderId="25" xfId="0" applyNumberFormat="1" applyFill="1" applyBorder="1" applyAlignment="1">
      <alignment horizontal="center"/>
    </xf>
    <xf numFmtId="0" fontId="1" fillId="0" borderId="23" xfId="0" applyFont="1" applyBorder="1" applyAlignment="1">
      <alignment horizontal="right"/>
    </xf>
    <xf numFmtId="166" fontId="1" fillId="0" borderId="24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25" xfId="0" applyNumberFormat="1" applyFont="1" applyBorder="1" applyAlignment="1">
      <alignment horizontal="center"/>
    </xf>
    <xf numFmtId="3" fontId="1" fillId="7" borderId="24" xfId="0" applyNumberFormat="1" applyFont="1" applyFill="1" applyBorder="1" applyAlignment="1">
      <alignment horizontal="center"/>
    </xf>
    <xf numFmtId="3" fontId="1" fillId="7" borderId="0" xfId="0" applyNumberFormat="1" applyFont="1" applyFill="1" applyAlignment="1">
      <alignment horizontal="center"/>
    </xf>
    <xf numFmtId="3" fontId="1" fillId="7" borderId="25" xfId="0" applyNumberFormat="1" applyFont="1" applyFill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25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8" borderId="27" xfId="0" applyFont="1" applyFill="1" applyBorder="1" applyAlignment="1">
      <alignment horizontal="right"/>
    </xf>
    <xf numFmtId="165" fontId="1" fillId="8" borderId="28" xfId="0" applyNumberFormat="1" applyFont="1" applyFill="1" applyBorder="1" applyAlignment="1">
      <alignment horizontal="center"/>
    </xf>
    <xf numFmtId="165" fontId="1" fillId="8" borderId="29" xfId="0" applyNumberFormat="1" applyFont="1" applyFill="1" applyBorder="1" applyAlignment="1">
      <alignment horizontal="center"/>
    </xf>
    <xf numFmtId="165" fontId="1" fillId="8" borderId="30" xfId="0" applyNumberFormat="1" applyFont="1" applyFill="1" applyBorder="1" applyAlignment="1">
      <alignment horizontal="center"/>
    </xf>
    <xf numFmtId="165" fontId="2" fillId="9" borderId="31" xfId="0" applyNumberFormat="1" applyFont="1" applyFill="1" applyBorder="1" applyAlignment="1">
      <alignment horizontal="center"/>
    </xf>
    <xf numFmtId="0" fontId="0" fillId="3" borderId="32" xfId="0" applyFill="1" applyBorder="1"/>
    <xf numFmtId="166" fontId="0" fillId="3" borderId="33" xfId="0" applyNumberFormat="1" applyFill="1" applyBorder="1"/>
    <xf numFmtId="167" fontId="0" fillId="3" borderId="34" xfId="0" applyNumberFormat="1" applyFill="1" applyBorder="1"/>
    <xf numFmtId="0" fontId="0" fillId="4" borderId="35" xfId="0" applyFill="1" applyBorder="1"/>
    <xf numFmtId="0" fontId="0" fillId="4" borderId="36" xfId="0" applyFill="1" applyBorder="1"/>
    <xf numFmtId="165" fontId="0" fillId="4" borderId="37" xfId="0" applyNumberFormat="1" applyFill="1" applyBorder="1"/>
    <xf numFmtId="0" fontId="0" fillId="2" borderId="38" xfId="0" applyFill="1" applyBorder="1"/>
    <xf numFmtId="0" fontId="0" fillId="2" borderId="39" xfId="0" applyFill="1" applyBorder="1"/>
    <xf numFmtId="165" fontId="0" fillId="2" borderId="40" xfId="0" applyNumberFormat="1" applyFill="1" applyBorder="1"/>
    <xf numFmtId="0" fontId="7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167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pha&#235;l\Downloads\Fil%20Rouge%20-%20Europe%20de%20l'Est%20-%20pour%20le%20cours%203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4365.558185995367" createdVersion="7" refreshedVersion="7" minRefreshableVersion="3" recordCount="11" xr:uid="{AE4B8D0E-CF76-45E8-940D-E9A9D2095D1A}">
  <cacheSource type="worksheet">
    <worksheetSource ref="G2:I13" sheet="P4QUIZ" r:id="rId2"/>
  </cacheSource>
  <cacheFields count="4">
    <cacheField name="Produit" numFmtId="0">
      <sharedItems count="8">
        <s v="Jupe"/>
        <s v="Pull"/>
        <s v="Chemise"/>
        <s v="Soutien gorge"/>
        <s v="Débardeur"/>
        <s v="Robe"/>
        <s v="Sweatshirt"/>
        <s v="T-shirt"/>
      </sharedItems>
    </cacheField>
    <cacheField name="Couleur" numFmtId="0">
      <sharedItems/>
    </cacheField>
    <cacheField name="Ventes" numFmtId="165">
      <sharedItems containsSemiMixedTypes="0" containsString="0" containsNumber="1" minValue="204.26" maxValue="6735.3"/>
    </cacheField>
    <cacheField name="Ventes avec taxes" numFmtId="0" formula="Ventes *0.9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eur" refreshedDate="44897.428445486112" backgroundQuery="1" createdVersion="8" refreshedVersion="8" minRefreshableVersion="3" recordCount="0" supportSubquery="1" supportAdvancedDrill="1" xr:uid="{70091490-A92F-4BCB-9D66-D0D39A980DE8}">
  <cacheSource type="external" connectionId="1"/>
  <cacheFields count="0"/>
  <cacheHierarchies count="15">
    <cacheHierarchy uniqueName="[Plage].[Produit]" caption="Produit" attribute="1" defaultMemberUniqueName="[Plage].[Produit].[All]" allUniqueName="[Plage].[Produit].[All]" dimensionUniqueName="[Plage]" displayFolder="" count="0" memberValueDatatype="130" unbalanced="0"/>
    <cacheHierarchy uniqueName="[Plage].[Couleur]" caption="Couleur" attribute="1" defaultMemberUniqueName="[Plage].[Couleur].[All]" allUniqueName="[Plage].[Couleur].[All]" dimensionUniqueName="[Plage]" displayFolder="" count="0" memberValueDatatype="130" unbalanced="0"/>
    <cacheHierarchy uniqueName="[Plage].[Ventes]" caption="Ventes" attribute="1" defaultMemberUniqueName="[Plage].[Ventes].[All]" allUniqueName="[Plage].[Ventes].[All]" dimensionUniqueName="[Plage]" displayFolder="" count="0" memberValueDatatype="5" unbalanced="0"/>
    <cacheHierarchy uniqueName="[Plage 1].[Produit]" caption="Produit" attribute="1" defaultMemberUniqueName="[Plage 1].[Produit].[All]" allUniqueName="[Plage 1].[Produit].[All]" dimensionUniqueName="[Plage 1]" displayFolder="" count="0" memberValueDatatype="130" unbalanced="0"/>
    <cacheHierarchy uniqueName="[Plage 1].[Prix]" caption="Prix" attribute="1" defaultMemberUniqueName="[Plage 1].[Prix].[All]" allUniqueName="[Plage 1].[Prix].[All]" dimensionUniqueName="[Plage 1]" displayFolder="" count="0" memberValueDatatype="5" unbalanced="0"/>
    <cacheHierarchy uniqueName="[Plage 1].[Date Achat]" caption="Date Achat" attribute="1" time="1" defaultMemberUniqueName="[Plage 1].[Date Achat].[All]" allUniqueName="[Plage 1].[Date Achat].[All]" dimensionUniqueName="[Plage 1]" displayFolder="" count="0" memberValueDatatype="7" unbalanced="0"/>
    <cacheHierarchy uniqueName="[Plage 1].[Date Achat (année)]" caption="Date Achat (année)" attribute="1" defaultMemberUniqueName="[Plage 1].[Date Achat (année)].[All]" allUniqueName="[Plage 1].[Date Achat (année)].[All]" dimensionUniqueName="[Plage 1]" displayFolder="" count="0" memberValueDatatype="130" unbalanced="0"/>
    <cacheHierarchy uniqueName="[Plage 1].[Date Achat (trimestre)]" caption="Date Achat (trimestre)" attribute="1" defaultMemberUniqueName="[Plage 1].[Date Achat (trimestre)].[All]" allUniqueName="[Plage 1].[Date Achat (trimestre)].[All]" dimensionUniqueName="[Plage 1]" displayFolder="" count="0" memberValueDatatype="130" unbalanced="0"/>
    <cacheHierarchy uniqueName="[Plage 1].[Date Achat (mois)]" caption="Date Achat (mois)" attribute="1" defaultMemberUniqueName="[Plage 1].[Date Achat (mois)].[All]" allUniqueName="[Plage 1].[Date Achat (mois)].[All]" dimensionUniqueName="[Plage 1]" displayFolder="" count="0" memberValueDatatype="130" unbalanced="0"/>
    <cacheHierarchy uniqueName="[Plage 1].[Date Achat (index des mois)]" caption="Date Achat (index des mois)" attribute="1" defaultMemberUniqueName="[Plage 1].[Date Achat (index des mois)].[All]" allUniqueName="[Plage 1].[Date Achat (index des mois)].[All]" dimensionUniqueName="[Plage 1]" displayFolder="" count="0" memberValueDatatype="20" unbalanced="0" hidden="1"/>
    <cacheHierarchy uniqueName="[Measures].[__XL_Count Plage]" caption="__XL_Count Plage" measure="1" displayFolder="" measureGroup="Plage" count="0" hidden="1"/>
    <cacheHierarchy uniqueName="[Measures].[__XL_Count Plage 1]" caption="__XL_Count Plage 1" measure="1" displayFolder="" measureGroup="Plage 1" count="0" hidden="1"/>
    <cacheHierarchy uniqueName="[Measures].[__No measures defined]" caption="__No measures defined" measure="1" displayFolder="" count="0" hidden="1"/>
    <cacheHierarchy uniqueName="[Measures].[Somme de Ventes]" caption="Somme de Ventes" measure="1" displayFolder="" measureGroup="Pla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Prix]" caption="Somme de Prix" measure="1" displayFolder="" measureGroup="Plage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Plage" uniqueName="[Plage]" caption="Plage"/>
    <dimension name="Plage 1" uniqueName="[Plage 1]" caption="Plage 1"/>
  </dimensions>
  <measureGroups count="2">
    <measureGroup name="Plage" caption="Plage"/>
    <measureGroup name="Plage 1" caption="Plage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eur" refreshedDate="44897.429558680553" backgroundQuery="1" createdVersion="8" refreshedVersion="8" minRefreshableVersion="3" recordCount="0" supportSubquery="1" supportAdvancedDrill="1" xr:uid="{EB0E9BD8-E735-43B4-8F6A-D6BDB3FB9D7A}">
  <cacheSource type="external" connectionId="1"/>
  <cacheFields count="8">
    <cacheField name="[Plage].[Produit].[Produit]" caption="Produit" numFmtId="0" level="1">
      <sharedItems count="8">
        <s v="Chemise"/>
        <s v="Débardeur"/>
        <s v="Jupe"/>
        <s v="Pull"/>
        <s v="Robe"/>
        <s v="Soutien gorge"/>
        <s v="Sweatshirt"/>
        <s v="T-shirt"/>
      </sharedItems>
    </cacheField>
    <cacheField name="[Plage].[Couleur].[Couleur]" caption="Couleur" numFmtId="0" hierarchy="1" level="1">
      <sharedItems count="7">
        <s v="bleu"/>
        <s v="marron"/>
        <s v="noir"/>
        <s v="orange"/>
        <s v="taupe"/>
        <s v="rose"/>
        <s v="vert"/>
      </sharedItems>
    </cacheField>
    <cacheField name="[Measures].[Somme de Ventes]" caption="Somme de Ventes" numFmtId="0" hierarchy="13" level="32767"/>
    <cacheField name="[Plage 1].[Produit].[Produit]" caption="Produit" numFmtId="0" hierarchy="3" level="1">
      <sharedItems count="8">
        <s v="Chemise"/>
        <s v="Débardeur"/>
        <s v="Jupe"/>
        <s v="Pull"/>
        <s v="Robe"/>
        <s v="Soutien gorge"/>
        <s v="Sweatshirt"/>
        <s v="T-shirt"/>
      </sharedItems>
    </cacheField>
    <cacheField name="[Plage 1].[Date Achat].[Date Achat]" caption="Date Achat" numFmtId="0" hierarchy="5" level="1">
      <sharedItems containsSemiMixedTypes="0" containsNonDate="0" containsDate="1" containsString="0" minDate="2017-06-01T00:00:00" maxDate="2018-11-02T00:00:00" count="7">
        <d v="2017-06-01T00:00:00"/>
        <d v="2017-07-01T00:00:00"/>
        <d v="2017-12-01T00:00:00"/>
        <d v="2018-02-01T00:00:00"/>
        <d v="2018-06-01T00:00:00"/>
        <d v="2018-08-01T00:00:00"/>
        <d v="2018-11-01T00:00:00"/>
      </sharedItems>
    </cacheField>
    <cacheField name="[Plage 1].[Date Achat (mois)].[Date Achat (mois)]" caption="Date Achat (mois)" numFmtId="0" hierarchy="8" level="1">
      <sharedItems containsNonDate="0" count="6">
        <s v="juin"/>
        <s v="juil"/>
        <s v="déc"/>
        <s v="févr"/>
        <s v="août"/>
        <s v="nov"/>
      </sharedItems>
    </cacheField>
    <cacheField name="[Plage 1].[Date Achat (trimestre)].[Date Achat (trimestre)]" caption="Date Achat (trimestre)" numFmtId="0" hierarchy="7" level="1">
      <sharedItems containsNonDate="0" count="4">
        <s v="Trim2"/>
        <s v="Trim3"/>
        <s v="Trim4"/>
        <s v="Trim1"/>
      </sharedItems>
    </cacheField>
    <cacheField name="[Plage 1].[Date Achat (année)].[Date Achat (année)]" caption="Date Achat (année)" numFmtId="0" hierarchy="6" level="1">
      <sharedItems count="2">
        <s v="2017"/>
        <s v="2018"/>
      </sharedItems>
    </cacheField>
  </cacheFields>
  <cacheHierarchies count="15">
    <cacheHierarchy uniqueName="[Plage].[Produit]" caption="Produit" attribute="1" defaultMemberUniqueName="[Plage].[Produit].[All]" allUniqueName="[Plage].[Produit].[All]" dimensionUniqueName="[Plage]" displayFolder="" count="2" memberValueDatatype="130" unbalanced="0">
      <fieldsUsage count="2">
        <fieldUsage x="-1"/>
        <fieldUsage x="0"/>
      </fieldsUsage>
    </cacheHierarchy>
    <cacheHierarchy uniqueName="[Plage].[Couleur]" caption="Couleur" attribute="1" defaultMemberUniqueName="[Plage].[Couleur].[All]" allUniqueName="[Plage].[Couleur].[All]" dimensionUniqueName="[Plage]" displayFolder="" count="2" memberValueDatatype="130" unbalanced="0">
      <fieldsUsage count="2">
        <fieldUsage x="-1"/>
        <fieldUsage x="1"/>
      </fieldsUsage>
    </cacheHierarchy>
    <cacheHierarchy uniqueName="[Plage].[Ventes]" caption="Ventes" attribute="1" defaultMemberUniqueName="[Plage].[Ventes].[All]" allUniqueName="[Plage].[Ventes].[All]" dimensionUniqueName="[Plage]" displayFolder="" count="0" memberValueDatatype="5" unbalanced="0"/>
    <cacheHierarchy uniqueName="[Plage 1].[Produit]" caption="Produit" attribute="1" defaultMemberUniqueName="[Plage 1].[Produit].[All]" allUniqueName="[Plage 1].[Produit].[All]" dimensionUniqueName="[Plage 1]" displayFolder="" count="2" memberValueDatatype="130" unbalanced="0">
      <fieldsUsage count="2">
        <fieldUsage x="-1"/>
        <fieldUsage x="3"/>
      </fieldsUsage>
    </cacheHierarchy>
    <cacheHierarchy uniqueName="[Plage 1].[Prix]" caption="Prix" attribute="1" defaultMemberUniqueName="[Plage 1].[Prix].[All]" allUniqueName="[Plage 1].[Prix].[All]" dimensionUniqueName="[Plage 1]" displayFolder="" count="0" memberValueDatatype="5" unbalanced="0"/>
    <cacheHierarchy uniqueName="[Plage 1].[Date Achat]" caption="Date Achat" attribute="1" time="1" defaultMemberUniqueName="[Plage 1].[Date Achat].[All]" allUniqueName="[Plage 1].[Date Achat].[All]" dimensionUniqueName="[Plage 1]" displayFolder="" count="2" memberValueDatatype="7" unbalanced="0">
      <fieldsUsage count="2">
        <fieldUsage x="-1"/>
        <fieldUsage x="4"/>
      </fieldsUsage>
    </cacheHierarchy>
    <cacheHierarchy uniqueName="[Plage 1].[Date Achat (année)]" caption="Date Achat (année)" attribute="1" defaultMemberUniqueName="[Plage 1].[Date Achat (année)].[All]" allUniqueName="[Plage 1].[Date Achat (année)].[All]" dimensionUniqueName="[Plage 1]" displayFolder="" count="2" memberValueDatatype="130" unbalanced="0">
      <fieldsUsage count="2">
        <fieldUsage x="-1"/>
        <fieldUsage x="7"/>
      </fieldsUsage>
    </cacheHierarchy>
    <cacheHierarchy uniqueName="[Plage 1].[Date Achat (trimestre)]" caption="Date Achat (trimestre)" attribute="1" defaultMemberUniqueName="[Plage 1].[Date Achat (trimestre)].[All]" allUniqueName="[Plage 1].[Date Achat (trimestre)].[All]" dimensionUniqueName="[Plage 1]" displayFolder="" count="2" memberValueDatatype="130" unbalanced="0">
      <fieldsUsage count="2">
        <fieldUsage x="-1"/>
        <fieldUsage x="6"/>
      </fieldsUsage>
    </cacheHierarchy>
    <cacheHierarchy uniqueName="[Plage 1].[Date Achat (mois)]" caption="Date Achat (mois)" attribute="1" defaultMemberUniqueName="[Plage 1].[Date Achat (mois)].[All]" allUniqueName="[Plage 1].[Date Achat (mois)].[All]" dimensionUniqueName="[Plage 1]" displayFolder="" count="2" memberValueDatatype="130" unbalanced="0">
      <fieldsUsage count="2">
        <fieldUsage x="-1"/>
        <fieldUsage x="5"/>
      </fieldsUsage>
    </cacheHierarchy>
    <cacheHierarchy uniqueName="[Plage 1].[Date Achat (index des mois)]" caption="Date Achat (index des mois)" attribute="1" defaultMemberUniqueName="[Plage 1].[Date Achat (index des mois)].[All]" allUniqueName="[Plage 1].[Date Achat (index des mois)].[All]" dimensionUniqueName="[Plage 1]" displayFolder="" count="0" memberValueDatatype="20" unbalanced="0" hidden="1"/>
    <cacheHierarchy uniqueName="[Measures].[__XL_Count Plage]" caption="__XL_Count Plage" measure="1" displayFolder="" measureGroup="Plage" count="0" hidden="1"/>
    <cacheHierarchy uniqueName="[Measures].[__XL_Count Plage 1]" caption="__XL_Count Plage 1" measure="1" displayFolder="" measureGroup="Plage 1" count="0" hidden="1"/>
    <cacheHierarchy uniqueName="[Measures].[__No measures defined]" caption="__No measures defined" measure="1" displayFolder="" count="0" hidden="1"/>
    <cacheHierarchy uniqueName="[Measures].[Somme de Ventes]" caption="Somme de Ventes" measure="1" displayFolder="" measureGroup="Pla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Prix]" caption="Somme de Prix" measure="1" displayFolder="" measureGroup="Plage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Plage" uniqueName="[Plage]" caption="Plage"/>
    <dimension name="Plage 1" uniqueName="[Plage 1]" caption="Plage 1"/>
  </dimensions>
  <measureGroups count="2">
    <measureGroup name="Plage" caption="Plage"/>
    <measureGroup name="Plage 1" caption="Plage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marron"/>
    <n v="6348.65"/>
  </r>
  <r>
    <x v="1"/>
    <s v="taupe"/>
    <n v="5871.83"/>
  </r>
  <r>
    <x v="2"/>
    <s v="bleu"/>
    <n v="424.98"/>
  </r>
  <r>
    <x v="1"/>
    <s v="bleu"/>
    <n v="204.26"/>
  </r>
  <r>
    <x v="3"/>
    <s v="orange"/>
    <n v="6203.86"/>
  </r>
  <r>
    <x v="1"/>
    <s v="orange"/>
    <n v="1145.48"/>
  </r>
  <r>
    <x v="4"/>
    <s v="bleu"/>
    <n v="5032.3999999999996"/>
  </r>
  <r>
    <x v="0"/>
    <s v="noir"/>
    <n v="4939.58"/>
  </r>
  <r>
    <x v="5"/>
    <s v="noir"/>
    <n v="3442.11"/>
  </r>
  <r>
    <x v="6"/>
    <s v="rose"/>
    <n v="6735.3"/>
  </r>
  <r>
    <x v="7"/>
    <s v="vert"/>
    <n v="4310.27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28202-ED93-4A62-A776-47947976B6A9}" name="Tableau croisé dynamique2" cacheId="64" applyNumberFormats="0" applyBorderFormats="0" applyFontFormats="0" applyPatternFormats="0" applyAlignmentFormats="0" applyWidthHeightFormats="1" dataCaption="Valeurs" updatedVersion="8" minRefreshableVersion="3" useAutoFormatting="1" subtotalHiddenItems="1" itemPrintTitles="1" createdVersion="8" indent="0" outline="1" outlineData="1" multipleFieldFilters="0">
  <location ref="A3:D38" firstHeaderRow="1" firstDataRow="5" firstDataCol="1"/>
  <pivotFields count="8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Col" allDrilled="1" subtotalTop="0" showAll="0" dataSourceSort="1" defaultSubtotal="0">
      <items count="2">
        <item x="0" e="0"/>
        <item x="1" e="0"/>
      </items>
    </pivotField>
  </pivotFields>
  <rowFields count="3">
    <field x="0"/>
    <field x="1"/>
    <field x="3"/>
  </rowFields>
  <rowItems count="31">
    <i>
      <x/>
    </i>
    <i r="1">
      <x/>
    </i>
    <i r="2">
      <x/>
    </i>
    <i>
      <x v="1"/>
    </i>
    <i r="1">
      <x/>
    </i>
    <i r="2">
      <x v="1"/>
    </i>
    <i>
      <x v="2"/>
    </i>
    <i r="1">
      <x v="1"/>
    </i>
    <i r="2">
      <x v="2"/>
    </i>
    <i r="1">
      <x v="2"/>
    </i>
    <i r="2">
      <x v="2"/>
    </i>
    <i>
      <x v="3"/>
    </i>
    <i r="1">
      <x/>
    </i>
    <i r="2">
      <x v="3"/>
    </i>
    <i r="1">
      <x v="3"/>
    </i>
    <i r="2">
      <x v="3"/>
    </i>
    <i r="1">
      <x v="4"/>
    </i>
    <i r="2">
      <x v="3"/>
    </i>
    <i>
      <x v="4"/>
    </i>
    <i r="1">
      <x v="2"/>
    </i>
    <i r="2">
      <x v="4"/>
    </i>
    <i>
      <x v="5"/>
    </i>
    <i r="1">
      <x v="3"/>
    </i>
    <i r="2">
      <x v="5"/>
    </i>
    <i>
      <x v="6"/>
    </i>
    <i r="1">
      <x v="5"/>
    </i>
    <i r="2">
      <x v="6"/>
    </i>
    <i>
      <x v="7"/>
    </i>
    <i r="1">
      <x v="6"/>
    </i>
    <i r="2">
      <x v="7"/>
    </i>
    <i t="grand">
      <x/>
    </i>
  </rowItems>
  <colFields count="4">
    <field x="7"/>
    <field x="6"/>
    <field x="5"/>
    <field x="4"/>
  </colFields>
  <colItems count="3">
    <i>
      <x/>
    </i>
    <i>
      <x v="1"/>
    </i>
    <i t="grand">
      <x/>
    </i>
  </colItems>
  <dataFields count="1">
    <dataField name="Somme de Ventes" fld="2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3"/>
  </rowHierarchiesUsage>
  <colHierarchiesUsage count="4">
    <colHierarchyUsage hierarchyUsage="6"/>
    <colHierarchyUsage hierarchyUsage="7"/>
    <colHierarchyUsage hierarchyUsage="8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ge]"/>
        <x15:activeTabTopLevelEntity name="[Pla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27D49-A788-4A9E-A20A-FD4FC10C1F3B}" name="Tableau croisé dynamique4" cacheId="49" applyNumberFormats="0" applyBorderFormats="0" applyFontFormats="0" applyPatternFormats="0" applyAlignmentFormats="0" applyWidthHeightFormats="1" dataCaption="Valeurs" updatedVersion="8" minRefreshableVersion="3" useAutoFormatting="1" subtotalHiddenItems="1" itemPrintTitles="1" createdVersion="8" indent="0" outline="1" outlineData="1" multipleFieldFilters="0">
  <location ref="A3:C20" firstHeaderRow="1" firstDataRow="1" firstDataCol="0"/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4QUIZ!$K$2:$M$10">
        <x15:activeTabTopLevelEntity name="[Pla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6F851-D145-4BD6-85B1-E9A8D99BCD35}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7" indent="0" outline="1" outlineData="1" multipleFieldFilters="0">
  <location ref="G16:I25" firstHeaderRow="0" firstDataRow="1" firstDataCol="1"/>
  <pivotFields count="4">
    <pivotField axis="axisRow" showAll="0">
      <items count="9">
        <item x="2"/>
        <item x="4"/>
        <item x="0"/>
        <item x="1"/>
        <item x="5"/>
        <item x="3"/>
        <item x="6"/>
        <item x="7"/>
        <item t="default"/>
      </items>
    </pivotField>
    <pivotField showAll="0"/>
    <pivotField dataField="1" numFmtId="165" showAll="0"/>
    <pivotField dataField="1" dragToRow="0" dragToCol="0" dragToPage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Ventes " fld="2" baseField="0" baseItem="0" numFmtId="165"/>
    <dataField name="Somme de Ventes avec taxes" fld="3" baseField="0" baseItem="0" numFmtId="165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D:\Formation%20Data%20Analyst\Projet%202\Cours\Excel\Cours%20avanc&#233;s\P4QUIZ.xlsx" TargetMode="External"/><Relationship Id="rId2" Type="http://schemas.openxmlformats.org/officeDocument/2006/relationships/externalLinkPath" Target="file:///D:\Formation%20Data%20Analyst\Projet%202\Cours\Excel\Cours%20avanc&#233;s\P4QUIZ.xlsx" TargetMode="Externa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ormation%20Data%20Analyst\Projet%202\Cours\Excel\Cours%20avanc&#233;s\P4QUIZ.xlsx" TargetMode="External"/><Relationship Id="rId1" Type="http://schemas.openxmlformats.org/officeDocument/2006/relationships/externalLinkPath" Target="file:///D:\Formation%20Data%20Analyst\Projet%202\Cours\Excel\Cours%20avanc&#233;s\P4QUIZ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105E-7E0F-4FDB-A06D-B1B63E83CDF5}">
  <dimension ref="A3:D38"/>
  <sheetViews>
    <sheetView workbookViewId="0">
      <selection activeCell="A3" sqref="A3"/>
    </sheetView>
  </sheetViews>
  <sheetFormatPr baseColWidth="10" defaultRowHeight="14.4" x14ac:dyDescent="0.3"/>
  <cols>
    <col min="1" max="1" width="19.5546875" bestFit="1" customWidth="1"/>
    <col min="2" max="2" width="22.33203125" bestFit="1" customWidth="1"/>
    <col min="3" max="3" width="9" bestFit="1" customWidth="1"/>
    <col min="4" max="4" width="11.88671875" bestFit="1" customWidth="1"/>
    <col min="5" max="5" width="8" bestFit="1" customWidth="1"/>
    <col min="6" max="6" width="9" bestFit="1" customWidth="1"/>
    <col min="7" max="8" width="7.77734375" bestFit="1" customWidth="1"/>
    <col min="9" max="9" width="11.88671875" bestFit="1" customWidth="1"/>
  </cols>
  <sheetData>
    <row r="3" spans="1:4" x14ac:dyDescent="0.3">
      <c r="A3" s="65" t="s">
        <v>43</v>
      </c>
      <c r="B3" s="65" t="s">
        <v>44</v>
      </c>
    </row>
    <row r="4" spans="1:4" x14ac:dyDescent="0.3">
      <c r="B4" t="s">
        <v>45</v>
      </c>
      <c r="C4" t="s">
        <v>46</v>
      </c>
      <c r="D4" t="s">
        <v>41</v>
      </c>
    </row>
    <row r="7" spans="1:4" x14ac:dyDescent="0.3">
      <c r="A7" s="65" t="s">
        <v>39</v>
      </c>
    </row>
    <row r="8" spans="1:4" x14ac:dyDescent="0.3">
      <c r="A8" s="63" t="s">
        <v>15</v>
      </c>
      <c r="B8" s="78"/>
      <c r="C8" s="78"/>
      <c r="D8" s="78"/>
    </row>
    <row r="9" spans="1:4" x14ac:dyDescent="0.3">
      <c r="A9" s="77" t="s">
        <v>24</v>
      </c>
      <c r="B9" s="78"/>
      <c r="C9" s="78"/>
      <c r="D9" s="78"/>
    </row>
    <row r="10" spans="1:4" x14ac:dyDescent="0.3">
      <c r="A10" s="79" t="s">
        <v>15</v>
      </c>
      <c r="B10" s="78"/>
      <c r="C10" s="78">
        <v>424.98</v>
      </c>
      <c r="D10" s="78">
        <v>424.98</v>
      </c>
    </row>
    <row r="11" spans="1:4" x14ac:dyDescent="0.3">
      <c r="A11" s="63" t="s">
        <v>21</v>
      </c>
      <c r="B11" s="78"/>
      <c r="C11" s="78"/>
      <c r="D11" s="78"/>
    </row>
    <row r="12" spans="1:4" x14ac:dyDescent="0.3">
      <c r="A12" s="77" t="s">
        <v>24</v>
      </c>
      <c r="B12" s="78"/>
      <c r="C12" s="78"/>
      <c r="D12" s="78"/>
    </row>
    <row r="13" spans="1:4" x14ac:dyDescent="0.3">
      <c r="A13" s="79" t="s">
        <v>21</v>
      </c>
      <c r="B13" s="78"/>
      <c r="C13" s="78">
        <v>5032.3999999999996</v>
      </c>
      <c r="D13" s="78">
        <v>5032.3999999999996</v>
      </c>
    </row>
    <row r="14" spans="1:4" x14ac:dyDescent="0.3">
      <c r="A14" s="63" t="s">
        <v>13</v>
      </c>
      <c r="B14" s="78"/>
      <c r="C14" s="78"/>
      <c r="D14" s="78"/>
    </row>
    <row r="15" spans="1:4" x14ac:dyDescent="0.3">
      <c r="A15" s="77" t="s">
        <v>14</v>
      </c>
      <c r="B15" s="78"/>
      <c r="C15" s="78"/>
      <c r="D15" s="78"/>
    </row>
    <row r="16" spans="1:4" x14ac:dyDescent="0.3">
      <c r="A16" s="79" t="s">
        <v>13</v>
      </c>
      <c r="B16" s="78"/>
      <c r="C16" s="78">
        <v>6348.65</v>
      </c>
      <c r="D16" s="78">
        <v>6348.65</v>
      </c>
    </row>
    <row r="17" spans="1:4" x14ac:dyDescent="0.3">
      <c r="A17" s="77" t="s">
        <v>35</v>
      </c>
      <c r="B17" s="78"/>
      <c r="C17" s="78"/>
      <c r="D17" s="78"/>
    </row>
    <row r="18" spans="1:4" x14ac:dyDescent="0.3">
      <c r="A18" s="79" t="s">
        <v>13</v>
      </c>
      <c r="B18" s="78"/>
      <c r="C18" s="78">
        <v>4939.58</v>
      </c>
      <c r="D18" s="78">
        <v>4939.58</v>
      </c>
    </row>
    <row r="19" spans="1:4" x14ac:dyDescent="0.3">
      <c r="A19" s="63" t="s">
        <v>19</v>
      </c>
      <c r="B19" s="78"/>
      <c r="C19" s="78"/>
      <c r="D19" s="78"/>
    </row>
    <row r="20" spans="1:4" x14ac:dyDescent="0.3">
      <c r="A20" s="77" t="s">
        <v>24</v>
      </c>
      <c r="B20" s="78"/>
      <c r="C20" s="78"/>
      <c r="D20" s="78"/>
    </row>
    <row r="21" spans="1:4" x14ac:dyDescent="0.3">
      <c r="A21" s="79" t="s">
        <v>19</v>
      </c>
      <c r="B21" s="78">
        <v>204.26</v>
      </c>
      <c r="C21" s="78"/>
      <c r="D21" s="78">
        <v>204.26</v>
      </c>
    </row>
    <row r="22" spans="1:4" x14ac:dyDescent="0.3">
      <c r="A22" s="77" t="s">
        <v>29</v>
      </c>
      <c r="B22" s="78"/>
      <c r="C22" s="78"/>
      <c r="D22" s="78"/>
    </row>
    <row r="23" spans="1:4" x14ac:dyDescent="0.3">
      <c r="A23" s="79" t="s">
        <v>19</v>
      </c>
      <c r="B23" s="78">
        <v>1145.48</v>
      </c>
      <c r="C23" s="78"/>
      <c r="D23" s="78">
        <v>1145.48</v>
      </c>
    </row>
    <row r="24" spans="1:4" x14ac:dyDescent="0.3">
      <c r="A24" s="77" t="s">
        <v>20</v>
      </c>
      <c r="B24" s="78"/>
      <c r="C24" s="78"/>
      <c r="D24" s="78"/>
    </row>
    <row r="25" spans="1:4" x14ac:dyDescent="0.3">
      <c r="A25" s="79" t="s">
        <v>19</v>
      </c>
      <c r="B25" s="78">
        <v>5871.83</v>
      </c>
      <c r="C25" s="78"/>
      <c r="D25" s="78">
        <v>5871.83</v>
      </c>
    </row>
    <row r="26" spans="1:4" x14ac:dyDescent="0.3">
      <c r="A26" s="63" t="s">
        <v>30</v>
      </c>
      <c r="B26" s="78"/>
      <c r="C26" s="78"/>
      <c r="D26" s="78"/>
    </row>
    <row r="27" spans="1:4" x14ac:dyDescent="0.3">
      <c r="A27" s="77" t="s">
        <v>35</v>
      </c>
      <c r="B27" s="78"/>
      <c r="C27" s="78"/>
      <c r="D27" s="78"/>
    </row>
    <row r="28" spans="1:4" x14ac:dyDescent="0.3">
      <c r="A28" s="79" t="s">
        <v>30</v>
      </c>
      <c r="B28" s="78">
        <v>3442.11</v>
      </c>
      <c r="C28" s="78"/>
      <c r="D28" s="78">
        <v>3442.11</v>
      </c>
    </row>
    <row r="29" spans="1:4" x14ac:dyDescent="0.3">
      <c r="A29" s="63" t="s">
        <v>28</v>
      </c>
      <c r="B29" s="78"/>
      <c r="C29" s="78"/>
      <c r="D29" s="78"/>
    </row>
    <row r="30" spans="1:4" x14ac:dyDescent="0.3">
      <c r="A30" s="77" t="s">
        <v>29</v>
      </c>
      <c r="B30" s="78"/>
      <c r="C30" s="78"/>
      <c r="D30" s="78"/>
    </row>
    <row r="31" spans="1:4" x14ac:dyDescent="0.3">
      <c r="A31" s="79" t="s">
        <v>28</v>
      </c>
      <c r="B31" s="78">
        <v>6203.86</v>
      </c>
      <c r="C31" s="78"/>
      <c r="D31" s="78">
        <v>6203.86</v>
      </c>
    </row>
    <row r="32" spans="1:4" x14ac:dyDescent="0.3">
      <c r="A32" s="63" t="s">
        <v>34</v>
      </c>
      <c r="B32" s="78"/>
      <c r="C32" s="78"/>
      <c r="D32" s="78"/>
    </row>
    <row r="33" spans="1:4" x14ac:dyDescent="0.3">
      <c r="A33" s="77" t="s">
        <v>22</v>
      </c>
      <c r="B33" s="78"/>
      <c r="C33" s="78"/>
      <c r="D33" s="78"/>
    </row>
    <row r="34" spans="1:4" x14ac:dyDescent="0.3">
      <c r="A34" s="79" t="s">
        <v>34</v>
      </c>
      <c r="B34" s="78"/>
      <c r="C34" s="78">
        <v>6735.3</v>
      </c>
      <c r="D34" s="78">
        <v>6735.3</v>
      </c>
    </row>
    <row r="35" spans="1:4" x14ac:dyDescent="0.3">
      <c r="A35" s="63" t="s">
        <v>36</v>
      </c>
      <c r="B35" s="78"/>
      <c r="C35" s="78"/>
      <c r="D35" s="78"/>
    </row>
    <row r="36" spans="1:4" x14ac:dyDescent="0.3">
      <c r="A36" s="77" t="s">
        <v>17</v>
      </c>
      <c r="B36" s="78"/>
      <c r="C36" s="78"/>
      <c r="D36" s="78"/>
    </row>
    <row r="37" spans="1:4" x14ac:dyDescent="0.3">
      <c r="A37" s="79" t="s">
        <v>36</v>
      </c>
      <c r="B37" s="78"/>
      <c r="C37" s="78">
        <v>4310.2700000000004</v>
      </c>
      <c r="D37" s="78">
        <v>4310.2700000000004</v>
      </c>
    </row>
    <row r="38" spans="1:4" x14ac:dyDescent="0.3">
      <c r="A38" s="63" t="s">
        <v>41</v>
      </c>
      <c r="B38" s="78">
        <v>16867.54</v>
      </c>
      <c r="C38" s="78">
        <v>27791.18</v>
      </c>
      <c r="D38" s="78">
        <v>44658.720000000001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336C-B5AE-484B-8055-51ABC2A781F3}">
  <dimension ref="A3:C20"/>
  <sheetViews>
    <sheetView workbookViewId="0">
      <selection activeCell="A3" sqref="A3"/>
    </sheetView>
  </sheetViews>
  <sheetFormatPr baseColWidth="10" defaultRowHeight="14.4" x14ac:dyDescent="0.3"/>
  <sheetData>
    <row r="3" spans="1:3" x14ac:dyDescent="0.3">
      <c r="A3" s="68"/>
      <c r="B3" s="69"/>
      <c r="C3" s="70"/>
    </row>
    <row r="4" spans="1:3" x14ac:dyDescent="0.3">
      <c r="A4" s="71"/>
      <c r="B4" s="72"/>
      <c r="C4" s="73"/>
    </row>
    <row r="5" spans="1:3" x14ac:dyDescent="0.3">
      <c r="A5" s="71"/>
      <c r="B5" s="72"/>
      <c r="C5" s="73"/>
    </row>
    <row r="6" spans="1:3" x14ac:dyDescent="0.3">
      <c r="A6" s="71"/>
      <c r="B6" s="72"/>
      <c r="C6" s="73"/>
    </row>
    <row r="7" spans="1:3" x14ac:dyDescent="0.3">
      <c r="A7" s="71"/>
      <c r="B7" s="72"/>
      <c r="C7" s="73"/>
    </row>
    <row r="8" spans="1:3" x14ac:dyDescent="0.3">
      <c r="A8" s="71"/>
      <c r="B8" s="72"/>
      <c r="C8" s="73"/>
    </row>
    <row r="9" spans="1:3" x14ac:dyDescent="0.3">
      <c r="A9" s="71"/>
      <c r="B9" s="72"/>
      <c r="C9" s="73"/>
    </row>
    <row r="10" spans="1:3" x14ac:dyDescent="0.3">
      <c r="A10" s="71"/>
      <c r="B10" s="72"/>
      <c r="C10" s="73"/>
    </row>
    <row r="11" spans="1:3" x14ac:dyDescent="0.3">
      <c r="A11" s="71"/>
      <c r="B11" s="72"/>
      <c r="C11" s="73"/>
    </row>
    <row r="12" spans="1:3" x14ac:dyDescent="0.3">
      <c r="A12" s="71"/>
      <c r="B12" s="72"/>
      <c r="C12" s="73"/>
    </row>
    <row r="13" spans="1:3" x14ac:dyDescent="0.3">
      <c r="A13" s="71"/>
      <c r="B13" s="72"/>
      <c r="C13" s="73"/>
    </row>
    <row r="14" spans="1:3" x14ac:dyDescent="0.3">
      <c r="A14" s="71"/>
      <c r="B14" s="72"/>
      <c r="C14" s="73"/>
    </row>
    <row r="15" spans="1:3" x14ac:dyDescent="0.3">
      <c r="A15" s="71"/>
      <c r="B15" s="72"/>
      <c r="C15" s="73"/>
    </row>
    <row r="16" spans="1:3" x14ac:dyDescent="0.3">
      <c r="A16" s="71"/>
      <c r="B16" s="72"/>
      <c r="C16" s="73"/>
    </row>
    <row r="17" spans="1:3" x14ac:dyDescent="0.3">
      <c r="A17" s="71"/>
      <c r="B17" s="72"/>
      <c r="C17" s="73"/>
    </row>
    <row r="18" spans="1:3" x14ac:dyDescent="0.3">
      <c r="A18" s="71"/>
      <c r="B18" s="72"/>
      <c r="C18" s="73"/>
    </row>
    <row r="19" spans="1:3" x14ac:dyDescent="0.3">
      <c r="A19" s="71"/>
      <c r="B19" s="72"/>
      <c r="C19" s="73"/>
    </row>
    <row r="20" spans="1:3" x14ac:dyDescent="0.3">
      <c r="A20" s="74"/>
      <c r="B20" s="75"/>
      <c r="C20" s="7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953B-9935-4CBB-912B-29C9E20E6FE6}">
  <sheetPr codeName="Feuil35">
    <tabColor theme="1"/>
  </sheetPr>
  <dimension ref="A1:Q25"/>
  <sheetViews>
    <sheetView tabSelected="1" workbookViewId="0">
      <selection activeCell="N18" sqref="N18"/>
    </sheetView>
  </sheetViews>
  <sheetFormatPr baseColWidth="10" defaultRowHeight="14.4" x14ac:dyDescent="0.3"/>
  <cols>
    <col min="1" max="1" width="17.44140625" customWidth="1"/>
    <col min="2" max="4" width="10.88671875" customWidth="1"/>
    <col min="5" max="5" width="8.88671875" customWidth="1"/>
    <col min="6" max="6" width="10.88671875" customWidth="1"/>
    <col min="7" max="7" width="19.5546875" bestFit="1" customWidth="1"/>
    <col min="8" max="8" width="7.88671875" bestFit="1" customWidth="1"/>
    <col min="9" max="9" width="25.5546875" bestFit="1" customWidth="1"/>
    <col min="10" max="10" width="1.5546875" customWidth="1"/>
    <col min="11" max="11" width="12.109375" bestFit="1" customWidth="1"/>
    <col min="12" max="12" width="5.6640625" bestFit="1" customWidth="1"/>
    <col min="13" max="13" width="10.109375" bestFit="1" customWidth="1"/>
    <col min="14" max="14" width="7.33203125" bestFit="1" customWidth="1"/>
    <col min="15" max="15" width="12.109375" bestFit="1" customWidth="1"/>
    <col min="16" max="16" width="7.44140625" bestFit="1" customWidth="1"/>
    <col min="17" max="17" width="10" bestFit="1" customWidth="1"/>
  </cols>
  <sheetData>
    <row r="1" spans="1:17" x14ac:dyDescent="0.3">
      <c r="A1" s="1" t="s">
        <v>0</v>
      </c>
      <c r="G1" s="2" t="s">
        <v>1</v>
      </c>
      <c r="K1" s="3" t="s">
        <v>2</v>
      </c>
      <c r="O1" s="4" t="s">
        <v>3</v>
      </c>
    </row>
    <row r="2" spans="1:17" x14ac:dyDescent="0.3">
      <c r="B2" s="5" t="s">
        <v>4</v>
      </c>
      <c r="C2" s="6" t="s">
        <v>5</v>
      </c>
      <c r="D2" s="7" t="s">
        <v>6</v>
      </c>
      <c r="G2" s="8" t="s">
        <v>7</v>
      </c>
      <c r="H2" s="9" t="s">
        <v>8</v>
      </c>
      <c r="I2" s="10" t="s">
        <v>9</v>
      </c>
      <c r="K2" s="11" t="s">
        <v>7</v>
      </c>
      <c r="L2" s="12" t="s">
        <v>10</v>
      </c>
      <c r="M2" s="13" t="s">
        <v>11</v>
      </c>
      <c r="O2" s="14" t="s">
        <v>7</v>
      </c>
      <c r="P2" s="15" t="s">
        <v>8</v>
      </c>
      <c r="Q2" s="16" t="s">
        <v>9</v>
      </c>
    </row>
    <row r="3" spans="1:17" x14ac:dyDescent="0.3">
      <c r="A3" s="17" t="s">
        <v>12</v>
      </c>
      <c r="B3" s="18">
        <v>6</v>
      </c>
      <c r="C3" s="19">
        <v>9</v>
      </c>
      <c r="D3" s="20">
        <v>10</v>
      </c>
      <c r="G3" s="21" t="s">
        <v>13</v>
      </c>
      <c r="H3" s="22" t="s">
        <v>14</v>
      </c>
      <c r="I3" s="23">
        <v>6348.65</v>
      </c>
      <c r="K3" s="24" t="s">
        <v>15</v>
      </c>
      <c r="L3" s="25">
        <v>8.3699999999999992</v>
      </c>
      <c r="M3" s="26">
        <v>43405</v>
      </c>
      <c r="O3" s="27" t="s">
        <v>16</v>
      </c>
      <c r="P3" s="28" t="s">
        <v>17</v>
      </c>
      <c r="Q3" s="29">
        <v>6735.3</v>
      </c>
    </row>
    <row r="4" spans="1:17" x14ac:dyDescent="0.3">
      <c r="A4" s="30" t="s">
        <v>18</v>
      </c>
      <c r="B4" s="31">
        <v>0.2</v>
      </c>
      <c r="C4" s="32">
        <v>0.2</v>
      </c>
      <c r="D4" s="33">
        <v>0.2</v>
      </c>
      <c r="G4" s="21" t="s">
        <v>19</v>
      </c>
      <c r="H4" s="22" t="s">
        <v>20</v>
      </c>
      <c r="I4" s="23">
        <v>5871.83</v>
      </c>
      <c r="K4" s="24" t="s">
        <v>21</v>
      </c>
      <c r="L4" s="25">
        <v>5.1100000000000003</v>
      </c>
      <c r="M4" s="26">
        <v>43132</v>
      </c>
      <c r="O4" s="27" t="s">
        <v>13</v>
      </c>
      <c r="P4" s="28" t="s">
        <v>22</v>
      </c>
      <c r="Q4" s="29">
        <v>4310.2700000000004</v>
      </c>
    </row>
    <row r="5" spans="1:17" x14ac:dyDescent="0.3">
      <c r="A5" s="34" t="s">
        <v>23</v>
      </c>
      <c r="B5" s="35">
        <f>B3*(1+B4)</f>
        <v>7.1999999999999993</v>
      </c>
      <c r="C5" s="36">
        <f t="shared" ref="C5:D5" si="0">C3*(1+C4)</f>
        <v>10.799999999999999</v>
      </c>
      <c r="D5" s="37">
        <f t="shared" si="0"/>
        <v>12</v>
      </c>
      <c r="G5" s="21" t="s">
        <v>15</v>
      </c>
      <c r="H5" s="22" t="s">
        <v>24</v>
      </c>
      <c r="I5" s="23">
        <v>424.98</v>
      </c>
      <c r="K5" s="24" t="s">
        <v>13</v>
      </c>
      <c r="L5" s="25">
        <v>8.6</v>
      </c>
      <c r="M5" s="26">
        <v>43252</v>
      </c>
      <c r="O5" s="27" t="s">
        <v>19</v>
      </c>
      <c r="P5" s="28" t="s">
        <v>17</v>
      </c>
      <c r="Q5" s="29">
        <v>3631.25</v>
      </c>
    </row>
    <row r="6" spans="1:17" x14ac:dyDescent="0.3">
      <c r="A6" s="34" t="s">
        <v>25</v>
      </c>
      <c r="B6" s="38">
        <v>2500</v>
      </c>
      <c r="C6" s="39">
        <v>1800</v>
      </c>
      <c r="D6" s="40">
        <v>2000</v>
      </c>
      <c r="G6" s="21" t="s">
        <v>19</v>
      </c>
      <c r="H6" s="22" t="s">
        <v>24</v>
      </c>
      <c r="I6" s="23">
        <v>204.26</v>
      </c>
      <c r="K6" s="24" t="s">
        <v>19</v>
      </c>
      <c r="L6" s="25">
        <v>7.65</v>
      </c>
      <c r="M6" s="26">
        <v>42917</v>
      </c>
      <c r="O6" s="27" t="s">
        <v>15</v>
      </c>
      <c r="P6" s="28" t="s">
        <v>26</v>
      </c>
      <c r="Q6" s="29">
        <v>7543.79</v>
      </c>
    </row>
    <row r="7" spans="1:17" ht="15" thickBot="1" x14ac:dyDescent="0.35">
      <c r="A7" s="30" t="s">
        <v>27</v>
      </c>
      <c r="B7" s="41">
        <v>3000</v>
      </c>
      <c r="C7" s="42">
        <v>2000</v>
      </c>
      <c r="D7" s="43">
        <v>2500</v>
      </c>
      <c r="G7" s="21" t="s">
        <v>28</v>
      </c>
      <c r="H7" s="22" t="s">
        <v>29</v>
      </c>
      <c r="I7" s="23">
        <v>6203.86</v>
      </c>
      <c r="K7" s="24" t="s">
        <v>30</v>
      </c>
      <c r="L7" s="25">
        <v>10.92</v>
      </c>
      <c r="M7" s="26">
        <v>42887</v>
      </c>
      <c r="O7" s="27" t="s">
        <v>19</v>
      </c>
      <c r="P7" s="28" t="s">
        <v>17</v>
      </c>
      <c r="Q7" s="29">
        <v>2981.74</v>
      </c>
    </row>
    <row r="8" spans="1:17" x14ac:dyDescent="0.3">
      <c r="A8" s="30" t="s">
        <v>31</v>
      </c>
      <c r="B8" s="44">
        <v>628</v>
      </c>
      <c r="C8" s="45">
        <v>628</v>
      </c>
      <c r="D8" s="46">
        <v>628</v>
      </c>
      <c r="E8" s="47" t="s">
        <v>32</v>
      </c>
      <c r="G8" s="21" t="s">
        <v>19</v>
      </c>
      <c r="H8" s="22" t="s">
        <v>29</v>
      </c>
      <c r="I8" s="23">
        <v>1145.48</v>
      </c>
      <c r="K8" s="24" t="s">
        <v>28</v>
      </c>
      <c r="L8" s="25">
        <v>5.22</v>
      </c>
      <c r="M8" s="26">
        <v>43070</v>
      </c>
      <c r="O8" s="27" t="s">
        <v>28</v>
      </c>
      <c r="P8" s="28" t="s">
        <v>26</v>
      </c>
      <c r="Q8" s="29">
        <v>8247.67</v>
      </c>
    </row>
    <row r="9" spans="1:17" ht="15" thickBot="1" x14ac:dyDescent="0.35">
      <c r="A9" s="48" t="s">
        <v>33</v>
      </c>
      <c r="B9" s="49">
        <f>B5*B6-B8</f>
        <v>17372</v>
      </c>
      <c r="C9" s="50">
        <f t="shared" ref="C9:D9" si="1">C5*C6-C8</f>
        <v>18811.999999999996</v>
      </c>
      <c r="D9" s="51">
        <f>D5*D6-D8</f>
        <v>23372</v>
      </c>
      <c r="E9" s="52">
        <f>SUM(B9:D9)</f>
        <v>59556</v>
      </c>
      <c r="G9" s="21" t="s">
        <v>21</v>
      </c>
      <c r="H9" s="22" t="s">
        <v>24</v>
      </c>
      <c r="I9" s="23">
        <v>5032.3999999999996</v>
      </c>
      <c r="K9" s="24" t="s">
        <v>34</v>
      </c>
      <c r="L9" s="25">
        <v>10.79</v>
      </c>
      <c r="M9" s="26">
        <v>43313</v>
      </c>
      <c r="O9" s="27" t="s">
        <v>19</v>
      </c>
      <c r="P9" s="28" t="s">
        <v>35</v>
      </c>
      <c r="Q9" s="29">
        <v>7349.49</v>
      </c>
    </row>
    <row r="10" spans="1:17" x14ac:dyDescent="0.3">
      <c r="G10" s="21" t="s">
        <v>13</v>
      </c>
      <c r="H10" s="22" t="s">
        <v>35</v>
      </c>
      <c r="I10" s="23">
        <v>4939.58</v>
      </c>
      <c r="K10" s="53" t="s">
        <v>36</v>
      </c>
      <c r="L10" s="54">
        <v>9.36</v>
      </c>
      <c r="M10" s="55">
        <v>43132</v>
      </c>
      <c r="O10" s="27" t="s">
        <v>21</v>
      </c>
      <c r="P10" s="28" t="s">
        <v>37</v>
      </c>
      <c r="Q10" s="29">
        <v>8484.2199999999993</v>
      </c>
    </row>
    <row r="11" spans="1:17" x14ac:dyDescent="0.3">
      <c r="G11" s="21" t="s">
        <v>30</v>
      </c>
      <c r="H11" s="22" t="s">
        <v>35</v>
      </c>
      <c r="I11" s="23">
        <v>3442.11</v>
      </c>
      <c r="O11" s="56" t="s">
        <v>13</v>
      </c>
      <c r="P11" s="57" t="s">
        <v>37</v>
      </c>
      <c r="Q11" s="58">
        <v>7539.7</v>
      </c>
    </row>
    <row r="12" spans="1:17" x14ac:dyDescent="0.3">
      <c r="G12" s="21" t="s">
        <v>34</v>
      </c>
      <c r="H12" s="22" t="s">
        <v>22</v>
      </c>
      <c r="I12" s="23">
        <v>6735.3</v>
      </c>
    </row>
    <row r="13" spans="1:17" x14ac:dyDescent="0.3">
      <c r="G13" s="59" t="s">
        <v>36</v>
      </c>
      <c r="H13" s="60" t="s">
        <v>17</v>
      </c>
      <c r="I13" s="61">
        <v>4310.2700000000004</v>
      </c>
    </row>
    <row r="15" spans="1:17" x14ac:dyDescent="0.3">
      <c r="G15" s="62" t="s">
        <v>38</v>
      </c>
    </row>
    <row r="16" spans="1:17" x14ac:dyDescent="0.3">
      <c r="G16" s="65" t="s">
        <v>39</v>
      </c>
      <c r="H16" t="s">
        <v>40</v>
      </c>
      <c r="I16" t="s">
        <v>42</v>
      </c>
    </row>
    <row r="17" spans="7:17" x14ac:dyDescent="0.3">
      <c r="G17" s="63" t="s">
        <v>15</v>
      </c>
      <c r="H17" s="64">
        <v>424.98</v>
      </c>
      <c r="I17" s="64">
        <v>416.48040000000003</v>
      </c>
      <c r="O17" s="64"/>
      <c r="P17" s="66"/>
      <c r="Q17" s="67"/>
    </row>
    <row r="18" spans="7:17" x14ac:dyDescent="0.3">
      <c r="G18" s="63" t="s">
        <v>21</v>
      </c>
      <c r="H18" s="64">
        <v>5032.3999999999996</v>
      </c>
      <c r="I18" s="64">
        <v>4931.7519999999995</v>
      </c>
      <c r="O18" s="64"/>
      <c r="P18" s="66"/>
      <c r="Q18" s="67"/>
    </row>
    <row r="19" spans="7:17" x14ac:dyDescent="0.3">
      <c r="G19" s="63" t="s">
        <v>13</v>
      </c>
      <c r="H19" s="64">
        <v>11288.23</v>
      </c>
      <c r="I19" s="64">
        <v>11062.465399999999</v>
      </c>
      <c r="O19" s="64"/>
      <c r="P19" s="66"/>
      <c r="Q19" s="67"/>
    </row>
    <row r="20" spans="7:17" x14ac:dyDescent="0.3">
      <c r="G20" s="63" t="s">
        <v>19</v>
      </c>
      <c r="H20" s="64">
        <v>7221.57</v>
      </c>
      <c r="I20" s="64">
        <v>7077.1385999999993</v>
      </c>
      <c r="O20" s="64"/>
      <c r="P20" s="66"/>
      <c r="Q20" s="67"/>
    </row>
    <row r="21" spans="7:17" x14ac:dyDescent="0.3">
      <c r="G21" s="63" t="s">
        <v>30</v>
      </c>
      <c r="H21" s="64">
        <v>3442.11</v>
      </c>
      <c r="I21" s="64">
        <v>3373.2678000000001</v>
      </c>
      <c r="O21" s="64"/>
      <c r="P21" s="66"/>
      <c r="Q21" s="67"/>
    </row>
    <row r="22" spans="7:17" x14ac:dyDescent="0.3">
      <c r="G22" s="63" t="s">
        <v>28</v>
      </c>
      <c r="H22" s="64">
        <v>6203.86</v>
      </c>
      <c r="I22" s="64">
        <v>6079.7828</v>
      </c>
      <c r="O22" s="64"/>
      <c r="P22" s="66"/>
      <c r="Q22" s="67"/>
    </row>
    <row r="23" spans="7:17" x14ac:dyDescent="0.3">
      <c r="G23" s="63" t="s">
        <v>34</v>
      </c>
      <c r="H23" s="64">
        <v>6735.3</v>
      </c>
      <c r="I23" s="64">
        <v>6600.5940000000001</v>
      </c>
      <c r="O23" s="64"/>
      <c r="P23" s="66"/>
      <c r="Q23" s="67"/>
    </row>
    <row r="24" spans="7:17" x14ac:dyDescent="0.3">
      <c r="G24" s="63" t="s">
        <v>36</v>
      </c>
      <c r="H24" s="64">
        <v>4310.2700000000004</v>
      </c>
      <c r="I24" s="64">
        <v>4224.0646000000006</v>
      </c>
      <c r="O24" s="64"/>
      <c r="P24" s="66"/>
      <c r="Q24" s="67"/>
    </row>
    <row r="25" spans="7:17" x14ac:dyDescent="0.3">
      <c r="G25" s="63" t="s">
        <v>41</v>
      </c>
      <c r="H25" s="64">
        <v>44658.720000000001</v>
      </c>
      <c r="I25" s="64">
        <v>43765.545599999998</v>
      </c>
    </row>
  </sheetData>
  <dataConsolidate leftLabels="1" topLabels="1">
    <dataRefs count="2">
      <dataRef ref="G2:I13" sheet="P4QUIZ" r:id="rId2"/>
      <dataRef ref="O2:Q11" sheet="P4QUIZ" r:id="rId3"/>
    </dataRefs>
  </dataConsolidate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502C-3E29-44B4-8AF9-99F38C817C19}">
  <dimension ref="A1:C32"/>
  <sheetViews>
    <sheetView workbookViewId="0">
      <selection sqref="A1:C32"/>
    </sheetView>
  </sheetViews>
  <sheetFormatPr baseColWidth="10" defaultRowHeight="14.4" outlineLevelRow="1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hidden="1" outlineLevel="1" x14ac:dyDescent="0.3">
      <c r="C2" s="64">
        <f>P4QUIZ!$I$3</f>
        <v>6348.65</v>
      </c>
    </row>
    <row r="3" spans="1:3" hidden="1" outlineLevel="1" collapsed="1" x14ac:dyDescent="0.3">
      <c r="C3" s="64">
        <f>P4QUIZ!$Q$3</f>
        <v>6735.3</v>
      </c>
    </row>
    <row r="4" spans="1:3" collapsed="1" x14ac:dyDescent="0.3">
      <c r="C4" s="64">
        <f>SUM(C2:C3)</f>
        <v>13083.95</v>
      </c>
    </row>
    <row r="5" spans="1:3" hidden="1" outlineLevel="1" x14ac:dyDescent="0.3">
      <c r="C5" s="64">
        <f>P4QUIZ!$I$4</f>
        <v>5871.83</v>
      </c>
    </row>
    <row r="6" spans="1:3" hidden="1" outlineLevel="1" collapsed="1" x14ac:dyDescent="0.3">
      <c r="C6" s="64">
        <f>P4QUIZ!$Q$4</f>
        <v>4310.2700000000004</v>
      </c>
    </row>
    <row r="7" spans="1:3" collapsed="1" x14ac:dyDescent="0.3">
      <c r="C7" s="64">
        <f>SUM(C5:C6)</f>
        <v>10182.1</v>
      </c>
    </row>
    <row r="8" spans="1:3" hidden="1" outlineLevel="1" x14ac:dyDescent="0.3">
      <c r="C8" s="64">
        <f>P4QUIZ!$I$5</f>
        <v>424.98</v>
      </c>
    </row>
    <row r="9" spans="1:3" hidden="1" outlineLevel="1" collapsed="1" x14ac:dyDescent="0.3">
      <c r="C9" s="64">
        <f>P4QUIZ!$Q$5</f>
        <v>3631.25</v>
      </c>
    </row>
    <row r="10" spans="1:3" collapsed="1" x14ac:dyDescent="0.3">
      <c r="C10" s="64">
        <f>SUM(C8:C9)</f>
        <v>4056.23</v>
      </c>
    </row>
    <row r="11" spans="1:3" hidden="1" outlineLevel="1" x14ac:dyDescent="0.3">
      <c r="C11" s="64">
        <f>P4QUIZ!$I$6</f>
        <v>204.26</v>
      </c>
    </row>
    <row r="12" spans="1:3" hidden="1" outlineLevel="1" collapsed="1" x14ac:dyDescent="0.3">
      <c r="C12" s="64">
        <f>P4QUIZ!$Q$6</f>
        <v>7543.79</v>
      </c>
    </row>
    <row r="13" spans="1:3" collapsed="1" x14ac:dyDescent="0.3">
      <c r="C13" s="64">
        <f>SUM(C11:C12)</f>
        <v>7748.05</v>
      </c>
    </row>
    <row r="14" spans="1:3" hidden="1" outlineLevel="1" x14ac:dyDescent="0.3">
      <c r="C14" s="64">
        <f>P4QUIZ!$I$7</f>
        <v>6203.86</v>
      </c>
    </row>
    <row r="15" spans="1:3" hidden="1" outlineLevel="1" collapsed="1" x14ac:dyDescent="0.3">
      <c r="C15" s="64">
        <f>P4QUIZ!$Q$7</f>
        <v>2981.74</v>
      </c>
    </row>
    <row r="16" spans="1:3" collapsed="1" x14ac:dyDescent="0.3">
      <c r="C16" s="64">
        <f>SUM(C14:C15)</f>
        <v>9185.5999999999985</v>
      </c>
    </row>
    <row r="17" spans="3:3" hidden="1" outlineLevel="1" x14ac:dyDescent="0.3">
      <c r="C17" s="64">
        <f>P4QUIZ!$I$8</f>
        <v>1145.48</v>
      </c>
    </row>
    <row r="18" spans="3:3" hidden="1" outlineLevel="1" collapsed="1" x14ac:dyDescent="0.3">
      <c r="C18" s="64">
        <f>P4QUIZ!$Q$8</f>
        <v>8247.67</v>
      </c>
    </row>
    <row r="19" spans="3:3" collapsed="1" x14ac:dyDescent="0.3">
      <c r="C19" s="64">
        <f>SUM(C17:C18)</f>
        <v>9393.15</v>
      </c>
    </row>
    <row r="20" spans="3:3" hidden="1" outlineLevel="1" x14ac:dyDescent="0.3">
      <c r="C20" s="64">
        <f>P4QUIZ!$I$9</f>
        <v>5032.3999999999996</v>
      </c>
    </row>
    <row r="21" spans="3:3" hidden="1" outlineLevel="1" collapsed="1" x14ac:dyDescent="0.3">
      <c r="C21" s="64">
        <f>P4QUIZ!$Q$9</f>
        <v>7349.49</v>
      </c>
    </row>
    <row r="22" spans="3:3" collapsed="1" x14ac:dyDescent="0.3">
      <c r="C22" s="64">
        <f>SUM(C20:C21)</f>
        <v>12381.89</v>
      </c>
    </row>
    <row r="23" spans="3:3" hidden="1" outlineLevel="1" x14ac:dyDescent="0.3">
      <c r="C23" s="64">
        <f>P4QUIZ!$I$10</f>
        <v>4939.58</v>
      </c>
    </row>
    <row r="24" spans="3:3" hidden="1" outlineLevel="1" collapsed="1" x14ac:dyDescent="0.3">
      <c r="C24" s="64">
        <f>P4QUIZ!$Q$10</f>
        <v>8484.2199999999993</v>
      </c>
    </row>
    <row r="25" spans="3:3" collapsed="1" x14ac:dyDescent="0.3">
      <c r="C25" s="64">
        <f>SUM(C23:C24)</f>
        <v>13423.8</v>
      </c>
    </row>
    <row r="26" spans="3:3" hidden="1" outlineLevel="1" x14ac:dyDescent="0.3">
      <c r="C26" s="64">
        <f>P4QUIZ!$I$11</f>
        <v>3442.11</v>
      </c>
    </row>
    <row r="27" spans="3:3" hidden="1" outlineLevel="1" collapsed="1" x14ac:dyDescent="0.3">
      <c r="C27" s="64">
        <f>P4QUIZ!$Q$11</f>
        <v>7539.7</v>
      </c>
    </row>
    <row r="28" spans="3:3" collapsed="1" x14ac:dyDescent="0.3">
      <c r="C28" s="64">
        <f>SUM(C26:C27)</f>
        <v>10981.81</v>
      </c>
    </row>
    <row r="29" spans="3:3" hidden="1" outlineLevel="1" x14ac:dyDescent="0.3">
      <c r="C29" s="64">
        <f>P4QUIZ!$I$12</f>
        <v>6735.3</v>
      </c>
    </row>
    <row r="30" spans="3:3" collapsed="1" x14ac:dyDescent="0.3">
      <c r="C30" s="64">
        <f>SUM(C29)</f>
        <v>6735.3</v>
      </c>
    </row>
    <row r="31" spans="3:3" hidden="1" outlineLevel="1" x14ac:dyDescent="0.3">
      <c r="C31" s="64">
        <f>P4QUIZ!$I$13</f>
        <v>4310.2700000000004</v>
      </c>
    </row>
    <row r="32" spans="3:3" collapsed="1" x14ac:dyDescent="0.3">
      <c r="C32" s="64">
        <f>SUM(C31)</f>
        <v>4310.2700000000004</v>
      </c>
    </row>
  </sheetData>
  <dataConsolidate topLabels="1" link="1">
    <dataRefs count="2">
      <dataRef ref="G2:I13" sheet="P4QUIZ" r:id="rId1"/>
      <dataRef ref="O2:Q11" sheet="P4QUIZ" r:id="rId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Feuil3</vt:lpstr>
      <vt:lpstr>P4QUIZ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2021-06-18T11:27:03Z</dcterms:created>
  <dcterms:modified xsi:type="dcterms:W3CDTF">2022-12-02T09:28:38Z</dcterms:modified>
</cp:coreProperties>
</file>