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FBE7A24F-6B11-499D-8D56-B7C2B0FA21C4}" xr6:coauthVersionLast="47" xr6:coauthVersionMax="47" xr10:uidLastSave="{00000000-0000-0000-0000-000000000000}"/>
  <bookViews>
    <workbookView xWindow="3285" yWindow="1800" windowWidth="24315" windowHeight="15600" tabRatio="698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IPDO!$A$1:$J$1419</definedName>
    <definedName name="CaixaExtraDestaques">IPDO!$M$211</definedName>
    <definedName name="CaixaExtraTermica">IPDO!$M$211</definedName>
    <definedName name="CaixaExtraTermicas">IPDO!$O$978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IPDO!$A$780:$J$788</definedName>
    <definedName name="Tabela11">IPDO!$A$791:$J$811</definedName>
    <definedName name="Tabela2">IPDO!$A$313:$J$368</definedName>
    <definedName name="Tabela3">IPDO!$A$375:$J$410</definedName>
    <definedName name="Tabela4">IPDO!$A$428:$J$467</definedName>
    <definedName name="Tabela5">IPDO!$A$469:$J$627</definedName>
    <definedName name="Tabela6">IPDO!$A$629:$J$638</definedName>
    <definedName name="Tabela7">IPDO!$A$640:$J$671</definedName>
    <definedName name="Tabela8">IPDO!$A$673:$J$737</definedName>
    <definedName name="Tabela9">IPDO!$A$739:$J$778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<sst xmlns="http://schemas.openxmlformats.org/spreadsheetml/2006/main" count="3756" uniqueCount="686">
  <si>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</si>
  <si>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</si>
  <si>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</si>
  <si>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</si>
  <si>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</si>
  <si>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</si>
  <si>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</si>
  <si>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</si>
  <si>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</si>
  <si>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</si>
  <si>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</si>
  <si>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</si>
  <si>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</si>
  <si>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</si>
  <si>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</si>
  <si>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</si>
  <si>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</si>
  <si>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</si>
  <si>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</si>
  <si>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</si>
  <si>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</si>
  <si>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</si>
  <si>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</si>
  <si>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</si>
  <si>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</si>
  <si>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</si>
  <si>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</si>
  <si>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</si>
  <si>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</si>
  <si>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</si>
  <si>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</si>
  <si>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</si>
  <si>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</si>
  <si>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</si>
  <si>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</si>
  <si>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</si>
  <si>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</si>
  <si>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</si>
  <si>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</si>
  <si>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</si>
  <si>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</si>
  <si>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</si>
  <si>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</si>
  <si>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</si>
  <si>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</si>
  <si>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</si>
  <si>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</si>
  <si>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</si>
  <si>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</si>
  <si>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</si>
  <si>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</si>
  <si>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</si>
  <si>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</si>
  <si>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</si>
  <si>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</si>
  <si>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</si>
  <si>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</si>
  <si>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</si>
  <si>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</si>
  <si>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</si>
  <si>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</si>
  <si>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</si>
  <si>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</si>
  <si>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</si>
  <si>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</si>
  <si>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</si>
  <si>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</si>
  <si>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</si>
  <si>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</si>
  <si>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</si>
  <si>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</si>
  <si>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</si>
  <si>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</si>
  <si>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</si>
  <si>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</si>
  <si>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</si>
  <si>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</si>
  <si>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</si>
  <si>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</si>
  <si>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</si>
  <si>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</si>
  <si>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</si>
  <si>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</si>
  <si>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</si>
  <si>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</si>
  <si>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</si>
  <si>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</si>
  <si>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</si>
  <si>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</si>
  <si>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</si>
  <si>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</si>
  <si>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</si>
  <si>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</si>
  <si>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</si>
  <si>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</si>
  <si>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</si>
  <si>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</si>
  <si>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</si>
  <si>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</si>
  <si>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</si>
  <si>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</si>
  <si>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</si>
  <si>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</si>
  <si>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</si>
  <si>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</si>
  <si>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</si>
  <si>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</si>
  <si>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</si>
  <si>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</si>
  <si>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</si>
  <si>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</si>
  <si>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</si>
  <si>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</si>
  <si>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</si>
  <si>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</si>
  <si>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</si>
  <si>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</si>
  <si>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</si>
  <si>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</si>
  <si>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</si>
  <si>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</si>
  <si>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</si>
  <si>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</si>
  <si>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</si>
  <si>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</si>
  <si>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</si>
  <si>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</si>
  <si>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</si>
  <si>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</si>
  <si>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</si>
  <si>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</si>
  <si>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</si>
  <si>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</si>
  <si>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</si>
  <si>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</si>
  <si>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</si>
  <si>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</si>
  <si>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</si>
  <si>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</si>
  <si>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</si>
  <si>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</si>
  <si>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</si>
  <si>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</si>
  <si>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</si>
  <si>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</si>
  <si>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</si>
  <si>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</si>
  <si>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</si>
  <si>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</si>
  <si>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</si>
  <si>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</si>
  <si>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</si>
  <si>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</si>
  <si>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</si>
  <si>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</si>
  <si>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</si>
  <si>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</si>
  <si>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</si>
  <si>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</si>
  <si>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</si>
  <si>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</si>
  <si>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</si>
  <si>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</si>
  <si>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</si>
  <si>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</si>
  <si>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</si>
  <si>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</si>
  <si>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</si>
  <si>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</si>
  <si>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</si>
  <si>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</si>
  <si>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</si>
  <si>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</si>
  <si>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</si>
  <si>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</si>
  <si>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</si>
  <si>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</si>
  <si>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</si>
  <si>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</si>
  <si>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</si>
  <si>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</si>
  <si>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</si>
  <si>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</si>
  <si>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</si>
  <si>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</si>
  <si>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</si>
  <si>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</si>
  <si>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</si>
  <si>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</si>
  <si>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</si>
  <si>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</si>
  <si>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</si>
  <si>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</si>
  <si>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</si>
  <si>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</si>
  <si>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</si>
  <si>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</si>
  <si>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</si>
  <si>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</si>
  <si>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</si>
  <si>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</si>
  <si>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</si>
  <si>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</si>
  <si>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</si>
  <si>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</si>
  <si>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</si>
  <si>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</si>
  <si>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</si>
  <si>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</si>
  <si>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</si>
  <si>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</si>
  <si>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</si>
  <si>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</si>
  <si>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</si>
  <si>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</si>
  <si>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</si>
  <si>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</si>
  <si>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</si>
  <si>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</si>
  <si>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</si>
  <si>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</si>
  <si>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</si>
  <si>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</si>
  <si>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</si>
  <si>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</si>
  <si>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</si>
  <si>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</si>
  <si>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</si>
  <si>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</si>
  <si>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</si>
  <si>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</si>
  <si>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</si>
  <si>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</si>
  <si>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</si>
  <si>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</si>
  <si>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</si>
  <si>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</si>
  <si>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</si>
  <si>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</si>
  <si>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</si>
  <si>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</si>
  <si>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</si>
  <si>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</si>
  <si>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</si>
  <si>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</si>
  <si>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</si>
  <si>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</si>
  <si>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</si>
  <si>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</si>
  <si>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</si>
  <si>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</si>
  <si>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</si>
  <si>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</si>
  <si>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</si>
  <si>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</si>
  <si>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</si>
  <si>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</si>
  <si>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</si>
  <si>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</si>
  <si>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</si>
  <si>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</si>
  <si>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</si>
  <si>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</si>
  <si>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</si>
  <si>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</si>
  <si>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</si>
  <si>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</si>
  <si>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</si>
  <si>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</si>
  <si>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</si>
  <si>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</si>
  <si>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</si>
  <si>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</si>
  <si>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</si>
  <si>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</si>
  <si>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</si>
  <si>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</si>
  <si>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</si>
  <si>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</si>
  <si>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</si>
  <si>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</si>
  <si>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</si>
  <si>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</si>
  <si>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</si>
  <si>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</si>
  <si>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</si>
  <si>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</si>
  <si>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</si>
  <si>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</si>
  <si>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</si>
  <si>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</si>
  <si>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</si>
  <si>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</si>
  <si>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</si>
  <si>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</si>
  <si>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</si>
  <si>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</si>
  <si>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</si>
  <si>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</si>
  <si>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</si>
  <si>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</si>
  <si>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</si>
  <si>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</si>
  <si>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</si>
  <si>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</si>
  <si>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</si>
  <si>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</si>
  <si>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</si>
  <si>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</si>
  <si>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</si>
  <si>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</si>
  <si>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</si>
  <si>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</si>
  <si>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</si>
  <si>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</si>
  <si>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</si>
  <si>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</si>
  <si>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</si>
  <si>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</si>
  <si>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</si>
  <si>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</si>
  <si>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</si>
  <si>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</si>
  <si>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</si>
  <si>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</si>
  <si>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</si>
  <si>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</si>
  <si>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</si>
  <si>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</si>
  <si>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</si>
  <si>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</si>
  <si>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</si>
  <si>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</si>
  <si>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</si>
  <si>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</si>
  <si>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</si>
  <si>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</si>
  <si>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</si>
  <si>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</si>
  <si>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</si>
  <si>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</si>
  <si>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</si>
  <si>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</si>
  <si>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</si>
  <si>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</si>
  <si>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</si>
  <si>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</si>
  <si>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</si>
  <si>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</si>
  <si>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</si>
  <si>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</si>
  <si>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</si>
  <si>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</si>
  <si>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</si>
  <si>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</si>
  <si>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</si>
  <si>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</si>
  <si>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</si>
  <si>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</si>
  <si>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</si>
  <si>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</si>
  <si>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</si>
  <si>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</si>
  <si>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</si>
  <si>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</si>
  <si>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</si>
  <si>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</si>
  <si>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</si>
  <si>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</si>
  <si>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</si>
  <si>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</si>
  <si>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</si>
  <si>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</si>
  <si>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</si>
  <si>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</si>
  <si>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</si>
  <si>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</si>
  <si>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</si>
  <si>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</si>
  <si>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</si>
  <si>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</si>
  <si>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</si>
  <si>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</si>
  <si>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</si>
  <si>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</si>
  <si>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</si>
  <si>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</si>
  <si>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</si>
  <si>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</si>
  <si>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</si>
  <si>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</si>
  <si>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</si>
  <si>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</si>
  <si>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</si>
  <si>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</si>
  <si>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</si>
  <si>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</si>
  <si>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</si>
  <si>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</si>
  <si>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</si>
  <si>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</si>
  <si>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</si>
  <si>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</si>
  <si>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</si>
  <si>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</si>
  <si>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</si>
  <si>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</si>
  <si>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</si>
  <si>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</si>
  <si>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</si>
  <si>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</si>
  <si>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</si>
  <si>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</si>
  <si>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</si>
  <si>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</si>
  <si>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</si>
  <si>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</si>
  <si>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</si>
  <si>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</si>
  <si>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</si>
  <si>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</si>
  <si>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</si>
  <si>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</si>
  <si>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</si>
  <si>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</si>
  <si>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</si>
  <si>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</si>
  <si>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</si>
  <si>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</si>
  <si>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</si>
  <si>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</si>
  <si>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</si>
  <si>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</si>
  <si>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</si>
  <si>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</si>
  <si>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</si>
  <si>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</si>
  <si>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</si>
  <si>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</si>
  <si>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</si>
  <si>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</si>
  <si>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</si>
  <si>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</si>
  <si>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</si>
  <si>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</si>
  <si>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</si>
  <si>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</si>
  <si>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</si>
  <si>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</si>
  <si>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</si>
  <si>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</si>
  <si>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</si>
  <si>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</si>
  <si>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</si>
  <si>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</si>
  <si>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</si>
  <si>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</si>
  <si>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</si>
  <si>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</si>
  <si>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</si>
  <si>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</si>
  <si>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</si>
  <si>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</si>
  <si>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</si>
  <si>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</si>
  <si>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</si>
  <si>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</si>
  <si>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</si>
  <si>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</si>
  <si>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</si>
  <si>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</si>
  <si>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</si>
  <si>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</si>
  <si>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</si>
  <si>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</si>
  <si>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</si>
  <si>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</si>
  <si>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</si>
  <si>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</si>
  <si>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</si>
  <si>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</si>
  <si>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</si>
  <si>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</si>
  <si>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</si>
  <si>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</si>
  <si>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</si>
  <si>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</si>
  <si>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</si>
  <si>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</si>
  <si>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</si>
  <si>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</si>
  <si>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</si>
  <si>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</si>
  <si>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</si>
  <si>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</si>
  <si>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</si>
  <si>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</si>
  <si>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</si>
  <si>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</si>
  <si>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</si>
  <si>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</si>
  <si>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</si>
  <si>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</si>
  <si>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</si>
  <si>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</si>
  <si>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</si>
  <si>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</si>
  <si>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</si>
  <si>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</si>
  <si>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</si>
  <si>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</si>
  <si>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</si>
  <si>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</si>
  <si>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</si>
  <si>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</si>
  <si>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</si>
  <si>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</si>
  <si>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</si>
  <si>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</si>
  <si>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</si>
  <si>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</si>
  <si>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</si>
  <si>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</si>
  <si>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</si>
  <si>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</si>
  <si>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</si>
  <si>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</si>
  <si>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</si>
  <si>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</si>
  <si>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</si>
  <si>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</si>
  <si>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</si>
  <si>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</si>
  <si>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</si>
  <si>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</si>
  <si>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</si>
  <si>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</si>
  <si>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</si>
  <si>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</si>
  <si>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</si>
  <si>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</si>
  <si>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</si>
  <si>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</si>
  <si>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</si>
  <si>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</si>
  <si>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</si>
  <si>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</si>
  <si>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</si>
  <si>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</si>
  <si>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</si>
  <si>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</si>
  <si>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</si>
  <si>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</si>
  <si>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</si>
  <si>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</si>
  <si>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</si>
  <si>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</si>
  <si>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</si>
  <si>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</si>
  <si>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</si>
  <si>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Novo Paraíso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</si>
  <si>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</si>
  <si>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</si>
  <si>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</si>
  <si>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</si>
  <si>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</si>
  <si>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</si>
  <si>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</si>
  <si>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</si>
  <si>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</si>
  <si>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</si>
  <si>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</si>
  <si>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</si>
  <si>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</si>
  <si>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</si>
  <si>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</si>
  <si>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</si>
  <si>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</si>
  <si>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</si>
  <si>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</si>
  <si>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</si>
  <si>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</si>
  <si>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</si>
  <si>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</si>
  <si>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</si>
  <si>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</si>
  <si>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</si>
  <si>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</si>
  <si>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</si>
  <si>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</si>
  <si>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</si>
  <si>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</si>
  <si>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</si>
  <si>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REL</t>
  </si>
  <si>
    <t>OME</t>
  </si>
  <si>
    <t>INF</t>
  </si>
  <si>
    <t>EXP</t>
  </si>
  <si>
    <t>PCI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</si>
  <si>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</si>
  <si>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</si>
  <si>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</si>
  <si>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</si>
  <si>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</si>
  <si>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</si>
  <si>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</si>
  <si>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</si>
  <si>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</si>
  <si>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</si>
  <si>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</si>
  <si>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</si>
  <si>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</si>
  <si>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</si>
  <si>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</si>
  <si>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</si>
  <si>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</si>
  <si>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</si>
  <si>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</si>
  <si>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</si>
  <si>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</si>
  <si>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</si>
  <si>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</si>
  <si>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</si>
  <si>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</si>
  <si>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</si>
  <si>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</si>
  <si>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</si>
  <si>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>Predilecta</t>
  </si>
  <si>
    <t>Arembepe</t>
  </si>
  <si>
    <t>Muricy</t>
  </si>
  <si>
    <t>Bahia I</t>
  </si>
  <si>
    <t xml:space="preserve">           1.2 - Carga - MWmed </t>
  </si>
  <si>
    <t>em</t>
  </si>
  <si>
    <t>Jaguatirica II</t>
  </si>
  <si>
    <t>----------------------</t>
  </si>
  <si>
    <t>19/mai/2022</t>
  </si>
  <si>
    <t>SALVO</t>
  </si>
  <si>
    <t>Salvo</t>
  </si>
  <si>
    <t>19/05/2022</t>
  </si>
  <si>
    <t>Quinta-Feira, 19 Maio de 2022</t>
  </si>
  <si>
    <t>EXP/PCI</t>
  </si>
  <si>
    <t>---------------</t>
  </si>
  <si>
    <t>------------------------------</t>
  </si>
  <si>
    <t>18h35min</t>
  </si>
  <si>
    <t>15.736  às 18h42min</t>
  </si>
  <si>
    <t xml:space="preserve">     19.250  em</t>
  </si>
  <si>
    <t xml:space="preserve">  31/01/2019</t>
  </si>
  <si>
    <t>45.865  às 18h35min</t>
  </si>
  <si>
    <t xml:space="preserve">     54.043  em</t>
  </si>
  <si>
    <t xml:space="preserve">  23/01/2019</t>
  </si>
  <si>
    <t>6.510  às 00h11min</t>
  </si>
  <si>
    <t xml:space="preserve">       7.358  em</t>
  </si>
  <si>
    <t xml:space="preserve">  25/08/2021</t>
  </si>
  <si>
    <t>13.185  às 21h40min</t>
  </si>
  <si>
    <t xml:space="preserve">     14.096  em</t>
  </si>
  <si>
    <t xml:space="preserve">  30/09/2021</t>
  </si>
  <si>
    <t>80.423  às 18h35min</t>
  </si>
  <si>
    <t xml:space="preserve">     92.150  em</t>
  </si>
  <si>
    <t xml:space="preserve">  30/01/2019</t>
  </si>
  <si>
    <t>V = 7</t>
  </si>
  <si>
    <t>V = 27</t>
  </si>
  <si>
    <t>V = 8</t>
  </si>
  <si>
    <t>V = 1</t>
  </si>
  <si>
    <t>V = 111</t>
  </si>
  <si>
    <t>V = 80</t>
  </si>
  <si>
    <t>V = 53</t>
  </si>
  <si>
    <t>V = 74</t>
  </si>
  <si>
    <t>V = 12</t>
  </si>
  <si>
    <t>V = 24</t>
  </si>
  <si>
    <t>V = 345</t>
  </si>
  <si>
    <t>V = 104</t>
  </si>
  <si>
    <t>V = 326</t>
  </si>
  <si>
    <t>V = 76</t>
  </si>
  <si>
    <t>V = 30</t>
  </si>
  <si>
    <t>V = 54</t>
  </si>
  <si>
    <t>V = 268</t>
  </si>
  <si>
    <t>V = 34</t>
  </si>
  <si>
    <t>V = 290</t>
  </si>
  <si>
    <t>V = 22</t>
  </si>
  <si>
    <t>V = 37</t>
  </si>
  <si>
    <t>V = 1259</t>
  </si>
  <si>
    <t>V = 1522</t>
  </si>
  <si>
    <t>V = 1243</t>
  </si>
  <si>
    <t>V = 2306</t>
  </si>
  <si>
    <t>V = 313</t>
  </si>
  <si>
    <t>V = 2235</t>
  </si>
  <si>
    <t>V = 194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</si>
</sst>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06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14" fontId="0" fillId="0" borderId="0" xfId="0" applyNumberFormat="1"/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8" fillId="8" borderId="3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5" xfId="0" applyFont="1" applyBorder="1" applyProtection="1">
      <protection locked="0"/>
    </xf>
    <xf numFmtId="0" fontId="29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5" fillId="0" borderId="18" xfId="0" applyNumberFormat="1" applyFont="1" applyBorder="1" applyAlignment="1" applyProtection="1">
      <alignment horizontal="right"/>
      <protection locked="0"/>
    </xf>
    <xf numFmtId="3" fontId="17" fillId="0" borderId="18" xfId="0" applyNumberFormat="1" applyFont="1" applyBorder="1" applyAlignment="1" applyProtection="1">
      <alignment horizontal="right"/>
      <protection locked="0"/>
    </xf>
    <xf numFmtId="3" fontId="14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5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5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3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6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horizontal="left" vertical="center"/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6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4" fillId="0" borderId="3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8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8" fillId="0" borderId="3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7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8" fillId="0" borderId="0" xfId="0" applyFont="1" applyProtection="1">
      <protection locked="0"/>
    </xf>
    <xf numFmtId="0" fontId="39" fillId="0" borderId="0" xfId="0" applyFont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9" fillId="0" borderId="6" xfId="0" applyFont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8" fillId="0" borderId="3" xfId="1" applyNumberFormat="1" applyFont="1" applyBorder="1" applyAlignment="1" applyProtection="1">
      <alignment horizontal="center"/>
      <protection locked="0"/>
    </xf>
    <xf numFmtId="9" fontId="18" fillId="0" borderId="3" xfId="1" applyFont="1" applyBorder="1" applyAlignment="1" applyProtection="1">
      <alignment horizontal="center"/>
      <protection locked="0"/>
    </xf>
    <xf numFmtId="165" fontId="18" fillId="0" borderId="3" xfId="0" applyNumberFormat="1" applyFont="1" applyBorder="1" applyAlignment="1" applyProtection="1">
      <alignment horizontal="center" vertical="center"/>
      <protection locked="0"/>
    </xf>
    <xf numFmtId="166" fontId="18" fillId="0" borderId="3" xfId="1" applyNumberFormat="1" applyFont="1" applyBorder="1" applyAlignment="1" applyProtection="1">
      <alignment horizontal="center" vertical="center"/>
      <protection locked="0"/>
    </xf>
    <xf numFmtId="0" fontId="18" fillId="0" borderId="3" xfId="0" applyFont="1" applyBorder="1" applyAlignment="1" applyProtection="1">
      <alignment horizontal="center" vertical="center"/>
      <protection locked="0"/>
    </xf>
    <xf numFmtId="166" fontId="18" fillId="0" borderId="3" xfId="0" applyNumberFormat="1" applyFont="1" applyBorder="1" applyAlignment="1" applyProtection="1">
      <alignment horizontal="center" vertical="center"/>
      <protection locked="0"/>
    </xf>
    <xf numFmtId="169" fontId="18" fillId="0" borderId="3" xfId="0" applyNumberFormat="1" applyFont="1" applyBorder="1" applyAlignment="1" applyProtection="1">
      <alignment horizontal="center" vertical="center"/>
      <protection locked="0"/>
    </xf>
    <xf numFmtId="0" fontId="42" fillId="0" borderId="0" xfId="0" applyFont="1" applyProtection="1">
      <protection locked="0"/>
    </xf>
    <xf numFmtId="0" fontId="43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2" fillId="0" borderId="0" xfId="0" applyFont="1" applyAlignment="1" applyProtection="1">
      <alignment horizontal="right" vertical="center"/>
      <protection locked="0"/>
    </xf>
    <xf numFmtId="1" fontId="42" fillId="0" borderId="0" xfId="0" applyNumberFormat="1" applyFont="1" applyAlignment="1" applyProtection="1">
      <alignment vertical="center"/>
      <protection locked="0"/>
    </xf>
    <xf numFmtId="1" fontId="14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1" fillId="0" borderId="3" xfId="0" applyNumberFormat="1" applyFont="1" applyBorder="1" applyAlignment="1" applyProtection="1">
      <alignment horizontal="center" vertical="center"/>
      <protection locked="0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3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3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3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3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3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5" fillId="2" borderId="20" xfId="0" applyNumberFormat="1" applyFont="1" applyFill="1" applyBorder="1" applyAlignment="1" applyProtection="1">
      <alignment horizontal="center"/>
      <protection locked="0"/>
    </xf>
    <xf numFmtId="3" fontId="14" fillId="2" borderId="20" xfId="0" applyNumberFormat="1" applyFont="1" applyFill="1" applyBorder="1" applyAlignment="1" applyProtection="1">
      <alignment horizontal="center"/>
      <protection locked="0"/>
    </xf>
    <xf numFmtId="2" fontId="27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5" fillId="2" borderId="18" xfId="0" applyNumberFormat="1" applyFont="1" applyFill="1" applyBorder="1" applyAlignment="1" applyProtection="1">
      <alignment horizontal="center"/>
      <protection locked="0"/>
    </xf>
    <xf numFmtId="3" fontId="14" fillId="2" borderId="18" xfId="0" applyNumberFormat="1" applyFont="1" applyFill="1" applyBorder="1" applyAlignment="1" applyProtection="1">
      <alignment horizontal="center"/>
      <protection locked="0"/>
    </xf>
    <xf numFmtId="2" fontId="27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5" fillId="0" borderId="20" xfId="0" applyNumberFormat="1" applyFont="1" applyBorder="1" applyAlignment="1" applyProtection="1">
      <alignment horizontal="center"/>
      <protection locked="0"/>
    </xf>
    <xf numFmtId="3" fontId="14" fillId="0" borderId="20" xfId="0" applyNumberFormat="1" applyFont="1" applyBorder="1" applyAlignment="1" applyProtection="1">
      <alignment horizontal="center"/>
      <protection locked="0"/>
    </xf>
    <xf numFmtId="2" fontId="27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5" fillId="0" borderId="18" xfId="0" applyNumberFormat="1" applyFont="1" applyBorder="1" applyAlignment="1" applyProtection="1">
      <alignment horizontal="center"/>
      <protection locked="0"/>
    </xf>
    <xf numFmtId="3" fontId="14" fillId="0" borderId="18" xfId="0" applyNumberFormat="1" applyFont="1" applyBorder="1" applyAlignment="1" applyProtection="1">
      <alignment horizontal="center"/>
      <protection locked="0"/>
    </xf>
    <xf numFmtId="2" fontId="27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5" fillId="2" borderId="26" xfId="0" applyNumberFormat="1" applyFont="1" applyFill="1" applyBorder="1" applyAlignment="1" applyProtection="1">
      <alignment horizontal="center"/>
      <protection locked="0"/>
    </xf>
    <xf numFmtId="3" fontId="14" fillId="2" borderId="26" xfId="0" applyNumberFormat="1" applyFont="1" applyFill="1" applyBorder="1" applyAlignment="1" applyProtection="1">
      <alignment horizontal="center"/>
      <protection locked="0"/>
    </xf>
    <xf numFmtId="2" fontId="27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5" fillId="0" borderId="26" xfId="0" applyNumberFormat="1" applyFont="1" applyBorder="1" applyAlignment="1" applyProtection="1">
      <alignment horizontal="center"/>
      <protection locked="0"/>
    </xf>
    <xf numFmtId="3" fontId="14" fillId="0" borderId="26" xfId="0" applyNumberFormat="1" applyFont="1" applyBorder="1" applyAlignment="1" applyProtection="1">
      <alignment horizontal="center"/>
      <protection locked="0"/>
    </xf>
    <xf numFmtId="2" fontId="27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8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5" fillId="2" borderId="20" xfId="0" applyNumberFormat="1" applyFont="1" applyFill="1" applyBorder="1" applyProtection="1">
      <protection locked="0"/>
    </xf>
    <xf numFmtId="2" fontId="27" fillId="2" borderId="20" xfId="0" applyNumberFormat="1" applyFont="1" applyFill="1" applyBorder="1" applyProtection="1">
      <protection locked="0"/>
    </xf>
    <xf numFmtId="0" fontId="27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0" fontId="0" fillId="2" borderId="21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18" xfId="0" applyNumberFormat="1" applyFont="1" applyFill="1" applyBorder="1" applyProtection="1">
      <protection locked="0"/>
    </xf>
    <xf numFmtId="2" fontId="27" fillId="2" borderId="18" xfId="0" applyNumberFormat="1" applyFont="1" applyFill="1" applyBorder="1" applyProtection="1">
      <protection locked="0"/>
    </xf>
    <xf numFmtId="0" fontId="27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20" xfId="0" applyNumberFormat="1" applyFont="1" applyBorder="1" applyProtection="1">
      <protection locked="0"/>
    </xf>
    <xf numFmtId="2" fontId="27" fillId="0" borderId="20" xfId="0" applyNumberFormat="1" applyFont="1" applyBorder="1" applyProtection="1">
      <protection locked="0"/>
    </xf>
    <xf numFmtId="0" fontId="27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3" xfId="0" applyFill="1" applyBorder="1" applyAlignment="1" applyProtection="1">
      <alignment horizontal="right"/>
      <protection locked="0"/>
    </xf>
    <xf numFmtId="3" fontId="25" fillId="0" borderId="18" xfId="0" applyNumberFormat="1" applyFont="1" applyBorder="1" applyProtection="1">
      <protection locked="0"/>
    </xf>
    <xf numFmtId="0" fontId="27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5" fillId="2" borderId="26" xfId="0" applyNumberFormat="1" applyFont="1" applyFill="1" applyBorder="1" applyProtection="1">
      <protection locked="0"/>
    </xf>
    <xf numFmtId="2" fontId="27" fillId="2" borderId="26" xfId="0" applyNumberFormat="1" applyFont="1" applyFill="1" applyBorder="1" applyProtection="1">
      <protection locked="0"/>
    </xf>
    <xf numFmtId="0" fontId="27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0" fontId="0" fillId="2" borderId="19" xfId="0" applyFill="1" applyBorder="1" applyAlignment="1" applyProtection="1">
      <alignment horizontal="right"/>
      <protection locked="0"/>
    </xf>
    <xf numFmtId="2" fontId="27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4" fillId="2" borderId="20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18" xfId="0" applyNumberFormat="1" applyFont="1" applyFill="1" applyBorder="1" applyProtection="1">
      <protection locked="0"/>
    </xf>
    <xf numFmtId="3" fontId="14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5" fillId="0" borderId="26" xfId="0" applyNumberFormat="1" applyFont="1" applyBorder="1" applyProtection="1">
      <protection locked="0"/>
    </xf>
    <xf numFmtId="3" fontId="14" fillId="0" borderId="26" xfId="0" applyNumberFormat="1" applyFont="1" applyBorder="1" applyProtection="1">
      <protection locked="0"/>
    </xf>
    <xf numFmtId="2" fontId="27" fillId="0" borderId="26" xfId="0" applyNumberFormat="1" applyFont="1" applyBorder="1" applyProtection="1">
      <protection locked="0"/>
    </xf>
    <xf numFmtId="0" fontId="27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0" fontId="0" fillId="0" borderId="19" xfId="0" applyBorder="1" applyAlignment="1" applyProtection="1">
      <alignment horizontal="right"/>
      <protection locked="0"/>
    </xf>
    <xf numFmtId="3" fontId="14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18" xfId="0" applyNumberFormat="1" applyFont="1" applyFill="1" applyBorder="1" applyAlignment="1">
      <alignment horizontal="right"/>
    </xf>
    <xf numFmtId="3" fontId="17" fillId="6" borderId="18" xfId="0" applyNumberFormat="1" applyFont="1" applyFill="1" applyBorder="1" applyAlignment="1">
      <alignment horizontal="right"/>
    </xf>
    <xf numFmtId="3" fontId="14" fillId="6" borderId="18" xfId="0" applyNumberFormat="1" applyFont="1" applyFill="1" applyBorder="1" applyAlignment="1">
      <alignment horizontal="right"/>
    </xf>
    <xf numFmtId="1" fontId="21" fillId="6" borderId="18" xfId="0" applyNumberFormat="1" applyFont="1" applyFill="1" applyBorder="1" applyAlignment="1">
      <alignment horizontal="center" vertical="center"/>
    </xf>
    <xf numFmtId="1" fontId="22" fillId="6" borderId="18" xfId="0" applyNumberFormat="1" applyFont="1" applyFill="1" applyBorder="1" applyAlignment="1">
      <alignment horizontal="center" vertical="center"/>
    </xf>
    <xf numFmtId="1" fontId="26" fillId="6" borderId="18" xfId="0" applyNumberFormat="1" applyFont="1" applyFill="1" applyBorder="1" applyAlignment="1">
      <alignment horizontal="center" vertical="center"/>
    </xf>
    <xf numFmtId="1" fontId="26" fillId="6" borderId="24" xfId="0" applyNumberFormat="1" applyFont="1" applyFill="1" applyBorder="1" applyAlignment="1">
      <alignment horizontal="center" vertical="center"/>
    </xf>
    <xf numFmtId="3" fontId="14" fillId="6" borderId="23" xfId="0" applyNumberFormat="1" applyFont="1" applyFill="1" applyBorder="1" applyAlignment="1">
      <alignment horizontal="right"/>
    </xf>
    <xf numFmtId="3" fontId="14" fillId="6" borderId="24" xfId="0" applyNumberFormat="1" applyFont="1" applyFill="1" applyBorder="1" applyAlignment="1">
      <alignment horizontal="right"/>
    </xf>
    <xf numFmtId="3" fontId="14" fillId="0" borderId="18" xfId="0" applyNumberFormat="1" applyFont="1" applyBorder="1" applyProtection="1">
      <protection locked="0"/>
    </xf>
    <xf numFmtId="0" fontId="45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9" fillId="0" borderId="15" xfId="0" applyFont="1" applyBorder="1" applyAlignment="1" applyProtection="1">
      <alignment horizontal="center"/>
      <protection locked="0"/>
    </xf>
    <xf numFmtId="0" fontId="29" fillId="0" borderId="20" xfId="0" applyFont="1" applyBorder="1" applyAlignment="1" applyProtection="1">
      <alignment horizontal="center"/>
      <protection locked="0"/>
    </xf>
    <xf numFmtId="0" fontId="29" fillId="0" borderId="21" xfId="0" applyFont="1" applyBorder="1" applyAlignment="1" applyProtection="1">
      <alignment horizontal="center"/>
      <protection locked="0"/>
    </xf>
    <xf numFmtId="0" fontId="29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4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5" fillId="7" borderId="26" xfId="0" applyNumberFormat="1" applyFont="1" applyFill="1" applyBorder="1" applyProtection="1">
      <protection locked="0"/>
    </xf>
    <xf numFmtId="3" fontId="14" fillId="7" borderId="26" xfId="0" applyNumberFormat="1" applyFont="1" applyFill="1" applyBorder="1" applyProtection="1">
      <protection locked="0"/>
    </xf>
    <xf numFmtId="2" fontId="27" fillId="7" borderId="26" xfId="0" applyNumberFormat="1" applyFont="1" applyFill="1" applyBorder="1" applyProtection="1">
      <protection locked="0"/>
    </xf>
    <xf numFmtId="0" fontId="27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0" xfId="0" applyNumberFormat="1" applyFont="1" applyFill="1" applyBorder="1" applyAlignment="1" applyProtection="1">
      <alignment horizontal="right"/>
      <protection locked="0"/>
    </xf>
    <xf numFmtId="3" fontId="14" fillId="2" borderId="20" xfId="0" applyNumberFormat="1" applyFont="1" applyFill="1" applyBorder="1" applyAlignment="1" applyProtection="1">
      <alignment horizontal="right"/>
      <protection locked="0"/>
    </xf>
    <xf numFmtId="2" fontId="27" fillId="2" borderId="20" xfId="0" applyNumberFormat="1" applyFont="1" applyFill="1" applyBorder="1" applyAlignment="1" applyProtection="1">
      <alignment horizontal="right"/>
      <protection locked="0"/>
    </xf>
    <xf numFmtId="0" fontId="27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18" xfId="0" applyNumberFormat="1" applyFont="1" applyFill="1" applyBorder="1" applyAlignment="1" applyProtection="1">
      <alignment horizontal="right"/>
      <protection locked="0"/>
    </xf>
    <xf numFmtId="3" fontId="14" fillId="2" borderId="18" xfId="0" applyNumberFormat="1" applyFont="1" applyFill="1" applyBorder="1" applyAlignment="1" applyProtection="1">
      <alignment horizontal="right"/>
      <protection locked="0"/>
    </xf>
    <xf numFmtId="2" fontId="27" fillId="2" borderId="18" xfId="0" applyNumberFormat="1" applyFont="1" applyFill="1" applyBorder="1" applyAlignment="1" applyProtection="1">
      <alignment horizontal="right"/>
      <protection locked="0"/>
    </xf>
    <xf numFmtId="0" fontId="27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7" fillId="0" borderId="0" xfId="0" applyNumberFormat="1" applyFont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0" fillId="8" borderId="9" xfId="0" applyFill="1" applyBorder="1"/>
    <xf numFmtId="0" fontId="18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9" fillId="0" borderId="20" xfId="0" applyFont="1" applyBorder="1" applyAlignment="1" applyProtection="1">
      <alignment vertical="center" wrapText="1"/>
      <protection locked="0"/>
    </xf>
    <xf numFmtId="0" fontId="19" fillId="0" borderId="0" xfId="0" applyFont="1" applyBorder="1" applyAlignment="1" applyProtection="1">
      <alignment vertical="center" wrapText="1"/>
      <protection locked="0"/>
    </xf>
    <xf numFmtId="1" fontId="18" fillId="0" borderId="0" xfId="1" applyNumberFormat="1" applyFont="1" applyBorder="1" applyAlignment="1" applyProtection="1">
      <alignment horizontal="center" vertical="center"/>
      <protection locked="0"/>
    </xf>
    <xf numFmtId="169" fontId="18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8" fillId="8" borderId="3" xfId="0" applyNumberFormat="1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left" vertical="center" indent="3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1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3" fontId="25" fillId="0" borderId="0" xfId="0" applyNumberFormat="1" applyFont="1" applyBorder="1" applyAlignment="1" applyProtection="1">
      <alignment horizontal="right"/>
      <protection locked="0"/>
    </xf>
    <xf numFmtId="3" fontId="17" fillId="0" borderId="0" xfId="0" applyNumberFormat="1" applyFont="1" applyBorder="1" applyAlignment="1" applyProtection="1">
      <alignment horizontal="right"/>
      <protection locked="0"/>
    </xf>
    <xf numFmtId="3" fontId="14" fillId="0" borderId="0" xfId="0" applyNumberFormat="1" applyFont="1" applyBorder="1" applyAlignment="1" applyProtection="1">
      <alignment horizontal="right"/>
      <protection locked="0"/>
    </xf>
    <xf numFmtId="0" fontId="29" fillId="0" borderId="20" xfId="0" applyFont="1" applyBorder="1" applyAlignment="1" applyProtection="1">
      <alignment horizontal="left"/>
      <protection locked="0"/>
    </xf>
    <xf numFmtId="3" fontId="25" fillId="6" borderId="0" xfId="0" applyNumberFormat="1" applyFont="1" applyFill="1" applyBorder="1" applyAlignment="1">
      <alignment horizontal="right"/>
    </xf>
    <xf numFmtId="3" fontId="17" fillId="6" borderId="0" xfId="0" applyNumberFormat="1" applyFont="1" applyFill="1" applyBorder="1" applyAlignment="1">
      <alignment horizontal="right"/>
    </xf>
    <xf numFmtId="3" fontId="14" fillId="6" borderId="0" xfId="0" applyNumberFormat="1" applyFont="1" applyFill="1" applyBorder="1" applyAlignment="1">
      <alignment horizontal="right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13" fillId="2" borderId="0" xfId="0" applyFont="1" applyFill="1" applyAlignment="1" applyProtection="1">
      <alignment horizontal="left"/>
      <protection locked="0"/>
    </xf>
    <xf numFmtId="14" fontId="13" fillId="2" borderId="0" xfId="0" applyNumberFormat="1" applyFont="1" applyFill="1" applyAlignment="1" applyProtection="1">
      <alignment horizontal="right" vertical="center"/>
      <protection locked="0"/>
    </xf>
    <xf numFmtId="0" fontId="13" fillId="2" borderId="0" xfId="0" applyFont="1" applyFill="1" applyAlignment="1" applyProtection="1"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47" fillId="0" borderId="0" xfId="0" applyFont="1" applyProtection="1">
      <protection locked="0"/>
    </xf>
    <xf numFmtId="0" fontId="47" fillId="2" borderId="0" xfId="0" applyFont="1" applyFill="1" applyProtection="1">
      <protection locked="0"/>
    </xf>
    <xf numFmtId="0" fontId="48" fillId="0" borderId="0" xfId="0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3" fontId="13" fillId="2" borderId="0" xfId="0" applyNumberFormat="1" applyFont="1" applyFill="1" applyAlignment="1" applyProtection="1">
      <alignment horizontal="right" indent="1"/>
      <protection locked="0"/>
    </xf>
    <xf numFmtId="180" fontId="13" fillId="2" borderId="0" xfId="0" applyNumberFormat="1" applyFont="1" applyFill="1" applyAlignment="1" applyProtection="1">
      <alignment horizontal="right"/>
      <protection locked="0"/>
    </xf>
    <xf numFmtId="14" fontId="13" fillId="0" borderId="0" xfId="0" applyNumberFormat="1" applyFont="1" applyFill="1" applyAlignment="1" applyProtection="1">
      <alignment horizontal="right"/>
      <protection locked="0"/>
    </xf>
    <xf numFmtId="0" fontId="13" fillId="2" borderId="0" xfId="0" applyFont="1" applyFill="1" applyAlignment="1" applyProtection="1">
      <alignment horizontal="left" indent="2"/>
      <protection locked="0"/>
    </xf>
    <xf numFmtId="0" fontId="6" fillId="0" borderId="0" xfId="0" applyFont="1" applyAlignment="1" applyProtection="1">
      <alignment horizontal="left" vertical="center" indent="1"/>
      <protection locked="0"/>
    </xf>
    <xf numFmtId="0" fontId="6" fillId="0" borderId="0" xfId="0" applyFont="1" applyAlignment="1" applyProtection="1">
      <protection locked="0"/>
    </xf>
    <xf numFmtId="0" fontId="48" fillId="2" borderId="0" xfId="0" applyFont="1" applyFill="1" applyAlignment="1" applyProtection="1">
      <alignment horizontal="left" indent="1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45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36" fillId="8" borderId="0" xfId="0" applyFont="1" applyFill="1" applyAlignment="1" applyProtection="1">
      <alignment horizontal="center" vertical="center"/>
      <protection locked="0"/>
    </xf>
    <xf numFmtId="168" fontId="4" fillId="0" borderId="0" xfId="0" applyNumberFormat="1" applyFont="1" applyAlignment="1" applyProtection="1">
      <alignment horizontal="right" wrapText="1"/>
      <protection locked="0"/>
    </xf>
    <xf numFmtId="0" fontId="19" fillId="0" borderId="6" xfId="0" applyFont="1" applyBorder="1" applyAlignment="1" applyProtection="1">
      <alignment horizontal="center" vertical="center" wrapText="1"/>
      <protection locked="0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9" fillId="0" borderId="6" xfId="0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8" fillId="2" borderId="0" xfId="0" applyFont="1" applyFill="1" applyAlignment="1" applyProtection="1">
      <alignment horizontal="left" vertical="top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1" fontId="13" fillId="2" borderId="0" xfId="0" applyNumberFormat="1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18" fillId="5" borderId="28" xfId="0" applyFont="1" applyFill="1" applyBorder="1" applyAlignment="1" applyProtection="1">
      <alignment horizontal="center"/>
      <protection locked="0"/>
    </xf>
    <xf numFmtId="0" fontId="18" fillId="5" borderId="29" xfId="0" applyFont="1" applyFill="1" applyBorder="1" applyAlignment="1" applyProtection="1">
      <alignment horizontal="center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4" borderId="18" xfId="0" applyFont="1" applyFill="1" applyBorder="1" applyAlignment="1" applyProtection="1">
      <alignment horizontal="center"/>
      <protection locked="0"/>
    </xf>
    <xf numFmtId="0" fontId="13" fillId="2" borderId="0" xfId="0" applyFont="1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3" fontId="13" fillId="2" borderId="0" xfId="0" applyNumberFormat="1" applyFont="1" applyFill="1" applyAlignment="1" applyProtection="1">
      <alignment horizontal="right" indent="3"/>
    </xf>
    <xf numFmtId="0" fontId="18" fillId="3" borderId="0" xfId="0" applyFont="1" applyFill="1" applyAlignment="1">
      <alignment horizontal="center" vertical="center" wrapText="1"/>
    </xf>
    <xf numFmtId="0" fontId="32" fillId="8" borderId="30" xfId="0" applyFont="1" applyFill="1" applyBorder="1" applyAlignment="1">
      <alignment horizontal="center"/>
    </xf>
    <xf numFmtId="0" fontId="32" fillId="8" borderId="31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 wrapText="1"/>
    </xf>
    <xf numFmtId="0" fontId="18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0033CC"/>
      <color rgb="FFFF9900"/>
      <color rgb="FFE6B8B7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v>2021</c:v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28.322299999999998</c:v>
                </c:pt>
                <c:pt idx="1">
                  <c:v>28.558599999999998</c:v>
                </c:pt>
                <c:pt idx="2">
                  <c:v>28.677099999999999</c:v>
                </c:pt>
                <c:pt idx="3">
                  <c:v>28.851099999999999</c:v>
                </c:pt>
                <c:pt idx="4">
                  <c:v>28.927600000000002</c:v>
                </c:pt>
                <c:pt idx="5">
                  <c:v>28.916</c:v>
                </c:pt>
                <c:pt idx="6">
                  <c:v>28.938600000000001</c:v>
                </c:pt>
                <c:pt idx="7">
                  <c:v>28.972899999999999</c:v>
                </c:pt>
                <c:pt idx="8">
                  <c:v>29.020800000000001</c:v>
                </c:pt>
                <c:pt idx="9">
                  <c:v>28.883600000000001</c:v>
                </c:pt>
                <c:pt idx="10">
                  <c:v>28.653099999999998</c:v>
                </c:pt>
                <c:pt idx="11">
                  <c:v>28.420100000000001</c:v>
                </c:pt>
                <c:pt idx="12">
                  <c:v>28.3401</c:v>
                </c:pt>
                <c:pt idx="13">
                  <c:v>28.371300000000002</c:v>
                </c:pt>
                <c:pt idx="14">
                  <c:v>28.5</c:v>
                </c:pt>
                <c:pt idx="15">
                  <c:v>28.624500000000001</c:v>
                </c:pt>
                <c:pt idx="16">
                  <c:v>28.645800000000001</c:v>
                </c:pt>
                <c:pt idx="17">
                  <c:v>28.791499999999999</c:v>
                </c:pt>
                <c:pt idx="18">
                  <c:v>29.033899999999999</c:v>
                </c:pt>
                <c:pt idx="19">
                  <c:v>29.569900000000001</c:v>
                </c:pt>
                <c:pt idx="20">
                  <c:v>29.956299999999999</c:v>
                </c:pt>
                <c:pt idx="21">
                  <c:v>30.3489</c:v>
                </c:pt>
                <c:pt idx="22">
                  <c:v>30.6021</c:v>
                </c:pt>
                <c:pt idx="23">
                  <c:v>30.836200000000002</c:v>
                </c:pt>
                <c:pt idx="24">
                  <c:v>30.931799999999999</c:v>
                </c:pt>
                <c:pt idx="25">
                  <c:v>30.950800000000001</c:v>
                </c:pt>
                <c:pt idx="26">
                  <c:v>30.994700000000002</c:v>
                </c:pt>
                <c:pt idx="27">
                  <c:v>30.976500000000001</c:v>
                </c:pt>
                <c:pt idx="28">
                  <c:v>31.0715</c:v>
                </c:pt>
                <c:pt idx="29">
                  <c:v>31.2746</c:v>
                </c:pt>
                <c:pt idx="30">
                  <c:v>31.4663</c:v>
                </c:pt>
                <c:pt idx="31">
                  <c:v>31.534500000000001</c:v>
                </c:pt>
                <c:pt idx="32">
                  <c:v>31.343499999999999</c:v>
                </c:pt>
                <c:pt idx="33">
                  <c:v>31.1252</c:v>
                </c:pt>
                <c:pt idx="34">
                  <c:v>30.775400000000001</c:v>
                </c:pt>
                <c:pt idx="35">
                  <c:v>30.577500000000001</c:v>
                </c:pt>
                <c:pt idx="36">
                  <c:v>30.586300000000001</c:v>
                </c:pt>
                <c:pt idx="37">
                  <c:v>30.828700000000001</c:v>
                </c:pt>
                <c:pt idx="38">
                  <c:v>30.8566</c:v>
                </c:pt>
                <c:pt idx="39">
                  <c:v>31.027699999999999</c:v>
                </c:pt>
                <c:pt idx="40">
                  <c:v>31.369199999999999</c:v>
                </c:pt>
                <c:pt idx="41">
                  <c:v>31.459199999999999</c:v>
                </c:pt>
                <c:pt idx="42">
                  <c:v>31.587199999999999</c:v>
                </c:pt>
                <c:pt idx="43">
                  <c:v>31.8733</c:v>
                </c:pt>
                <c:pt idx="44">
                  <c:v>32.587200000000003</c:v>
                </c:pt>
                <c:pt idx="45">
                  <c:v>33.008099999999999</c:v>
                </c:pt>
                <c:pt idx="46">
                  <c:v>33.607599999999998</c:v>
                </c:pt>
                <c:pt idx="47">
                  <c:v>34.087200000000003</c:v>
                </c:pt>
                <c:pt idx="48">
                  <c:v>34.892699999999998</c:v>
                </c:pt>
                <c:pt idx="49">
                  <c:v>35.664999999999999</c:v>
                </c:pt>
                <c:pt idx="50">
                  <c:v>36.823599999999999</c:v>
                </c:pt>
                <c:pt idx="51">
                  <c:v>38.553100000000001</c:v>
                </c:pt>
                <c:pt idx="52">
                  <c:v>40.367199999999997</c:v>
                </c:pt>
                <c:pt idx="53">
                  <c:v>41.765099999999997</c:v>
                </c:pt>
                <c:pt idx="54">
                  <c:v>43.3992</c:v>
                </c:pt>
                <c:pt idx="55">
                  <c:v>45.403300000000002</c:v>
                </c:pt>
                <c:pt idx="56">
                  <c:v>47.569800000000001</c:v>
                </c:pt>
                <c:pt idx="57">
                  <c:v>50.108800000000002</c:v>
                </c:pt>
                <c:pt idx="58">
                  <c:v>52.708500000000001</c:v>
                </c:pt>
                <c:pt idx="59">
                  <c:v>55.789900000000003</c:v>
                </c:pt>
                <c:pt idx="60">
                  <c:v>58.880699999999997</c:v>
                </c:pt>
                <c:pt idx="61">
                  <c:v>61.243600000000001</c:v>
                </c:pt>
                <c:pt idx="62">
                  <c:v>63.177700000000002</c:v>
                </c:pt>
                <c:pt idx="63">
                  <c:v>64.476799999999997</c:v>
                </c:pt>
                <c:pt idx="64">
                  <c:v>65.558199999999999</c:v>
                </c:pt>
                <c:pt idx="65">
                  <c:v>66.522800000000004</c:v>
                </c:pt>
                <c:pt idx="66">
                  <c:v>67.061999999999998</c:v>
                </c:pt>
                <c:pt idx="67">
                  <c:v>67.674599999999998</c:v>
                </c:pt>
                <c:pt idx="68">
                  <c:v>68.439099999999996</c:v>
                </c:pt>
                <c:pt idx="69">
                  <c:v>69.158000000000001</c:v>
                </c:pt>
                <c:pt idx="70">
                  <c:v>69.620999999999995</c:v>
                </c:pt>
                <c:pt idx="71">
                  <c:v>69.975399999999993</c:v>
                </c:pt>
                <c:pt idx="72">
                  <c:v>70.431799999999996</c:v>
                </c:pt>
                <c:pt idx="73">
                  <c:v>70.802899999999994</c:v>
                </c:pt>
                <c:pt idx="74">
                  <c:v>71.568600000000004</c:v>
                </c:pt>
                <c:pt idx="75">
                  <c:v>72.512500000000003</c:v>
                </c:pt>
                <c:pt idx="76">
                  <c:v>73.818100000000001</c:v>
                </c:pt>
                <c:pt idx="77">
                  <c:v>75.243899999999996</c:v>
                </c:pt>
                <c:pt idx="78">
                  <c:v>76.593400000000003</c:v>
                </c:pt>
                <c:pt idx="79">
                  <c:v>77.861900000000006</c:v>
                </c:pt>
                <c:pt idx="80">
                  <c:v>78.439499999999995</c:v>
                </c:pt>
                <c:pt idx="81">
                  <c:v>78.860100000000003</c:v>
                </c:pt>
                <c:pt idx="82">
                  <c:v>78.786900000000003</c:v>
                </c:pt>
                <c:pt idx="83">
                  <c:v>78.970200000000006</c:v>
                </c:pt>
                <c:pt idx="84">
                  <c:v>78.570700000000002</c:v>
                </c:pt>
                <c:pt idx="85">
                  <c:v>78.369600000000005</c:v>
                </c:pt>
                <c:pt idx="86">
                  <c:v>78.025999999999996</c:v>
                </c:pt>
                <c:pt idx="87">
                  <c:v>77.616299999999995</c:v>
                </c:pt>
                <c:pt idx="88">
                  <c:v>77.537800000000004</c:v>
                </c:pt>
                <c:pt idx="89">
                  <c:v>77.891999999999996</c:v>
                </c:pt>
                <c:pt idx="90">
                  <c:v>78.242000000000004</c:v>
                </c:pt>
                <c:pt idx="91">
                  <c:v>78.593999999999994</c:v>
                </c:pt>
                <c:pt idx="92">
                  <c:v>78.675600000000003</c:v>
                </c:pt>
                <c:pt idx="93">
                  <c:v>78.884600000000006</c:v>
                </c:pt>
                <c:pt idx="94">
                  <c:v>78.917299999999997</c:v>
                </c:pt>
                <c:pt idx="95">
                  <c:v>79.906999999999996</c:v>
                </c:pt>
                <c:pt idx="96">
                  <c:v>80.436000000000007</c:v>
                </c:pt>
                <c:pt idx="97">
                  <c:v>80.286500000000004</c:v>
                </c:pt>
                <c:pt idx="98">
                  <c:v>80.014899999999997</c:v>
                </c:pt>
                <c:pt idx="99">
                  <c:v>79.921899999999994</c:v>
                </c:pt>
                <c:pt idx="100">
                  <c:v>79.677300000000002</c:v>
                </c:pt>
                <c:pt idx="101">
                  <c:v>79.4953</c:v>
                </c:pt>
                <c:pt idx="102">
                  <c:v>79.800899999999999</c:v>
                </c:pt>
                <c:pt idx="103">
                  <c:v>80.076800000000006</c:v>
                </c:pt>
                <c:pt idx="104">
                  <c:v>80.615099999999998</c:v>
                </c:pt>
                <c:pt idx="105">
                  <c:v>80.872500000000002</c:v>
                </c:pt>
                <c:pt idx="106">
                  <c:v>81.018699999999995</c:v>
                </c:pt>
                <c:pt idx="107">
                  <c:v>81.189899999999994</c:v>
                </c:pt>
                <c:pt idx="108">
                  <c:v>81.346500000000006</c:v>
                </c:pt>
                <c:pt idx="109">
                  <c:v>81.351500000000001</c:v>
                </c:pt>
                <c:pt idx="110">
                  <c:v>81.438800000000001</c:v>
                </c:pt>
                <c:pt idx="111">
                  <c:v>81.389600000000002</c:v>
                </c:pt>
                <c:pt idx="112">
                  <c:v>81.484200000000001</c:v>
                </c:pt>
                <c:pt idx="113">
                  <c:v>81.905500000000004</c:v>
                </c:pt>
                <c:pt idx="114">
                  <c:v>82.203000000000003</c:v>
                </c:pt>
                <c:pt idx="115">
                  <c:v>82.2239</c:v>
                </c:pt>
                <c:pt idx="116">
                  <c:v>81.954099999999997</c:v>
                </c:pt>
                <c:pt idx="117">
                  <c:v>82.026399999999995</c:v>
                </c:pt>
                <c:pt idx="118">
                  <c:v>82.150700000000001</c:v>
                </c:pt>
                <c:pt idx="119">
                  <c:v>82.667000000000002</c:v>
                </c:pt>
                <c:pt idx="120">
                  <c:v>82.780500000000004</c:v>
                </c:pt>
                <c:pt idx="121">
                  <c:v>82.427800000000005</c:v>
                </c:pt>
                <c:pt idx="122">
                  <c:v>82.404499999999999</c:v>
                </c:pt>
                <c:pt idx="123">
                  <c:v>82.629099999999994</c:v>
                </c:pt>
                <c:pt idx="124">
                  <c:v>82.729600000000005</c:v>
                </c:pt>
                <c:pt idx="125">
                  <c:v>82.698099999999997</c:v>
                </c:pt>
                <c:pt idx="126">
                  <c:v>83.003500000000003</c:v>
                </c:pt>
                <c:pt idx="127">
                  <c:v>83.353300000000004</c:v>
                </c:pt>
                <c:pt idx="128">
                  <c:v>83.6113</c:v>
                </c:pt>
                <c:pt idx="129">
                  <c:v>83.424800000000005</c:v>
                </c:pt>
                <c:pt idx="130">
                  <c:v>83.331699999999998</c:v>
                </c:pt>
                <c:pt idx="131">
                  <c:v>83.236699999999999</c:v>
                </c:pt>
                <c:pt idx="132">
                  <c:v>83.215100000000007</c:v>
                </c:pt>
                <c:pt idx="133">
                  <c:v>83.366299999999995</c:v>
                </c:pt>
                <c:pt idx="134">
                  <c:v>83.718500000000006</c:v>
                </c:pt>
                <c:pt idx="135">
                  <c:v>83.818899999999999</c:v>
                </c:pt>
                <c:pt idx="136">
                  <c:v>83.858000000000004</c:v>
                </c:pt>
                <c:pt idx="137">
                  <c:v>83.728200000000001</c:v>
                </c:pt>
                <c:pt idx="138">
                  <c:v>83.795000000000002</c:v>
                </c:pt>
                <c:pt idx="139">
                  <c:v>83.697000000000003</c:v>
                </c:pt>
                <c:pt idx="140">
                  <c:v>83.643900000000002</c:v>
                </c:pt>
                <c:pt idx="141">
                  <c:v>83.825800000000001</c:v>
                </c:pt>
                <c:pt idx="142">
                  <c:v>84.261499999999998</c:v>
                </c:pt>
                <c:pt idx="143">
                  <c:v>84.252399999999994</c:v>
                </c:pt>
                <c:pt idx="144">
                  <c:v>84.436499999999995</c:v>
                </c:pt>
                <c:pt idx="145">
                  <c:v>84.516400000000004</c:v>
                </c:pt>
                <c:pt idx="146">
                  <c:v>84.405000000000001</c:v>
                </c:pt>
                <c:pt idx="147">
                  <c:v>84.249899999999997</c:v>
                </c:pt>
                <c:pt idx="148">
                  <c:v>84.371899999999997</c:v>
                </c:pt>
                <c:pt idx="149">
                  <c:v>84.511600000000001</c:v>
                </c:pt>
                <c:pt idx="150">
                  <c:v>84.466899999999995</c:v>
                </c:pt>
                <c:pt idx="151">
                  <c:v>84.437100000000001</c:v>
                </c:pt>
                <c:pt idx="152">
                  <c:v>84.371399999999994</c:v>
                </c:pt>
                <c:pt idx="153">
                  <c:v>84.451599999999999</c:v>
                </c:pt>
                <c:pt idx="154">
                  <c:v>84.443399999999997</c:v>
                </c:pt>
                <c:pt idx="155">
                  <c:v>84.582300000000004</c:v>
                </c:pt>
                <c:pt idx="156">
                  <c:v>84.469800000000006</c:v>
                </c:pt>
                <c:pt idx="157">
                  <c:v>84.316500000000005</c:v>
                </c:pt>
                <c:pt idx="158">
                  <c:v>84.120500000000007</c:v>
                </c:pt>
                <c:pt idx="159">
                  <c:v>84.145799999999994</c:v>
                </c:pt>
                <c:pt idx="160">
                  <c:v>84.255600000000001</c:v>
                </c:pt>
                <c:pt idx="161">
                  <c:v>84.186800000000005</c:v>
                </c:pt>
                <c:pt idx="162">
                  <c:v>84.304400000000001</c:v>
                </c:pt>
                <c:pt idx="163">
                  <c:v>84.474000000000004</c:v>
                </c:pt>
                <c:pt idx="164">
                  <c:v>84.330600000000004</c:v>
                </c:pt>
                <c:pt idx="165">
                  <c:v>84.190899999999999</c:v>
                </c:pt>
                <c:pt idx="166">
                  <c:v>84.022099999999995</c:v>
                </c:pt>
                <c:pt idx="167">
                  <c:v>83.830100000000002</c:v>
                </c:pt>
                <c:pt idx="168">
                  <c:v>83.75</c:v>
                </c:pt>
                <c:pt idx="169">
                  <c:v>83.718199999999996</c:v>
                </c:pt>
                <c:pt idx="170">
                  <c:v>83.657200000000003</c:v>
                </c:pt>
                <c:pt idx="171">
                  <c:v>83.545599999999993</c:v>
                </c:pt>
                <c:pt idx="172">
                  <c:v>83.290999999999997</c:v>
                </c:pt>
                <c:pt idx="173">
                  <c:v>83.293099999999995</c:v>
                </c:pt>
                <c:pt idx="174">
                  <c:v>83.281400000000005</c:v>
                </c:pt>
                <c:pt idx="175">
                  <c:v>83.287499999999994</c:v>
                </c:pt>
                <c:pt idx="176">
                  <c:v>83.284099999999995</c:v>
                </c:pt>
                <c:pt idx="177">
                  <c:v>83.189499999999995</c:v>
                </c:pt>
                <c:pt idx="178">
                  <c:v>83.0809</c:v>
                </c:pt>
                <c:pt idx="179">
                  <c:v>82.908299999999997</c:v>
                </c:pt>
                <c:pt idx="180">
                  <c:v>82.752600000000001</c:v>
                </c:pt>
                <c:pt idx="181">
                  <c:v>82.798299999999998</c:v>
                </c:pt>
                <c:pt idx="182">
                  <c:v>82.95</c:v>
                </c:pt>
                <c:pt idx="183">
                  <c:v>83.110699999999994</c:v>
                </c:pt>
                <c:pt idx="184">
                  <c:v>83.249899999999997</c:v>
                </c:pt>
                <c:pt idx="185">
                  <c:v>83.191299999999998</c:v>
                </c:pt>
                <c:pt idx="186">
                  <c:v>83.116</c:v>
                </c:pt>
                <c:pt idx="187">
                  <c:v>83.010499999999993</c:v>
                </c:pt>
                <c:pt idx="188">
                  <c:v>82.835599999999999</c:v>
                </c:pt>
                <c:pt idx="189">
                  <c:v>82.703299999999999</c:v>
                </c:pt>
                <c:pt idx="190">
                  <c:v>82.620900000000006</c:v>
                </c:pt>
                <c:pt idx="191">
                  <c:v>82.548100000000005</c:v>
                </c:pt>
                <c:pt idx="192">
                  <c:v>82.428600000000003</c:v>
                </c:pt>
                <c:pt idx="193">
                  <c:v>82.2256</c:v>
                </c:pt>
                <c:pt idx="194">
                  <c:v>82.017899999999997</c:v>
                </c:pt>
                <c:pt idx="195">
                  <c:v>81.872299999999996</c:v>
                </c:pt>
                <c:pt idx="196">
                  <c:v>81.568600000000004</c:v>
                </c:pt>
                <c:pt idx="197">
                  <c:v>81.316299999999998</c:v>
                </c:pt>
                <c:pt idx="198">
                  <c:v>81.183099999999996</c:v>
                </c:pt>
                <c:pt idx="199">
                  <c:v>81.067099999999996</c:v>
                </c:pt>
                <c:pt idx="200">
                  <c:v>80.999600000000001</c:v>
                </c:pt>
                <c:pt idx="201">
                  <c:v>80.8386</c:v>
                </c:pt>
                <c:pt idx="202">
                  <c:v>80.672300000000007</c:v>
                </c:pt>
                <c:pt idx="203">
                  <c:v>80.557699999999997</c:v>
                </c:pt>
                <c:pt idx="204">
                  <c:v>80.424400000000006</c:v>
                </c:pt>
                <c:pt idx="205">
                  <c:v>80.302499999999995</c:v>
                </c:pt>
                <c:pt idx="206">
                  <c:v>80.189800000000005</c:v>
                </c:pt>
                <c:pt idx="207">
                  <c:v>79.970799999999997</c:v>
                </c:pt>
                <c:pt idx="208">
                  <c:v>79.6267</c:v>
                </c:pt>
                <c:pt idx="209">
                  <c:v>79.273899999999998</c:v>
                </c:pt>
                <c:pt idx="210">
                  <c:v>79.211399999999998</c:v>
                </c:pt>
                <c:pt idx="211">
                  <c:v>79.0916</c:v>
                </c:pt>
                <c:pt idx="212">
                  <c:v>78.992400000000004</c:v>
                </c:pt>
                <c:pt idx="213">
                  <c:v>78.796199999999999</c:v>
                </c:pt>
                <c:pt idx="214">
                  <c:v>78.617500000000007</c:v>
                </c:pt>
                <c:pt idx="215">
                  <c:v>78.395399999999995</c:v>
                </c:pt>
                <c:pt idx="216">
                  <c:v>78.196899999999999</c:v>
                </c:pt>
                <c:pt idx="217">
                  <c:v>78.012699999999995</c:v>
                </c:pt>
                <c:pt idx="218">
                  <c:v>77.843400000000003</c:v>
                </c:pt>
                <c:pt idx="219">
                  <c:v>77.705299999999994</c:v>
                </c:pt>
                <c:pt idx="220">
                  <c:v>77.4559</c:v>
                </c:pt>
                <c:pt idx="221">
                  <c:v>77.226900000000001</c:v>
                </c:pt>
                <c:pt idx="222">
                  <c:v>76.951700000000002</c:v>
                </c:pt>
                <c:pt idx="223">
                  <c:v>76.673000000000002</c:v>
                </c:pt>
                <c:pt idx="224">
                  <c:v>76.433599999999998</c:v>
                </c:pt>
                <c:pt idx="225">
                  <c:v>76.120500000000007</c:v>
                </c:pt>
                <c:pt idx="226">
                  <c:v>75.872799999999998</c:v>
                </c:pt>
                <c:pt idx="227">
                  <c:v>75.587699999999998</c:v>
                </c:pt>
                <c:pt idx="228">
                  <c:v>75.356099999999998</c:v>
                </c:pt>
                <c:pt idx="229">
                  <c:v>75.003699999999995</c:v>
                </c:pt>
                <c:pt idx="230">
                  <c:v>74.7286</c:v>
                </c:pt>
                <c:pt idx="231">
                  <c:v>74.380799999999994</c:v>
                </c:pt>
                <c:pt idx="232">
                  <c:v>74.068600000000004</c:v>
                </c:pt>
                <c:pt idx="233">
                  <c:v>73.811599999999999</c:v>
                </c:pt>
                <c:pt idx="234">
                  <c:v>73.337900000000005</c:v>
                </c:pt>
                <c:pt idx="235">
                  <c:v>72.797700000000006</c:v>
                </c:pt>
                <c:pt idx="236">
                  <c:v>72.386700000000005</c:v>
                </c:pt>
                <c:pt idx="237">
                  <c:v>71.977099999999993</c:v>
                </c:pt>
                <c:pt idx="238">
                  <c:v>71.622900000000001</c:v>
                </c:pt>
                <c:pt idx="239">
                  <c:v>71.222999999999999</c:v>
                </c:pt>
                <c:pt idx="240">
                  <c:v>70.907700000000006</c:v>
                </c:pt>
                <c:pt idx="241">
                  <c:v>70.563599999999994</c:v>
                </c:pt>
                <c:pt idx="242">
                  <c:v>70.295199999999994</c:v>
                </c:pt>
                <c:pt idx="243">
                  <c:v>70.152100000000004</c:v>
                </c:pt>
                <c:pt idx="244">
                  <c:v>69.859800000000007</c:v>
                </c:pt>
                <c:pt idx="245">
                  <c:v>69.4392</c:v>
                </c:pt>
                <c:pt idx="246">
                  <c:v>69.267300000000006</c:v>
                </c:pt>
                <c:pt idx="247">
                  <c:v>69.106300000000005</c:v>
                </c:pt>
                <c:pt idx="248">
                  <c:v>68.828999999999994</c:v>
                </c:pt>
                <c:pt idx="249">
                  <c:v>68.486000000000004</c:v>
                </c:pt>
                <c:pt idx="250">
                  <c:v>68.159400000000005</c:v>
                </c:pt>
                <c:pt idx="251">
                  <c:v>67.791399999999996</c:v>
                </c:pt>
                <c:pt idx="252">
                  <c:v>67.354299999999995</c:v>
                </c:pt>
                <c:pt idx="253">
                  <c:v>66.888599999999997</c:v>
                </c:pt>
                <c:pt idx="254">
                  <c:v>66.644000000000005</c:v>
                </c:pt>
                <c:pt idx="255">
                  <c:v>66.101600000000005</c:v>
                </c:pt>
                <c:pt idx="256">
                  <c:v>65.552800000000005</c:v>
                </c:pt>
                <c:pt idx="257">
                  <c:v>65.221900000000005</c:v>
                </c:pt>
                <c:pt idx="258">
                  <c:v>64.983500000000006</c:v>
                </c:pt>
                <c:pt idx="259">
                  <c:v>64.732399999999998</c:v>
                </c:pt>
                <c:pt idx="260">
                  <c:v>64.487099999999998</c:v>
                </c:pt>
                <c:pt idx="261">
                  <c:v>64.406599999999997</c:v>
                </c:pt>
                <c:pt idx="262">
                  <c:v>64.040599999999998</c:v>
                </c:pt>
                <c:pt idx="263">
                  <c:v>63.704799999999999</c:v>
                </c:pt>
                <c:pt idx="264">
                  <c:v>63.459499999999998</c:v>
                </c:pt>
                <c:pt idx="265">
                  <c:v>63.153799999999997</c:v>
                </c:pt>
                <c:pt idx="266">
                  <c:v>62.827500000000001</c:v>
                </c:pt>
                <c:pt idx="267">
                  <c:v>62.657200000000003</c:v>
                </c:pt>
                <c:pt idx="268">
                  <c:v>62.4178</c:v>
                </c:pt>
                <c:pt idx="269">
                  <c:v>62.061700000000002</c:v>
                </c:pt>
                <c:pt idx="270">
                  <c:v>61.639099999999999</c:v>
                </c:pt>
                <c:pt idx="271">
                  <c:v>61.215000000000003</c:v>
                </c:pt>
                <c:pt idx="272">
                  <c:v>60.911499999999997</c:v>
                </c:pt>
                <c:pt idx="273">
                  <c:v>60.682499999999997</c:v>
                </c:pt>
                <c:pt idx="274">
                  <c:v>60.407600000000002</c:v>
                </c:pt>
                <c:pt idx="275">
                  <c:v>60.174500000000002</c:v>
                </c:pt>
                <c:pt idx="276">
                  <c:v>59.640700000000002</c:v>
                </c:pt>
                <c:pt idx="277">
                  <c:v>59.062899999999999</c:v>
                </c:pt>
                <c:pt idx="278">
                  <c:v>58.559899999999999</c:v>
                </c:pt>
                <c:pt idx="279">
                  <c:v>57.938400000000001</c:v>
                </c:pt>
                <c:pt idx="280">
                  <c:v>57.326500000000003</c:v>
                </c:pt>
                <c:pt idx="281">
                  <c:v>57.035200000000003</c:v>
                </c:pt>
                <c:pt idx="282">
                  <c:v>56.725299999999997</c:v>
                </c:pt>
                <c:pt idx="283">
                  <c:v>56.045000000000002</c:v>
                </c:pt>
                <c:pt idx="284">
                  <c:v>55.462800000000001</c:v>
                </c:pt>
                <c:pt idx="285">
                  <c:v>54.746499999999997</c:v>
                </c:pt>
                <c:pt idx="286">
                  <c:v>54.1524</c:v>
                </c:pt>
                <c:pt idx="287">
                  <c:v>53.3857</c:v>
                </c:pt>
                <c:pt idx="288">
                  <c:v>53.1218</c:v>
                </c:pt>
                <c:pt idx="289">
                  <c:v>52.993200000000002</c:v>
                </c:pt>
                <c:pt idx="290">
                  <c:v>52.477800000000002</c:v>
                </c:pt>
                <c:pt idx="291">
                  <c:v>51.884099999999997</c:v>
                </c:pt>
                <c:pt idx="292">
                  <c:v>51.160899999999998</c:v>
                </c:pt>
                <c:pt idx="293">
                  <c:v>50.280200000000001</c:v>
                </c:pt>
                <c:pt idx="294">
                  <c:v>49.789400000000001</c:v>
                </c:pt>
                <c:pt idx="295">
                  <c:v>49.3371</c:v>
                </c:pt>
                <c:pt idx="296">
                  <c:v>49.144799999999996</c:v>
                </c:pt>
                <c:pt idx="297">
                  <c:v>48.715299999999999</c:v>
                </c:pt>
                <c:pt idx="298">
                  <c:v>48.243000000000002</c:v>
                </c:pt>
                <c:pt idx="299">
                  <c:v>48.0244</c:v>
                </c:pt>
                <c:pt idx="300">
                  <c:v>47.566499999999998</c:v>
                </c:pt>
                <c:pt idx="301">
                  <c:v>46.974200000000003</c:v>
                </c:pt>
                <c:pt idx="302">
                  <c:v>46.635199999999998</c:v>
                </c:pt>
                <c:pt idx="303">
                  <c:v>46.393000000000001</c:v>
                </c:pt>
                <c:pt idx="304">
                  <c:v>46.113</c:v>
                </c:pt>
                <c:pt idx="305">
                  <c:v>45.7986</c:v>
                </c:pt>
                <c:pt idx="306">
                  <c:v>45.151499999999999</c:v>
                </c:pt>
                <c:pt idx="307">
                  <c:v>44.4651</c:v>
                </c:pt>
                <c:pt idx="308">
                  <c:v>43.751600000000003</c:v>
                </c:pt>
                <c:pt idx="309">
                  <c:v>43.3035</c:v>
                </c:pt>
                <c:pt idx="310">
                  <c:v>43.392400000000002</c:v>
                </c:pt>
                <c:pt idx="311">
                  <c:v>42.758200000000002</c:v>
                </c:pt>
                <c:pt idx="312">
                  <c:v>42.326300000000003</c:v>
                </c:pt>
                <c:pt idx="313">
                  <c:v>41.776800000000001</c:v>
                </c:pt>
                <c:pt idx="314">
                  <c:v>41.2136</c:v>
                </c:pt>
                <c:pt idx="315">
                  <c:v>40.718600000000002</c:v>
                </c:pt>
                <c:pt idx="316">
                  <c:v>40.043500000000002</c:v>
                </c:pt>
                <c:pt idx="317">
                  <c:v>39.779800000000002</c:v>
                </c:pt>
                <c:pt idx="318">
                  <c:v>39.039499999999997</c:v>
                </c:pt>
                <c:pt idx="319">
                  <c:v>38.803800000000003</c:v>
                </c:pt>
                <c:pt idx="320">
                  <c:v>38.221800000000002</c:v>
                </c:pt>
                <c:pt idx="321">
                  <c:v>37.704900000000002</c:v>
                </c:pt>
                <c:pt idx="322">
                  <c:v>37.191099999999999</c:v>
                </c:pt>
                <c:pt idx="323">
                  <c:v>36.957299999999996</c:v>
                </c:pt>
                <c:pt idx="324">
                  <c:v>36.735199999999999</c:v>
                </c:pt>
                <c:pt idx="325">
                  <c:v>36.269799999999996</c:v>
                </c:pt>
                <c:pt idx="326">
                  <c:v>35.6616</c:v>
                </c:pt>
                <c:pt idx="327">
                  <c:v>35.211100000000002</c:v>
                </c:pt>
                <c:pt idx="328">
                  <c:v>34.8247</c:v>
                </c:pt>
                <c:pt idx="329">
                  <c:v>34.563000000000002</c:v>
                </c:pt>
                <c:pt idx="330">
                  <c:v>34.192500000000003</c:v>
                </c:pt>
                <c:pt idx="331">
                  <c:v>33.790500000000002</c:v>
                </c:pt>
                <c:pt idx="332">
                  <c:v>33.200000000000003</c:v>
                </c:pt>
                <c:pt idx="333">
                  <c:v>32.742100000000001</c:v>
                </c:pt>
                <c:pt idx="334">
                  <c:v>32.702199999999998</c:v>
                </c:pt>
                <c:pt idx="335">
                  <c:v>32.740299999999998</c:v>
                </c:pt>
                <c:pt idx="336">
                  <c:v>32.950600000000001</c:v>
                </c:pt>
                <c:pt idx="337">
                  <c:v>33.139499999999998</c:v>
                </c:pt>
                <c:pt idx="338">
                  <c:v>33.591700000000003</c:v>
                </c:pt>
                <c:pt idx="339">
                  <c:v>33.628</c:v>
                </c:pt>
                <c:pt idx="340">
                  <c:v>33.879399999999997</c:v>
                </c:pt>
                <c:pt idx="341">
                  <c:v>34.346200000000003</c:v>
                </c:pt>
                <c:pt idx="342">
                  <c:v>34.559399999999997</c:v>
                </c:pt>
                <c:pt idx="343">
                  <c:v>34.818199999999997</c:v>
                </c:pt>
                <c:pt idx="344">
                  <c:v>35.313299999999998</c:v>
                </c:pt>
                <c:pt idx="345">
                  <c:v>36.2164</c:v>
                </c:pt>
                <c:pt idx="346">
                  <c:v>36.674399999999999</c:v>
                </c:pt>
                <c:pt idx="347">
                  <c:v>36.885399999999997</c:v>
                </c:pt>
                <c:pt idx="348">
                  <c:v>36.900399999999998</c:v>
                </c:pt>
                <c:pt idx="349">
                  <c:v>37.329799999999999</c:v>
                </c:pt>
                <c:pt idx="350">
                  <c:v>37.762799999999999</c:v>
                </c:pt>
                <c:pt idx="351">
                  <c:v>38.361499999999999</c:v>
                </c:pt>
                <c:pt idx="352">
                  <c:v>39.201599999999999</c:v>
                </c:pt>
                <c:pt idx="353">
                  <c:v>39.636099999999999</c:v>
                </c:pt>
                <c:pt idx="354">
                  <c:v>40.0426</c:v>
                </c:pt>
                <c:pt idx="355">
                  <c:v>40.447299999999998</c:v>
                </c:pt>
                <c:pt idx="356">
                  <c:v>41.084400000000002</c:v>
                </c:pt>
                <c:pt idx="357">
                  <c:v>41.826099999999997</c:v>
                </c:pt>
                <c:pt idx="358">
                  <c:v>43.718299999999999</c:v>
                </c:pt>
                <c:pt idx="359">
                  <c:v>44.7271</c:v>
                </c:pt>
                <c:pt idx="360">
                  <c:v>45.6509</c:v>
                </c:pt>
                <c:pt idx="361">
                  <c:v>47.587699999999998</c:v>
                </c:pt>
                <c:pt idx="362">
                  <c:v>49.502600000000001</c:v>
                </c:pt>
                <c:pt idx="363">
                  <c:v>51.721499999999999</c:v>
                </c:pt>
                <c:pt idx="364">
                  <c:v>54.6736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v>2022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60.701999999999998</c:v>
                </c:pt>
                <c:pt idx="1">
                  <c:v>63.272799999999997</c:v>
                </c:pt>
                <c:pt idx="2">
                  <c:v>65.729900000000001</c:v>
                </c:pt>
                <c:pt idx="3">
                  <c:v>67.959199999999996</c:v>
                </c:pt>
                <c:pt idx="4">
                  <c:v>69.596500000000006</c:v>
                </c:pt>
                <c:pt idx="5">
                  <c:v>71.304000000000002</c:v>
                </c:pt>
                <c:pt idx="6">
                  <c:v>73.3506</c:v>
                </c:pt>
                <c:pt idx="7">
                  <c:v>74.966899999999995</c:v>
                </c:pt>
                <c:pt idx="8">
                  <c:v>76.6905</c:v>
                </c:pt>
                <c:pt idx="9">
                  <c:v>78.360399999999998</c:v>
                </c:pt>
                <c:pt idx="10">
                  <c:v>80.373999999999995</c:v>
                </c:pt>
                <c:pt idx="11">
                  <c:v>81.891499999999994</c:v>
                </c:pt>
                <c:pt idx="12">
                  <c:v>83.153999999999996</c:v>
                </c:pt>
                <c:pt idx="13">
                  <c:v>83.977999999999994</c:v>
                </c:pt>
                <c:pt idx="14">
                  <c:v>84.6417</c:v>
                </c:pt>
                <c:pt idx="15">
                  <c:v>85.296400000000006</c:v>
                </c:pt>
                <c:pt idx="16">
                  <c:v>85.696600000000004</c:v>
                </c:pt>
                <c:pt idx="17">
                  <c:v>86.003299999999996</c:v>
                </c:pt>
                <c:pt idx="18">
                  <c:v>86.138000000000005</c:v>
                </c:pt>
                <c:pt idx="19">
                  <c:v>86.361800000000002</c:v>
                </c:pt>
                <c:pt idx="20">
                  <c:v>86.416799999999995</c:v>
                </c:pt>
                <c:pt idx="21">
                  <c:v>86.414400000000001</c:v>
                </c:pt>
                <c:pt idx="22">
                  <c:v>86.509600000000006</c:v>
                </c:pt>
                <c:pt idx="23">
                  <c:v>86.337199999999996</c:v>
                </c:pt>
                <c:pt idx="24">
                  <c:v>86.548000000000002</c:v>
                </c:pt>
                <c:pt idx="25">
                  <c:v>86.814099999999996</c:v>
                </c:pt>
                <c:pt idx="26">
                  <c:v>87.211699999999993</c:v>
                </c:pt>
                <c:pt idx="27">
                  <c:v>88.0732</c:v>
                </c:pt>
                <c:pt idx="28">
                  <c:v>88.747</c:v>
                </c:pt>
                <c:pt idx="29">
                  <c:v>89.147900000000007</c:v>
                </c:pt>
                <c:pt idx="30">
                  <c:v>89.391499999999994</c:v>
                </c:pt>
                <c:pt idx="31">
                  <c:v>89.514700000000005</c:v>
                </c:pt>
                <c:pt idx="32">
                  <c:v>89.706000000000003</c:v>
                </c:pt>
                <c:pt idx="33">
                  <c:v>89.940600000000003</c:v>
                </c:pt>
                <c:pt idx="34">
                  <c:v>90.317899999999995</c:v>
                </c:pt>
                <c:pt idx="35">
                  <c:v>90.634</c:v>
                </c:pt>
                <c:pt idx="36">
                  <c:v>90.744699999999995</c:v>
                </c:pt>
                <c:pt idx="37">
                  <c:v>90.945599999999999</c:v>
                </c:pt>
                <c:pt idx="38">
                  <c:v>91.166899999999998</c:v>
                </c:pt>
                <c:pt idx="39">
                  <c:v>91.697500000000005</c:v>
                </c:pt>
                <c:pt idx="40">
                  <c:v>92.100099999999998</c:v>
                </c:pt>
                <c:pt idx="41">
                  <c:v>92.424700000000001</c:v>
                </c:pt>
                <c:pt idx="42">
                  <c:v>93.345399999999998</c:v>
                </c:pt>
                <c:pt idx="43">
                  <c:v>94.052899999999994</c:v>
                </c:pt>
                <c:pt idx="44">
                  <c:v>94.471500000000006</c:v>
                </c:pt>
                <c:pt idx="45">
                  <c:v>95.169799999999995</c:v>
                </c:pt>
                <c:pt idx="46">
                  <c:v>95.247</c:v>
                </c:pt>
                <c:pt idx="47">
                  <c:v>95.280299999999997</c:v>
                </c:pt>
                <c:pt idx="48">
                  <c:v>95.8934</c:v>
                </c:pt>
                <c:pt idx="49">
                  <c:v>96.683599999999998</c:v>
                </c:pt>
                <c:pt idx="50">
                  <c:v>96.9876</c:v>
                </c:pt>
                <c:pt idx="51">
                  <c:v>97.321799999999996</c:v>
                </c:pt>
                <c:pt idx="52">
                  <c:v>97.430800000000005</c:v>
                </c:pt>
                <c:pt idx="53">
                  <c:v>97.750299999999996</c:v>
                </c:pt>
                <c:pt idx="54">
                  <c:v>97.987799999999993</c:v>
                </c:pt>
                <c:pt idx="55">
                  <c:v>97.890699999999995</c:v>
                </c:pt>
                <c:pt idx="56">
                  <c:v>97.916200000000003</c:v>
                </c:pt>
                <c:pt idx="57">
                  <c:v>97.856899999999996</c:v>
                </c:pt>
                <c:pt idx="58">
                  <c:v>97.615499999999997</c:v>
                </c:pt>
                <c:pt idx="59">
                  <c:v>97.486800000000002</c:v>
                </c:pt>
                <c:pt idx="60">
                  <c:v>97.175700000000006</c:v>
                </c:pt>
                <c:pt idx="61">
                  <c:v>97.130200000000002</c:v>
                </c:pt>
                <c:pt idx="62">
                  <c:v>97.278800000000004</c:v>
                </c:pt>
                <c:pt idx="63">
                  <c:v>97.624799999999993</c:v>
                </c:pt>
                <c:pt idx="64">
                  <c:v>97.887600000000006</c:v>
                </c:pt>
                <c:pt idx="65">
                  <c:v>98.121499999999997</c:v>
                </c:pt>
                <c:pt idx="66">
                  <c:v>98.412199999999999</c:v>
                </c:pt>
                <c:pt idx="67">
                  <c:v>98.597200000000001</c:v>
                </c:pt>
                <c:pt idx="68">
                  <c:v>98.554000000000002</c:v>
                </c:pt>
                <c:pt idx="69">
                  <c:v>98.162899999999993</c:v>
                </c:pt>
                <c:pt idx="70">
                  <c:v>98.160799999999995</c:v>
                </c:pt>
                <c:pt idx="71">
                  <c:v>98.089399999999998</c:v>
                </c:pt>
                <c:pt idx="72">
                  <c:v>98.2941</c:v>
                </c:pt>
                <c:pt idx="73">
                  <c:v>98.213099999999997</c:v>
                </c:pt>
                <c:pt idx="74">
                  <c:v>98.343900000000005</c:v>
                </c:pt>
                <c:pt idx="75">
                  <c:v>98.346000000000004</c:v>
                </c:pt>
                <c:pt idx="76">
                  <c:v>98.275099999999995</c:v>
                </c:pt>
                <c:pt idx="77">
                  <c:v>98.155000000000001</c:v>
                </c:pt>
                <c:pt idx="78">
                  <c:v>98.027299999999997</c:v>
                </c:pt>
                <c:pt idx="79">
                  <c:v>98.029499999999999</c:v>
                </c:pt>
                <c:pt idx="80">
                  <c:v>97.912800000000004</c:v>
                </c:pt>
                <c:pt idx="81">
                  <c:v>97.821100000000001</c:v>
                </c:pt>
                <c:pt idx="82">
                  <c:v>97.850700000000003</c:v>
                </c:pt>
                <c:pt idx="83">
                  <c:v>97.861500000000007</c:v>
                </c:pt>
                <c:pt idx="84">
                  <c:v>98.098399999999998</c:v>
                </c:pt>
                <c:pt idx="85">
                  <c:v>98.188400000000001</c:v>
                </c:pt>
                <c:pt idx="86">
                  <c:v>98.611800000000002</c:v>
                </c:pt>
                <c:pt idx="87">
                  <c:v>98.698099999999997</c:v>
                </c:pt>
                <c:pt idx="88">
                  <c:v>98.714799999999997</c:v>
                </c:pt>
                <c:pt idx="89">
                  <c:v>98.689099999999996</c:v>
                </c:pt>
                <c:pt idx="90">
                  <c:v>98.835400000000007</c:v>
                </c:pt>
                <c:pt idx="91">
                  <c:v>98.798100000000005</c:v>
                </c:pt>
                <c:pt idx="92">
                  <c:v>98.601399999999998</c:v>
                </c:pt>
                <c:pt idx="93">
                  <c:v>98.586299999999994</c:v>
                </c:pt>
                <c:pt idx="94">
                  <c:v>98.25</c:v>
                </c:pt>
                <c:pt idx="95">
                  <c:v>98.217600000000004</c:v>
                </c:pt>
                <c:pt idx="96">
                  <c:v>98.433999999999997</c:v>
                </c:pt>
                <c:pt idx="97">
                  <c:v>98.451499999999996</c:v>
                </c:pt>
                <c:pt idx="98">
                  <c:v>98.4255</c:v>
                </c:pt>
                <c:pt idx="99">
                  <c:v>98.120500000000007</c:v>
                </c:pt>
                <c:pt idx="100">
                  <c:v>98.410799999999995</c:v>
                </c:pt>
                <c:pt idx="101">
                  <c:v>98.739900000000006</c:v>
                </c:pt>
                <c:pt idx="102">
                  <c:v>98.879400000000004</c:v>
                </c:pt>
                <c:pt idx="103">
                  <c:v>98.928600000000003</c:v>
                </c:pt>
                <c:pt idx="104">
                  <c:v>98.931200000000004</c:v>
                </c:pt>
                <c:pt idx="105">
                  <c:v>99.036299999999997</c:v>
                </c:pt>
                <c:pt idx="106">
                  <c:v>99.017700000000005</c:v>
                </c:pt>
                <c:pt idx="107">
                  <c:v>99.202600000000004</c:v>
                </c:pt>
                <c:pt idx="108">
                  <c:v>99.369</c:v>
                </c:pt>
                <c:pt idx="109">
                  <c:v>99.028700000000001</c:v>
                </c:pt>
                <c:pt idx="110">
                  <c:v>98.844200000000001</c:v>
                </c:pt>
                <c:pt idx="111">
                  <c:v>98.895399999999995</c:v>
                </c:pt>
                <c:pt idx="112">
                  <c:v>99.042400000000001</c:v>
                </c:pt>
                <c:pt idx="113">
                  <c:v>99.120099999999994</c:v>
                </c:pt>
                <c:pt idx="114">
                  <c:v>99.278300000000002</c:v>
                </c:pt>
                <c:pt idx="115">
                  <c:v>99.307299999999998</c:v>
                </c:pt>
                <c:pt idx="116">
                  <c:v>99.169600000000003</c:v>
                </c:pt>
                <c:pt idx="117">
                  <c:v>98.913200000000003</c:v>
                </c:pt>
                <c:pt idx="118">
                  <c:v>99.000699999999995</c:v>
                </c:pt>
                <c:pt idx="119">
                  <c:v>99.049300000000002</c:v>
                </c:pt>
                <c:pt idx="120">
                  <c:v>98.815299999999993</c:v>
                </c:pt>
                <c:pt idx="121">
                  <c:v>98.8095</c:v>
                </c:pt>
                <c:pt idx="122">
                  <c:v>99.375</c:v>
                </c:pt>
                <c:pt idx="123">
                  <c:v>99.639099999999999</c:v>
                </c:pt>
                <c:pt idx="124">
                  <c:v>99.749700000000004</c:v>
                </c:pt>
                <c:pt idx="125">
                  <c:v>99.668199999999999</c:v>
                </c:pt>
                <c:pt idx="126">
                  <c:v>99.581800000000001</c:v>
                </c:pt>
                <c:pt idx="127">
                  <c:v>99.258300000000006</c:v>
                </c:pt>
                <c:pt idx="128">
                  <c:v>99.146000000000001</c:v>
                </c:pt>
                <c:pt idx="129">
                  <c:v>99.212400000000002</c:v>
                </c:pt>
                <c:pt idx="130">
                  <c:v>99.4619</c:v>
                </c:pt>
                <c:pt idx="131">
                  <c:v>99.634</c:v>
                </c:pt>
                <c:pt idx="132">
                  <c:v>99.458799999999997</c:v>
                </c:pt>
                <c:pt idx="133">
                  <c:v>99.584400000000002</c:v>
                </c:pt>
                <c:pt idx="134">
                  <c:v>99.297600000000003</c:v>
                </c:pt>
                <c:pt idx="135">
                  <c:v>99.35</c:v>
                </c:pt>
                <c:pt idx="136">
                  <c:v>99.455600000000004</c:v>
                </c:pt>
                <c:pt idx="137">
                  <c:v>99.659499999999994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v>2021</c:v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  <c:pt idx="367">
                  <c:v>44564</c:v>
                </c:pt>
                <c:pt idx="368">
                  <c:v>44565</c:v>
                </c:pt>
                <c:pt idx="369">
                  <c:v>44566</c:v>
                </c:pt>
                <c:pt idx="370">
                  <c:v>44567</c:v>
                </c:pt>
                <c:pt idx="371">
                  <c:v>44568</c:v>
                </c:pt>
                <c:pt idx="372">
                  <c:v>44569</c:v>
                </c:pt>
                <c:pt idx="373">
                  <c:v>44570</c:v>
                </c:pt>
                <c:pt idx="374">
                  <c:v>44571</c:v>
                </c:pt>
                <c:pt idx="375">
                  <c:v>44572</c:v>
                </c:pt>
                <c:pt idx="376">
                  <c:v>44573</c:v>
                </c:pt>
                <c:pt idx="377">
                  <c:v>44574</c:v>
                </c:pt>
                <c:pt idx="378">
                  <c:v>44575</c:v>
                </c:pt>
                <c:pt idx="379">
                  <c:v>44576</c:v>
                </c:pt>
                <c:pt idx="380">
                  <c:v>44577</c:v>
                </c:pt>
                <c:pt idx="381">
                  <c:v>44578</c:v>
                </c:pt>
                <c:pt idx="382">
                  <c:v>44579</c:v>
                </c:pt>
                <c:pt idx="383">
                  <c:v>44580</c:v>
                </c:pt>
                <c:pt idx="384">
                  <c:v>44581</c:v>
                </c:pt>
                <c:pt idx="385">
                  <c:v>44582</c:v>
                </c:pt>
                <c:pt idx="386">
                  <c:v>44583</c:v>
                </c:pt>
                <c:pt idx="387">
                  <c:v>44584</c:v>
                </c:pt>
                <c:pt idx="388">
                  <c:v>44585</c:v>
                </c:pt>
                <c:pt idx="389">
                  <c:v>44586</c:v>
                </c:pt>
                <c:pt idx="390">
                  <c:v>44587</c:v>
                </c:pt>
                <c:pt idx="391">
                  <c:v>44588</c:v>
                </c:pt>
                <c:pt idx="392">
                  <c:v>44589</c:v>
                </c:pt>
                <c:pt idx="393">
                  <c:v>44590</c:v>
                </c:pt>
                <c:pt idx="394">
                  <c:v>44591</c:v>
                </c:pt>
                <c:pt idx="395">
                  <c:v>44592</c:v>
                </c:pt>
                <c:pt idx="396">
                  <c:v>44593</c:v>
                </c:pt>
                <c:pt idx="397">
                  <c:v>44594</c:v>
                </c:pt>
                <c:pt idx="398">
                  <c:v>44595</c:v>
                </c:pt>
                <c:pt idx="399">
                  <c:v>44596</c:v>
                </c:pt>
                <c:pt idx="400">
                  <c:v>44597</c:v>
                </c:pt>
                <c:pt idx="401">
                  <c:v>44598</c:v>
                </c:pt>
                <c:pt idx="402">
                  <c:v>44599</c:v>
                </c:pt>
                <c:pt idx="403">
                  <c:v>44600</c:v>
                </c:pt>
                <c:pt idx="404">
                  <c:v>44601</c:v>
                </c:pt>
                <c:pt idx="405">
                  <c:v>44602</c:v>
                </c:pt>
                <c:pt idx="406">
                  <c:v>44603</c:v>
                </c:pt>
                <c:pt idx="407">
                  <c:v>44604</c:v>
                </c:pt>
                <c:pt idx="408">
                  <c:v>44605</c:v>
                </c:pt>
                <c:pt idx="409">
                  <c:v>44606</c:v>
                </c:pt>
                <c:pt idx="410">
                  <c:v>44607</c:v>
                </c:pt>
                <c:pt idx="411">
                  <c:v>44608</c:v>
                </c:pt>
                <c:pt idx="412">
                  <c:v>44609</c:v>
                </c:pt>
                <c:pt idx="413">
                  <c:v>44610</c:v>
                </c:pt>
                <c:pt idx="414">
                  <c:v>44611</c:v>
                </c:pt>
                <c:pt idx="415">
                  <c:v>44612</c:v>
                </c:pt>
                <c:pt idx="416">
                  <c:v>44613</c:v>
                </c:pt>
                <c:pt idx="417">
                  <c:v>44614</c:v>
                </c:pt>
                <c:pt idx="418">
                  <c:v>44615</c:v>
                </c:pt>
                <c:pt idx="419">
                  <c:v>44616</c:v>
                </c:pt>
                <c:pt idx="420">
                  <c:v>44617</c:v>
                </c:pt>
                <c:pt idx="421">
                  <c:v>44618</c:v>
                </c:pt>
                <c:pt idx="422">
                  <c:v>44619</c:v>
                </c:pt>
                <c:pt idx="423">
                  <c:v>44620</c:v>
                </c:pt>
                <c:pt idx="424">
                  <c:v>44621</c:v>
                </c:pt>
                <c:pt idx="425">
                  <c:v>44622</c:v>
                </c:pt>
                <c:pt idx="426">
                  <c:v>44623</c:v>
                </c:pt>
                <c:pt idx="427">
                  <c:v>44624</c:v>
                </c:pt>
                <c:pt idx="428">
                  <c:v>44625</c:v>
                </c:pt>
                <c:pt idx="429">
                  <c:v>44626</c:v>
                </c:pt>
                <c:pt idx="430">
                  <c:v>44627</c:v>
                </c:pt>
                <c:pt idx="431">
                  <c:v>44628</c:v>
                </c:pt>
                <c:pt idx="432">
                  <c:v>44629</c:v>
                </c:pt>
                <c:pt idx="433">
                  <c:v>44630</c:v>
                </c:pt>
                <c:pt idx="434">
                  <c:v>44631</c:v>
                </c:pt>
                <c:pt idx="435">
                  <c:v>44632</c:v>
                </c:pt>
                <c:pt idx="436">
                  <c:v>44633</c:v>
                </c:pt>
                <c:pt idx="437">
                  <c:v>44634</c:v>
                </c:pt>
                <c:pt idx="438">
                  <c:v>44635</c:v>
                </c:pt>
                <c:pt idx="439">
                  <c:v>44636</c:v>
                </c:pt>
                <c:pt idx="440">
                  <c:v>44637</c:v>
                </c:pt>
                <c:pt idx="441">
                  <c:v>44638</c:v>
                </c:pt>
                <c:pt idx="442">
                  <c:v>44639</c:v>
                </c:pt>
                <c:pt idx="443">
                  <c:v>44640</c:v>
                </c:pt>
                <c:pt idx="444">
                  <c:v>44641</c:v>
                </c:pt>
                <c:pt idx="445">
                  <c:v>44642</c:v>
                </c:pt>
                <c:pt idx="446">
                  <c:v>44643</c:v>
                </c:pt>
                <c:pt idx="447">
                  <c:v>44644</c:v>
                </c:pt>
                <c:pt idx="448">
                  <c:v>44645</c:v>
                </c:pt>
                <c:pt idx="449">
                  <c:v>44646</c:v>
                </c:pt>
                <c:pt idx="450">
                  <c:v>44647</c:v>
                </c:pt>
                <c:pt idx="451">
                  <c:v>44648</c:v>
                </c:pt>
                <c:pt idx="452">
                  <c:v>44649</c:v>
                </c:pt>
                <c:pt idx="453">
                  <c:v>44650</c:v>
                </c:pt>
                <c:pt idx="454">
                  <c:v>44651</c:v>
                </c:pt>
                <c:pt idx="455">
                  <c:v>44652</c:v>
                </c:pt>
                <c:pt idx="456">
                  <c:v>44653</c:v>
                </c:pt>
                <c:pt idx="457">
                  <c:v>44654</c:v>
                </c:pt>
                <c:pt idx="458">
                  <c:v>44655</c:v>
                </c:pt>
                <c:pt idx="459">
                  <c:v>44656</c:v>
                </c:pt>
                <c:pt idx="460">
                  <c:v>44657</c:v>
                </c:pt>
                <c:pt idx="461">
                  <c:v>44658</c:v>
                </c:pt>
                <c:pt idx="462">
                  <c:v>44659</c:v>
                </c:pt>
                <c:pt idx="463">
                  <c:v>44660</c:v>
                </c:pt>
                <c:pt idx="464">
                  <c:v>44661</c:v>
                </c:pt>
                <c:pt idx="465">
                  <c:v>44662</c:v>
                </c:pt>
                <c:pt idx="466">
                  <c:v>44663</c:v>
                </c:pt>
                <c:pt idx="467">
                  <c:v>44664</c:v>
                </c:pt>
                <c:pt idx="468">
                  <c:v>44665</c:v>
                </c:pt>
                <c:pt idx="469">
                  <c:v>44666</c:v>
                </c:pt>
                <c:pt idx="470">
                  <c:v>44667</c:v>
                </c:pt>
                <c:pt idx="471">
                  <c:v>44668</c:v>
                </c:pt>
                <c:pt idx="472">
                  <c:v>44669</c:v>
                </c:pt>
                <c:pt idx="473">
                  <c:v>44670</c:v>
                </c:pt>
                <c:pt idx="474">
                  <c:v>44671</c:v>
                </c:pt>
                <c:pt idx="475">
                  <c:v>44672</c:v>
                </c:pt>
                <c:pt idx="476">
                  <c:v>44673</c:v>
                </c:pt>
                <c:pt idx="477">
                  <c:v>44674</c:v>
                </c:pt>
                <c:pt idx="478">
                  <c:v>44675</c:v>
                </c:pt>
                <c:pt idx="479">
                  <c:v>44676</c:v>
                </c:pt>
                <c:pt idx="480">
                  <c:v>44677</c:v>
                </c:pt>
                <c:pt idx="481">
                  <c:v>44678</c:v>
                </c:pt>
                <c:pt idx="482">
                  <c:v>44679</c:v>
                </c:pt>
                <c:pt idx="483">
                  <c:v>44680</c:v>
                </c:pt>
                <c:pt idx="484">
                  <c:v>44681</c:v>
                </c:pt>
                <c:pt idx="485">
                  <c:v>44682</c:v>
                </c:pt>
                <c:pt idx="486">
                  <c:v>44683</c:v>
                </c:pt>
                <c:pt idx="487">
                  <c:v>44684</c:v>
                </c:pt>
                <c:pt idx="488">
                  <c:v>44685</c:v>
                </c:pt>
                <c:pt idx="489">
                  <c:v>44686</c:v>
                </c:pt>
                <c:pt idx="490">
                  <c:v>44687</c:v>
                </c:pt>
                <c:pt idx="491">
                  <c:v>44688</c:v>
                </c:pt>
                <c:pt idx="492">
                  <c:v>44689</c:v>
                </c:pt>
                <c:pt idx="493">
                  <c:v>44690</c:v>
                </c:pt>
                <c:pt idx="494">
                  <c:v>44691</c:v>
                </c:pt>
                <c:pt idx="495">
                  <c:v>44692</c:v>
                </c:pt>
                <c:pt idx="496">
                  <c:v>44693</c:v>
                </c:pt>
                <c:pt idx="497">
                  <c:v>44694</c:v>
                </c:pt>
                <c:pt idx="498">
                  <c:v>44695</c:v>
                </c:pt>
                <c:pt idx="499">
                  <c:v>44696</c:v>
                </c:pt>
                <c:pt idx="500">
                  <c:v>44697</c:v>
                </c:pt>
                <c:pt idx="501">
                  <c:v>44698</c:v>
                </c:pt>
                <c:pt idx="502">
                  <c:v>44699</c:v>
                </c:pt>
                <c:pt idx="503">
                  <c:v>44700</c:v>
                </c:pt>
                <c:pt idx="504">
                  <c:v>44701</c:v>
                </c:pt>
                <c:pt idx="505">
                  <c:v>44702</c:v>
                </c:pt>
                <c:pt idx="506">
                  <c:v>44703</c:v>
                </c:pt>
                <c:pt idx="507">
                  <c:v>44704</c:v>
                </c:pt>
                <c:pt idx="508">
                  <c:v>44705</c:v>
                </c:pt>
                <c:pt idx="509">
                  <c:v>44706</c:v>
                </c:pt>
                <c:pt idx="510">
                  <c:v>44707</c:v>
                </c:pt>
                <c:pt idx="511">
                  <c:v>44708</c:v>
                </c:pt>
                <c:pt idx="512">
                  <c:v>44709</c:v>
                </c:pt>
                <c:pt idx="513">
                  <c:v>44710</c:v>
                </c:pt>
                <c:pt idx="514">
                  <c:v>44711</c:v>
                </c:pt>
                <c:pt idx="515">
                  <c:v>44712</c:v>
                </c:pt>
                <c:pt idx="516">
                  <c:v>44713</c:v>
                </c:pt>
                <c:pt idx="517">
                  <c:v>44714</c:v>
                </c:pt>
                <c:pt idx="518">
                  <c:v>44715</c:v>
                </c:pt>
                <c:pt idx="519">
                  <c:v>44716</c:v>
                </c:pt>
                <c:pt idx="520">
                  <c:v>44717</c:v>
                </c:pt>
                <c:pt idx="521">
                  <c:v>44718</c:v>
                </c:pt>
                <c:pt idx="522">
                  <c:v>44719</c:v>
                </c:pt>
                <c:pt idx="523">
                  <c:v>44720</c:v>
                </c:pt>
                <c:pt idx="524">
                  <c:v>44721</c:v>
                </c:pt>
                <c:pt idx="525">
                  <c:v>44722</c:v>
                </c:pt>
                <c:pt idx="526">
                  <c:v>44723</c:v>
                </c:pt>
                <c:pt idx="527">
                  <c:v>44724</c:v>
                </c:pt>
                <c:pt idx="528">
                  <c:v>44725</c:v>
                </c:pt>
                <c:pt idx="529">
                  <c:v>44726</c:v>
                </c:pt>
                <c:pt idx="530">
                  <c:v>44727</c:v>
                </c:pt>
                <c:pt idx="531">
                  <c:v>44728</c:v>
                </c:pt>
                <c:pt idx="532">
                  <c:v>44729</c:v>
                </c:pt>
                <c:pt idx="533">
                  <c:v>44730</c:v>
                </c:pt>
                <c:pt idx="534">
                  <c:v>44731</c:v>
                </c:pt>
                <c:pt idx="535">
                  <c:v>44732</c:v>
                </c:pt>
                <c:pt idx="536">
                  <c:v>44733</c:v>
                </c:pt>
                <c:pt idx="537">
                  <c:v>44734</c:v>
                </c:pt>
                <c:pt idx="538">
                  <c:v>44735</c:v>
                </c:pt>
                <c:pt idx="539">
                  <c:v>44736</c:v>
                </c:pt>
                <c:pt idx="540">
                  <c:v>44737</c:v>
                </c:pt>
                <c:pt idx="541">
                  <c:v>44738</c:v>
                </c:pt>
                <c:pt idx="542">
                  <c:v>44739</c:v>
                </c:pt>
                <c:pt idx="543">
                  <c:v>44740</c:v>
                </c:pt>
                <c:pt idx="544">
                  <c:v>44741</c:v>
                </c:pt>
                <c:pt idx="545">
                  <c:v>44742</c:v>
                </c:pt>
                <c:pt idx="546">
                  <c:v>44743</c:v>
                </c:pt>
                <c:pt idx="547">
                  <c:v>44744</c:v>
                </c:pt>
                <c:pt idx="548">
                  <c:v>44745</c:v>
                </c:pt>
                <c:pt idx="549">
                  <c:v>44746</c:v>
                </c:pt>
                <c:pt idx="550">
                  <c:v>44747</c:v>
                </c:pt>
                <c:pt idx="551">
                  <c:v>44748</c:v>
                </c:pt>
                <c:pt idx="552">
                  <c:v>44749</c:v>
                </c:pt>
                <c:pt idx="553">
                  <c:v>44750</c:v>
                </c:pt>
                <c:pt idx="554">
                  <c:v>44751</c:v>
                </c:pt>
                <c:pt idx="555">
                  <c:v>44752</c:v>
                </c:pt>
                <c:pt idx="556">
                  <c:v>44753</c:v>
                </c:pt>
                <c:pt idx="557">
                  <c:v>44754</c:v>
                </c:pt>
                <c:pt idx="558">
                  <c:v>44755</c:v>
                </c:pt>
                <c:pt idx="559">
                  <c:v>44756</c:v>
                </c:pt>
                <c:pt idx="560">
                  <c:v>44757</c:v>
                </c:pt>
                <c:pt idx="561">
                  <c:v>44758</c:v>
                </c:pt>
                <c:pt idx="562">
                  <c:v>44759</c:v>
                </c:pt>
                <c:pt idx="563">
                  <c:v>44760</c:v>
                </c:pt>
                <c:pt idx="564">
                  <c:v>44761</c:v>
                </c:pt>
                <c:pt idx="565">
                  <c:v>44762</c:v>
                </c:pt>
                <c:pt idx="566">
                  <c:v>44763</c:v>
                </c:pt>
                <c:pt idx="567">
                  <c:v>44764</c:v>
                </c:pt>
                <c:pt idx="568">
                  <c:v>44765</c:v>
                </c:pt>
                <c:pt idx="569">
                  <c:v>44766</c:v>
                </c:pt>
                <c:pt idx="570">
                  <c:v>44767</c:v>
                </c:pt>
                <c:pt idx="571">
                  <c:v>44768</c:v>
                </c:pt>
                <c:pt idx="572">
                  <c:v>44769</c:v>
                </c:pt>
                <c:pt idx="573">
                  <c:v>44770</c:v>
                </c:pt>
                <c:pt idx="574">
                  <c:v>44771</c:v>
                </c:pt>
                <c:pt idx="575">
                  <c:v>44772</c:v>
                </c:pt>
                <c:pt idx="576">
                  <c:v>44773</c:v>
                </c:pt>
                <c:pt idx="577">
                  <c:v>44774</c:v>
                </c:pt>
                <c:pt idx="578">
                  <c:v>44775</c:v>
                </c:pt>
                <c:pt idx="579">
                  <c:v>44776</c:v>
                </c:pt>
                <c:pt idx="580">
                  <c:v>44777</c:v>
                </c:pt>
                <c:pt idx="581">
                  <c:v>44778</c:v>
                </c:pt>
                <c:pt idx="582">
                  <c:v>44779</c:v>
                </c:pt>
                <c:pt idx="583">
                  <c:v>44780</c:v>
                </c:pt>
                <c:pt idx="584">
                  <c:v>44781</c:v>
                </c:pt>
                <c:pt idx="585">
                  <c:v>44782</c:v>
                </c:pt>
                <c:pt idx="586">
                  <c:v>44783</c:v>
                </c:pt>
                <c:pt idx="587">
                  <c:v>44784</c:v>
                </c:pt>
                <c:pt idx="588">
                  <c:v>44785</c:v>
                </c:pt>
                <c:pt idx="589">
                  <c:v>44786</c:v>
                </c:pt>
                <c:pt idx="590">
                  <c:v>44787</c:v>
                </c:pt>
                <c:pt idx="591">
                  <c:v>44788</c:v>
                </c:pt>
                <c:pt idx="592">
                  <c:v>44789</c:v>
                </c:pt>
                <c:pt idx="593">
                  <c:v>44790</c:v>
                </c:pt>
                <c:pt idx="594">
                  <c:v>44791</c:v>
                </c:pt>
                <c:pt idx="595">
                  <c:v>44792</c:v>
                </c:pt>
                <c:pt idx="596">
                  <c:v>44793</c:v>
                </c:pt>
                <c:pt idx="597">
                  <c:v>44794</c:v>
                </c:pt>
                <c:pt idx="598">
                  <c:v>44795</c:v>
                </c:pt>
                <c:pt idx="599">
                  <c:v>44796</c:v>
                </c:pt>
                <c:pt idx="600">
                  <c:v>44797</c:v>
                </c:pt>
                <c:pt idx="601">
                  <c:v>44798</c:v>
                </c:pt>
                <c:pt idx="602">
                  <c:v>44799</c:v>
                </c:pt>
                <c:pt idx="603">
                  <c:v>44800</c:v>
                </c:pt>
                <c:pt idx="604">
                  <c:v>44801</c:v>
                </c:pt>
                <c:pt idx="605">
                  <c:v>44802</c:v>
                </c:pt>
                <c:pt idx="606">
                  <c:v>44803</c:v>
                </c:pt>
                <c:pt idx="607">
                  <c:v>44804</c:v>
                </c:pt>
                <c:pt idx="608">
                  <c:v>44805</c:v>
                </c:pt>
                <c:pt idx="609">
                  <c:v>44806</c:v>
                </c:pt>
                <c:pt idx="610">
                  <c:v>44807</c:v>
                </c:pt>
                <c:pt idx="611">
                  <c:v>44808</c:v>
                </c:pt>
                <c:pt idx="612">
                  <c:v>44809</c:v>
                </c:pt>
                <c:pt idx="613">
                  <c:v>44810</c:v>
                </c:pt>
                <c:pt idx="614">
                  <c:v>44811</c:v>
                </c:pt>
                <c:pt idx="615">
                  <c:v>44812</c:v>
                </c:pt>
                <c:pt idx="616">
                  <c:v>44813</c:v>
                </c:pt>
                <c:pt idx="617">
                  <c:v>44814</c:v>
                </c:pt>
                <c:pt idx="618">
                  <c:v>44815</c:v>
                </c:pt>
                <c:pt idx="619">
                  <c:v>44816</c:v>
                </c:pt>
                <c:pt idx="620">
                  <c:v>44817</c:v>
                </c:pt>
                <c:pt idx="621">
                  <c:v>44818</c:v>
                </c:pt>
                <c:pt idx="622">
                  <c:v>44819</c:v>
                </c:pt>
                <c:pt idx="623">
                  <c:v>44820</c:v>
                </c:pt>
                <c:pt idx="624">
                  <c:v>44821</c:v>
                </c:pt>
                <c:pt idx="625">
                  <c:v>44822</c:v>
                </c:pt>
                <c:pt idx="626">
                  <c:v>44823</c:v>
                </c:pt>
                <c:pt idx="627">
                  <c:v>44824</c:v>
                </c:pt>
                <c:pt idx="628">
                  <c:v>44825</c:v>
                </c:pt>
                <c:pt idx="629">
                  <c:v>44826</c:v>
                </c:pt>
                <c:pt idx="630">
                  <c:v>44827</c:v>
                </c:pt>
                <c:pt idx="631">
                  <c:v>44828</c:v>
                </c:pt>
                <c:pt idx="632">
                  <c:v>44829</c:v>
                </c:pt>
                <c:pt idx="633">
                  <c:v>44830</c:v>
                </c:pt>
                <c:pt idx="634">
                  <c:v>44831</c:v>
                </c:pt>
                <c:pt idx="635">
                  <c:v>44832</c:v>
                </c:pt>
                <c:pt idx="636">
                  <c:v>44833</c:v>
                </c:pt>
                <c:pt idx="637">
                  <c:v>44834</c:v>
                </c:pt>
                <c:pt idx="638">
                  <c:v>44835</c:v>
                </c:pt>
                <c:pt idx="639">
                  <c:v>44836</c:v>
                </c:pt>
                <c:pt idx="640">
                  <c:v>44837</c:v>
                </c:pt>
                <c:pt idx="641">
                  <c:v>44838</c:v>
                </c:pt>
                <c:pt idx="642">
                  <c:v>44839</c:v>
                </c:pt>
                <c:pt idx="643">
                  <c:v>44840</c:v>
                </c:pt>
                <c:pt idx="644">
                  <c:v>44841</c:v>
                </c:pt>
                <c:pt idx="645">
                  <c:v>44842</c:v>
                </c:pt>
                <c:pt idx="646">
                  <c:v>44843</c:v>
                </c:pt>
                <c:pt idx="647">
                  <c:v>44844</c:v>
                </c:pt>
                <c:pt idx="648">
                  <c:v>44845</c:v>
                </c:pt>
                <c:pt idx="649">
                  <c:v>44846</c:v>
                </c:pt>
                <c:pt idx="650">
                  <c:v>44847</c:v>
                </c:pt>
                <c:pt idx="651">
                  <c:v>44848</c:v>
                </c:pt>
                <c:pt idx="652">
                  <c:v>44849</c:v>
                </c:pt>
                <c:pt idx="653">
                  <c:v>44850</c:v>
                </c:pt>
                <c:pt idx="654">
                  <c:v>44851</c:v>
                </c:pt>
                <c:pt idx="655">
                  <c:v>44852</c:v>
                </c:pt>
                <c:pt idx="656">
                  <c:v>44853</c:v>
                </c:pt>
                <c:pt idx="657">
                  <c:v>44854</c:v>
                </c:pt>
                <c:pt idx="658">
                  <c:v>44855</c:v>
                </c:pt>
                <c:pt idx="659">
                  <c:v>44856</c:v>
                </c:pt>
                <c:pt idx="660">
                  <c:v>44857</c:v>
                </c:pt>
                <c:pt idx="661">
                  <c:v>44858</c:v>
                </c:pt>
                <c:pt idx="662">
                  <c:v>44859</c:v>
                </c:pt>
                <c:pt idx="663">
                  <c:v>44860</c:v>
                </c:pt>
                <c:pt idx="664">
                  <c:v>44861</c:v>
                </c:pt>
                <c:pt idx="665">
                  <c:v>44862</c:v>
                </c:pt>
                <c:pt idx="666">
                  <c:v>44863</c:v>
                </c:pt>
                <c:pt idx="667">
                  <c:v>44864</c:v>
                </c:pt>
                <c:pt idx="668">
                  <c:v>44865</c:v>
                </c:pt>
                <c:pt idx="669">
                  <c:v>44866</c:v>
                </c:pt>
                <c:pt idx="670">
                  <c:v>44867</c:v>
                </c:pt>
                <c:pt idx="671">
                  <c:v>44868</c:v>
                </c:pt>
                <c:pt idx="672">
                  <c:v>44869</c:v>
                </c:pt>
                <c:pt idx="673">
                  <c:v>44870</c:v>
                </c:pt>
                <c:pt idx="674">
                  <c:v>44871</c:v>
                </c:pt>
                <c:pt idx="675">
                  <c:v>44872</c:v>
                </c:pt>
                <c:pt idx="676">
                  <c:v>44873</c:v>
                </c:pt>
                <c:pt idx="677">
                  <c:v>44874</c:v>
                </c:pt>
                <c:pt idx="678">
                  <c:v>44875</c:v>
                </c:pt>
                <c:pt idx="679">
                  <c:v>44876</c:v>
                </c:pt>
                <c:pt idx="680">
                  <c:v>44877</c:v>
                </c:pt>
                <c:pt idx="681">
                  <c:v>44878</c:v>
                </c:pt>
                <c:pt idx="682">
                  <c:v>44879</c:v>
                </c:pt>
                <c:pt idx="683">
                  <c:v>44880</c:v>
                </c:pt>
                <c:pt idx="684">
                  <c:v>44881</c:v>
                </c:pt>
                <c:pt idx="685">
                  <c:v>44882</c:v>
                </c:pt>
                <c:pt idx="686">
                  <c:v>44883</c:v>
                </c:pt>
                <c:pt idx="687">
                  <c:v>44884</c:v>
                </c:pt>
                <c:pt idx="688">
                  <c:v>44885</c:v>
                </c:pt>
                <c:pt idx="689">
                  <c:v>44886</c:v>
                </c:pt>
                <c:pt idx="690">
                  <c:v>44887</c:v>
                </c:pt>
                <c:pt idx="691">
                  <c:v>44888</c:v>
                </c:pt>
                <c:pt idx="692">
                  <c:v>44889</c:v>
                </c:pt>
                <c:pt idx="693">
                  <c:v>44890</c:v>
                </c:pt>
                <c:pt idx="694">
                  <c:v>44891</c:v>
                </c:pt>
                <c:pt idx="695">
                  <c:v>44892</c:v>
                </c:pt>
                <c:pt idx="696">
                  <c:v>44893</c:v>
                </c:pt>
                <c:pt idx="697">
                  <c:v>44894</c:v>
                </c:pt>
                <c:pt idx="698">
                  <c:v>44895</c:v>
                </c:pt>
                <c:pt idx="699">
                  <c:v>44896</c:v>
                </c:pt>
                <c:pt idx="700">
                  <c:v>44897</c:v>
                </c:pt>
                <c:pt idx="701">
                  <c:v>44898</c:v>
                </c:pt>
                <c:pt idx="702">
                  <c:v>44899</c:v>
                </c:pt>
                <c:pt idx="703">
                  <c:v>44900</c:v>
                </c:pt>
                <c:pt idx="704">
                  <c:v>44901</c:v>
                </c:pt>
                <c:pt idx="705">
                  <c:v>44902</c:v>
                </c:pt>
                <c:pt idx="706">
                  <c:v>44903</c:v>
                </c:pt>
                <c:pt idx="707">
                  <c:v>44904</c:v>
                </c:pt>
                <c:pt idx="708">
                  <c:v>44905</c:v>
                </c:pt>
                <c:pt idx="709">
                  <c:v>44906</c:v>
                </c:pt>
                <c:pt idx="710">
                  <c:v>44907</c:v>
                </c:pt>
                <c:pt idx="711">
                  <c:v>44908</c:v>
                </c:pt>
                <c:pt idx="712">
                  <c:v>44909</c:v>
                </c:pt>
                <c:pt idx="713">
                  <c:v>44910</c:v>
                </c:pt>
                <c:pt idx="714">
                  <c:v>44911</c:v>
                </c:pt>
                <c:pt idx="715">
                  <c:v>44912</c:v>
                </c:pt>
                <c:pt idx="716">
                  <c:v>44913</c:v>
                </c:pt>
                <c:pt idx="717">
                  <c:v>44914</c:v>
                </c:pt>
                <c:pt idx="718">
                  <c:v>44915</c:v>
                </c:pt>
                <c:pt idx="719">
                  <c:v>44916</c:v>
                </c:pt>
                <c:pt idx="720">
                  <c:v>44917</c:v>
                </c:pt>
                <c:pt idx="721">
                  <c:v>44918</c:v>
                </c:pt>
                <c:pt idx="722">
                  <c:v>44919</c:v>
                </c:pt>
                <c:pt idx="723">
                  <c:v>44920</c:v>
                </c:pt>
                <c:pt idx="724">
                  <c:v>44921</c:v>
                </c:pt>
                <c:pt idx="725">
                  <c:v>44922</c:v>
                </c:pt>
                <c:pt idx="726">
                  <c:v>44923</c:v>
                </c:pt>
                <c:pt idx="727">
                  <c:v>44924</c:v>
                </c:pt>
                <c:pt idx="728">
                  <c:v>44925</c:v>
                </c:pt>
                <c:pt idx="729">
                  <c:v>44926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24.972000000000001</c:v>
                </c:pt>
                <c:pt idx="1">
                  <c:v>25.1875</c:v>
                </c:pt>
                <c:pt idx="2">
                  <c:v>25.395099999999999</c:v>
                </c:pt>
                <c:pt idx="3">
                  <c:v>25.5886</c:v>
                </c:pt>
                <c:pt idx="4">
                  <c:v>25.704000000000001</c:v>
                </c:pt>
                <c:pt idx="5">
                  <c:v>25.738199999999999</c:v>
                </c:pt>
                <c:pt idx="6">
                  <c:v>25.8612</c:v>
                </c:pt>
                <c:pt idx="7">
                  <c:v>25.928699999999999</c:v>
                </c:pt>
                <c:pt idx="8">
                  <c:v>26.034099999999999</c:v>
                </c:pt>
                <c:pt idx="9">
                  <c:v>26.139500000000002</c:v>
                </c:pt>
                <c:pt idx="10">
                  <c:v>26.1768</c:v>
                </c:pt>
                <c:pt idx="11">
                  <c:v>26.264900000000001</c:v>
                </c:pt>
                <c:pt idx="12">
                  <c:v>26.472899999999999</c:v>
                </c:pt>
                <c:pt idx="13">
                  <c:v>26.7958</c:v>
                </c:pt>
                <c:pt idx="14">
                  <c:v>27.0566</c:v>
                </c:pt>
                <c:pt idx="15">
                  <c:v>27.296800000000001</c:v>
                </c:pt>
                <c:pt idx="16">
                  <c:v>27.623699999999999</c:v>
                </c:pt>
                <c:pt idx="17">
                  <c:v>27.8371</c:v>
                </c:pt>
                <c:pt idx="18">
                  <c:v>28.0609</c:v>
                </c:pt>
                <c:pt idx="19">
                  <c:v>28.307500000000001</c:v>
                </c:pt>
                <c:pt idx="20">
                  <c:v>28.601500000000001</c:v>
                </c:pt>
                <c:pt idx="21">
                  <c:v>28.897300000000001</c:v>
                </c:pt>
                <c:pt idx="22">
                  <c:v>29.165199999999999</c:v>
                </c:pt>
                <c:pt idx="23">
                  <c:v>29.382000000000001</c:v>
                </c:pt>
                <c:pt idx="24">
                  <c:v>29.5578</c:v>
                </c:pt>
                <c:pt idx="25">
                  <c:v>29.739000000000001</c:v>
                </c:pt>
                <c:pt idx="26">
                  <c:v>29.900099999999998</c:v>
                </c:pt>
                <c:pt idx="27">
                  <c:v>30.075199999999999</c:v>
                </c:pt>
                <c:pt idx="28">
                  <c:v>30.291499999999999</c:v>
                </c:pt>
                <c:pt idx="29">
                  <c:v>30.5793</c:v>
                </c:pt>
                <c:pt idx="30">
                  <c:v>30.837199999999999</c:v>
                </c:pt>
                <c:pt idx="31">
                  <c:v>31.026199999999999</c:v>
                </c:pt>
                <c:pt idx="32">
                  <c:v>31.145</c:v>
                </c:pt>
                <c:pt idx="33">
                  <c:v>31.244199999999999</c:v>
                </c:pt>
                <c:pt idx="34">
                  <c:v>31.320900000000002</c:v>
                </c:pt>
                <c:pt idx="35">
                  <c:v>31.457100000000001</c:v>
                </c:pt>
                <c:pt idx="36" formatCode="General">
                  <c:v>31.6753</c:v>
                </c:pt>
                <c:pt idx="37" formatCode="General">
                  <c:v>32.030200000000001</c:v>
                </c:pt>
                <c:pt idx="38" formatCode="General">
                  <c:v>32.343899999999998</c:v>
                </c:pt>
                <c:pt idx="39" formatCode="General">
                  <c:v>32.607199999999999</c:v>
                </c:pt>
                <c:pt idx="40" formatCode="General">
                  <c:v>32.811900000000001</c:v>
                </c:pt>
                <c:pt idx="41" formatCode="General">
                  <c:v>33.006599999999999</c:v>
                </c:pt>
                <c:pt idx="42" formatCode="General">
                  <c:v>33.188600000000001</c:v>
                </c:pt>
                <c:pt idx="43" formatCode="General">
                  <c:v>33.483699999999999</c:v>
                </c:pt>
                <c:pt idx="44" formatCode="General">
                  <c:v>33.757599999999996</c:v>
                </c:pt>
                <c:pt idx="45">
                  <c:v>34.078000000000003</c:v>
                </c:pt>
                <c:pt idx="46">
                  <c:v>34.308999999999997</c:v>
                </c:pt>
                <c:pt idx="47">
                  <c:v>34.56</c:v>
                </c:pt>
                <c:pt idx="48">
                  <c:v>34.840000000000003</c:v>
                </c:pt>
                <c:pt idx="49">
                  <c:v>35.138300000000001</c:v>
                </c:pt>
                <c:pt idx="50">
                  <c:v>35.412799999999997</c:v>
                </c:pt>
                <c:pt idx="51">
                  <c:v>35.817</c:v>
                </c:pt>
                <c:pt idx="52">
                  <c:v>36.1967</c:v>
                </c:pt>
                <c:pt idx="53">
                  <c:v>36.446899999999999</c:v>
                </c:pt>
                <c:pt idx="54">
                  <c:v>36.743899999999996</c:v>
                </c:pt>
                <c:pt idx="55">
                  <c:v>37.0411</c:v>
                </c:pt>
                <c:pt idx="56">
                  <c:v>37.379800000000003</c:v>
                </c:pt>
                <c:pt idx="57">
                  <c:v>37.840600000000002</c:v>
                </c:pt>
                <c:pt idx="58">
                  <c:v>38.472299999999997</c:v>
                </c:pt>
                <c:pt idx="59">
                  <c:v>38.707099999999997</c:v>
                </c:pt>
                <c:pt idx="60">
                  <c:v>39.126199999999997</c:v>
                </c:pt>
                <c:pt idx="61">
                  <c:v>39.500399999999999</c:v>
                </c:pt>
                <c:pt idx="62">
                  <c:v>39.810699999999997</c:v>
                </c:pt>
                <c:pt idx="63">
                  <c:v>40.152000000000001</c:v>
                </c:pt>
                <c:pt idx="64">
                  <c:v>40.475999999999999</c:v>
                </c:pt>
                <c:pt idx="65">
                  <c:v>40.8568</c:v>
                </c:pt>
                <c:pt idx="66">
                  <c:v>41.279699999999998</c:v>
                </c:pt>
                <c:pt idx="67">
                  <c:v>41.655799999999999</c:v>
                </c:pt>
                <c:pt idx="68">
                  <c:v>42.020200000000003</c:v>
                </c:pt>
                <c:pt idx="69">
                  <c:v>42.383000000000003</c:v>
                </c:pt>
                <c:pt idx="70">
                  <c:v>42.587699999999998</c:v>
                </c:pt>
                <c:pt idx="71">
                  <c:v>42.816600000000001</c:v>
                </c:pt>
                <c:pt idx="72">
                  <c:v>43.136899999999997</c:v>
                </c:pt>
                <c:pt idx="73">
                  <c:v>43.334499999999998</c:v>
                </c:pt>
                <c:pt idx="74">
                  <c:v>43.592300000000002</c:v>
                </c:pt>
                <c:pt idx="75">
                  <c:v>43.716700000000003</c:v>
                </c:pt>
                <c:pt idx="76">
                  <c:v>44.005699999999997</c:v>
                </c:pt>
                <c:pt idx="77">
                  <c:v>44.293100000000003</c:v>
                </c:pt>
                <c:pt idx="78">
                  <c:v>44.580100000000002</c:v>
                </c:pt>
                <c:pt idx="79">
                  <c:v>44.839199999999998</c:v>
                </c:pt>
                <c:pt idx="80">
                  <c:v>44.909399999999998</c:v>
                </c:pt>
                <c:pt idx="81">
                  <c:v>45.002200000000002</c:v>
                </c:pt>
                <c:pt idx="82">
                  <c:v>45.034399999999998</c:v>
                </c:pt>
                <c:pt idx="83">
                  <c:v>45.070599999999999</c:v>
                </c:pt>
                <c:pt idx="84">
                  <c:v>45.1188</c:v>
                </c:pt>
                <c:pt idx="85">
                  <c:v>45.142000000000003</c:v>
                </c:pt>
                <c:pt idx="86">
                  <c:v>45.208399999999997</c:v>
                </c:pt>
                <c:pt idx="87">
                  <c:v>45.188099999999999</c:v>
                </c:pt>
                <c:pt idx="88">
                  <c:v>45.156199999999998</c:v>
                </c:pt>
                <c:pt idx="89">
                  <c:v>45.213999999999999</c:v>
                </c:pt>
                <c:pt idx="90">
                  <c:v>45.246299999999998</c:v>
                </c:pt>
                <c:pt idx="91">
                  <c:v>45.3536</c:v>
                </c:pt>
                <c:pt idx="92">
                  <c:v>45.4206</c:v>
                </c:pt>
                <c:pt idx="93">
                  <c:v>45.475499999999997</c:v>
                </c:pt>
                <c:pt idx="94">
                  <c:v>45.444600000000001</c:v>
                </c:pt>
                <c:pt idx="95">
                  <c:v>45.489199999999997</c:v>
                </c:pt>
                <c:pt idx="96">
                  <c:v>45.503399999999999</c:v>
                </c:pt>
                <c:pt idx="97">
                  <c:v>45.495199999999997</c:v>
                </c:pt>
                <c:pt idx="98">
                  <c:v>45.414200000000001</c:v>
                </c:pt>
                <c:pt idx="99">
                  <c:v>45.402200000000001</c:v>
                </c:pt>
                <c:pt idx="100">
                  <c:v>45.403799999999997</c:v>
                </c:pt>
                <c:pt idx="101">
                  <c:v>45.2956</c:v>
                </c:pt>
                <c:pt idx="102">
                  <c:v>45.223999999999997</c:v>
                </c:pt>
                <c:pt idx="103">
                  <c:v>45.146900000000002</c:v>
                </c:pt>
                <c:pt idx="104">
                  <c:v>45.064399999999999</c:v>
                </c:pt>
                <c:pt idx="105">
                  <c:v>44.957500000000003</c:v>
                </c:pt>
                <c:pt idx="106">
                  <c:v>44.937800000000003</c:v>
                </c:pt>
                <c:pt idx="107">
                  <c:v>44.9741</c:v>
                </c:pt>
                <c:pt idx="108">
                  <c:v>44.832000000000001</c:v>
                </c:pt>
                <c:pt idx="109">
                  <c:v>44.784500000000001</c:v>
                </c:pt>
                <c:pt idx="110">
                  <c:v>44.7592</c:v>
                </c:pt>
                <c:pt idx="111">
                  <c:v>44.768799999999999</c:v>
                </c:pt>
                <c:pt idx="112">
                  <c:v>44.781999999999996</c:v>
                </c:pt>
                <c:pt idx="113">
                  <c:v>44.826700000000002</c:v>
                </c:pt>
                <c:pt idx="114">
                  <c:v>44.802700000000002</c:v>
                </c:pt>
                <c:pt idx="115">
                  <c:v>44.685200000000002</c:v>
                </c:pt>
                <c:pt idx="116">
                  <c:v>44.590200000000003</c:v>
                </c:pt>
                <c:pt idx="117">
                  <c:v>44.495699999999999</c:v>
                </c:pt>
                <c:pt idx="118">
                  <c:v>44.459000000000003</c:v>
                </c:pt>
                <c:pt idx="119">
                  <c:v>44.417200000000001</c:v>
                </c:pt>
                <c:pt idx="120">
                  <c:v>44.315199999999997</c:v>
                </c:pt>
                <c:pt idx="121">
                  <c:v>44.308900000000001</c:v>
                </c:pt>
                <c:pt idx="122">
                  <c:v>44.202399999999997</c:v>
                </c:pt>
                <c:pt idx="123">
                  <c:v>44.052399999999999</c:v>
                </c:pt>
                <c:pt idx="124">
                  <c:v>43.981400000000001</c:v>
                </c:pt>
                <c:pt idx="125">
                  <c:v>43.822200000000002</c:v>
                </c:pt>
                <c:pt idx="126">
                  <c:v>43.7117</c:v>
                </c:pt>
                <c:pt idx="127">
                  <c:v>43.593699999999998</c:v>
                </c:pt>
                <c:pt idx="128">
                  <c:v>43.568899999999999</c:v>
                </c:pt>
                <c:pt idx="129">
                  <c:v>43.45</c:v>
                </c:pt>
                <c:pt idx="130">
                  <c:v>43.346899999999998</c:v>
                </c:pt>
                <c:pt idx="131">
                  <c:v>43.245800000000003</c:v>
                </c:pt>
                <c:pt idx="132">
                  <c:v>43.141300000000001</c:v>
                </c:pt>
                <c:pt idx="133">
                  <c:v>43.093899999999998</c:v>
                </c:pt>
                <c:pt idx="134">
                  <c:v>43.046700000000001</c:v>
                </c:pt>
                <c:pt idx="135">
                  <c:v>43.003</c:v>
                </c:pt>
                <c:pt idx="136">
                  <c:v>42.913400000000003</c:v>
                </c:pt>
                <c:pt idx="137">
                  <c:v>42.808100000000003</c:v>
                </c:pt>
                <c:pt idx="138">
                  <c:v>42.718800000000002</c:v>
                </c:pt>
                <c:pt idx="139">
                  <c:v>42.621299999999998</c:v>
                </c:pt>
                <c:pt idx="140">
                  <c:v>42.498800000000003</c:v>
                </c:pt>
                <c:pt idx="141">
                  <c:v>42.497799999999998</c:v>
                </c:pt>
                <c:pt idx="142">
                  <c:v>42.513599999999997</c:v>
                </c:pt>
                <c:pt idx="143">
                  <c:v>42.445799999999998</c:v>
                </c:pt>
                <c:pt idx="144">
                  <c:v>42.39</c:v>
                </c:pt>
                <c:pt idx="145">
                  <c:v>42.330599999999997</c:v>
                </c:pt>
                <c:pt idx="146">
                  <c:v>42.243000000000002</c:v>
                </c:pt>
                <c:pt idx="147">
                  <c:v>42.150700000000001</c:v>
                </c:pt>
                <c:pt idx="148">
                  <c:v>42.158499999999997</c:v>
                </c:pt>
                <c:pt idx="149">
                  <c:v>42.217300000000002</c:v>
                </c:pt>
                <c:pt idx="150">
                  <c:v>42.1584</c:v>
                </c:pt>
                <c:pt idx="151">
                  <c:v>42.070300000000003</c:v>
                </c:pt>
                <c:pt idx="152">
                  <c:v>41.968000000000004</c:v>
                </c:pt>
                <c:pt idx="153">
                  <c:v>41.916200000000003</c:v>
                </c:pt>
                <c:pt idx="154">
                  <c:v>41.808</c:v>
                </c:pt>
                <c:pt idx="155">
                  <c:v>41.7547</c:v>
                </c:pt>
                <c:pt idx="156">
                  <c:v>41.707299999999996</c:v>
                </c:pt>
                <c:pt idx="157">
                  <c:v>41.512599999999999</c:v>
                </c:pt>
                <c:pt idx="158">
                  <c:v>41.386899999999997</c:v>
                </c:pt>
                <c:pt idx="159">
                  <c:v>41.321300000000001</c:v>
                </c:pt>
                <c:pt idx="160">
                  <c:v>41.243400000000001</c:v>
                </c:pt>
                <c:pt idx="161">
                  <c:v>41.169600000000003</c:v>
                </c:pt>
                <c:pt idx="162">
                  <c:v>41.117600000000003</c:v>
                </c:pt>
                <c:pt idx="163">
                  <c:v>41.0989</c:v>
                </c:pt>
                <c:pt idx="164">
                  <c:v>40.908299999999997</c:v>
                </c:pt>
                <c:pt idx="165">
                  <c:v>40.818100000000001</c:v>
                </c:pt>
                <c:pt idx="166">
                  <c:v>40.698900000000002</c:v>
                </c:pt>
                <c:pt idx="167">
                  <c:v>40.570599999999999</c:v>
                </c:pt>
                <c:pt idx="168">
                  <c:v>40.458500000000001</c:v>
                </c:pt>
                <c:pt idx="169">
                  <c:v>40.418300000000002</c:v>
                </c:pt>
                <c:pt idx="170">
                  <c:v>40.414700000000003</c:v>
                </c:pt>
                <c:pt idx="171">
                  <c:v>40.295299999999997</c:v>
                </c:pt>
                <c:pt idx="172">
                  <c:v>40.188000000000002</c:v>
                </c:pt>
                <c:pt idx="173">
                  <c:v>40.075200000000002</c:v>
                </c:pt>
                <c:pt idx="174">
                  <c:v>40.007300000000001</c:v>
                </c:pt>
                <c:pt idx="175">
                  <c:v>39.885399999999997</c:v>
                </c:pt>
                <c:pt idx="176">
                  <c:v>39.839500000000001</c:v>
                </c:pt>
                <c:pt idx="177">
                  <c:v>39.8474</c:v>
                </c:pt>
                <c:pt idx="178">
                  <c:v>39.742100000000001</c:v>
                </c:pt>
                <c:pt idx="179">
                  <c:v>39.697800000000001</c:v>
                </c:pt>
                <c:pt idx="180">
                  <c:v>39.65</c:v>
                </c:pt>
                <c:pt idx="181">
                  <c:v>39.589599999999997</c:v>
                </c:pt>
                <c:pt idx="182">
                  <c:v>39.535400000000003</c:v>
                </c:pt>
                <c:pt idx="183">
                  <c:v>39.513100000000001</c:v>
                </c:pt>
                <c:pt idx="184">
                  <c:v>39.514099999999999</c:v>
                </c:pt>
                <c:pt idx="185">
                  <c:v>39.381300000000003</c:v>
                </c:pt>
                <c:pt idx="186">
                  <c:v>39.277900000000002</c:v>
                </c:pt>
                <c:pt idx="187">
                  <c:v>39.161999999999999</c:v>
                </c:pt>
                <c:pt idx="188">
                  <c:v>39.0319</c:v>
                </c:pt>
                <c:pt idx="189">
                  <c:v>38.9236</c:v>
                </c:pt>
                <c:pt idx="190">
                  <c:v>38.857700000000001</c:v>
                </c:pt>
                <c:pt idx="191">
                  <c:v>38.803400000000003</c:v>
                </c:pt>
                <c:pt idx="192">
                  <c:v>38.625399999999999</c:v>
                </c:pt>
                <c:pt idx="193">
                  <c:v>38.457999999999998</c:v>
                </c:pt>
                <c:pt idx="194">
                  <c:v>38.307400000000001</c:v>
                </c:pt>
                <c:pt idx="195">
                  <c:v>38.145200000000003</c:v>
                </c:pt>
                <c:pt idx="196">
                  <c:v>37.942799999999998</c:v>
                </c:pt>
                <c:pt idx="197">
                  <c:v>37.766500000000001</c:v>
                </c:pt>
                <c:pt idx="198">
                  <c:v>37.735199999999999</c:v>
                </c:pt>
                <c:pt idx="199">
                  <c:v>37.5246</c:v>
                </c:pt>
                <c:pt idx="200">
                  <c:v>37.313299999999998</c:v>
                </c:pt>
                <c:pt idx="201">
                  <c:v>37.138399999999997</c:v>
                </c:pt>
                <c:pt idx="202">
                  <c:v>36.950200000000002</c:v>
                </c:pt>
                <c:pt idx="203">
                  <c:v>36.7714</c:v>
                </c:pt>
                <c:pt idx="204">
                  <c:v>36.651699999999998</c:v>
                </c:pt>
                <c:pt idx="205">
                  <c:v>36.567999999999998</c:v>
                </c:pt>
                <c:pt idx="206">
                  <c:v>36.338299999999997</c:v>
                </c:pt>
                <c:pt idx="207">
                  <c:v>36.098700000000001</c:v>
                </c:pt>
                <c:pt idx="208">
                  <c:v>35.885199999999998</c:v>
                </c:pt>
                <c:pt idx="209">
                  <c:v>35.653399999999998</c:v>
                </c:pt>
                <c:pt idx="210">
                  <c:v>35.483400000000003</c:v>
                </c:pt>
                <c:pt idx="211">
                  <c:v>35.380899999999997</c:v>
                </c:pt>
                <c:pt idx="212">
                  <c:v>35.322699999999998</c:v>
                </c:pt>
                <c:pt idx="213">
                  <c:v>35.0959</c:v>
                </c:pt>
                <c:pt idx="214">
                  <c:v>34.866900000000001</c:v>
                </c:pt>
                <c:pt idx="215">
                  <c:v>34.642699999999998</c:v>
                </c:pt>
                <c:pt idx="216">
                  <c:v>34.468200000000003</c:v>
                </c:pt>
                <c:pt idx="217">
                  <c:v>34.275599999999997</c:v>
                </c:pt>
                <c:pt idx="218">
                  <c:v>34.177999999999997</c:v>
                </c:pt>
                <c:pt idx="219">
                  <c:v>34.113799999999998</c:v>
                </c:pt>
                <c:pt idx="220">
                  <c:v>33.867899999999999</c:v>
                </c:pt>
                <c:pt idx="221">
                  <c:v>33.624299999999998</c:v>
                </c:pt>
                <c:pt idx="222">
                  <c:v>33.386400000000002</c:v>
                </c:pt>
                <c:pt idx="223">
                  <c:v>33.181699999999999</c:v>
                </c:pt>
                <c:pt idx="224">
                  <c:v>33.002400000000002</c:v>
                </c:pt>
                <c:pt idx="225">
                  <c:v>32.853499999999997</c:v>
                </c:pt>
                <c:pt idx="226">
                  <c:v>32.758800000000001</c:v>
                </c:pt>
                <c:pt idx="227">
                  <c:v>32.555799999999998</c:v>
                </c:pt>
                <c:pt idx="228">
                  <c:v>32.3566</c:v>
                </c:pt>
                <c:pt idx="229">
                  <c:v>32.121000000000002</c:v>
                </c:pt>
                <c:pt idx="230">
                  <c:v>31.908899999999999</c:v>
                </c:pt>
                <c:pt idx="231">
                  <c:v>31.7029</c:v>
                </c:pt>
                <c:pt idx="232">
                  <c:v>31.5578</c:v>
                </c:pt>
                <c:pt idx="233">
                  <c:v>31.462</c:v>
                </c:pt>
                <c:pt idx="234">
                  <c:v>31.154399999999999</c:v>
                </c:pt>
                <c:pt idx="235">
                  <c:v>30.86</c:v>
                </c:pt>
                <c:pt idx="236">
                  <c:v>30.585599999999999</c:v>
                </c:pt>
                <c:pt idx="237">
                  <c:v>30.327500000000001</c:v>
                </c:pt>
                <c:pt idx="238">
                  <c:v>30.095500000000001</c:v>
                </c:pt>
                <c:pt idx="239">
                  <c:v>29.9314</c:v>
                </c:pt>
                <c:pt idx="240">
                  <c:v>29.833100000000002</c:v>
                </c:pt>
                <c:pt idx="241">
                  <c:v>29.521899999999999</c:v>
                </c:pt>
                <c:pt idx="242">
                  <c:v>29.276900000000001</c:v>
                </c:pt>
                <c:pt idx="243">
                  <c:v>29.0472</c:v>
                </c:pt>
                <c:pt idx="244">
                  <c:v>28.815000000000001</c:v>
                </c:pt>
                <c:pt idx="245">
                  <c:v>28.570499999999999</c:v>
                </c:pt>
                <c:pt idx="246">
                  <c:v>28.380299999999998</c:v>
                </c:pt>
                <c:pt idx="247">
                  <c:v>28.254999999999999</c:v>
                </c:pt>
                <c:pt idx="248">
                  <c:v>27.981000000000002</c:v>
                </c:pt>
                <c:pt idx="249">
                  <c:v>27.802800000000001</c:v>
                </c:pt>
                <c:pt idx="250">
                  <c:v>27.498000000000001</c:v>
                </c:pt>
                <c:pt idx="251">
                  <c:v>27.193999999999999</c:v>
                </c:pt>
                <c:pt idx="252">
                  <c:v>26.947099999999999</c:v>
                </c:pt>
                <c:pt idx="253">
                  <c:v>26.774699999999999</c:v>
                </c:pt>
                <c:pt idx="254">
                  <c:v>26.67</c:v>
                </c:pt>
                <c:pt idx="255">
                  <c:v>26.354800000000001</c:v>
                </c:pt>
                <c:pt idx="256">
                  <c:v>26.151399999999999</c:v>
                </c:pt>
                <c:pt idx="257">
                  <c:v>26.019300000000001</c:v>
                </c:pt>
                <c:pt idx="258">
                  <c:v>25.877400000000002</c:v>
                </c:pt>
                <c:pt idx="259">
                  <c:v>25.869299999999999</c:v>
                </c:pt>
                <c:pt idx="260">
                  <c:v>25.9117</c:v>
                </c:pt>
                <c:pt idx="261">
                  <c:v>25.921900000000001</c:v>
                </c:pt>
                <c:pt idx="262">
                  <c:v>25.810199999999998</c:v>
                </c:pt>
                <c:pt idx="263">
                  <c:v>25.616800000000001</c:v>
                </c:pt>
                <c:pt idx="264">
                  <c:v>25.4818</c:v>
                </c:pt>
                <c:pt idx="265">
                  <c:v>25.342400000000001</c:v>
                </c:pt>
                <c:pt idx="266">
                  <c:v>25.131900000000002</c:v>
                </c:pt>
                <c:pt idx="267">
                  <c:v>25.036000000000001</c:v>
                </c:pt>
                <c:pt idx="268">
                  <c:v>24.937899999999999</c:v>
                </c:pt>
                <c:pt idx="269">
                  <c:v>24.743400000000001</c:v>
                </c:pt>
                <c:pt idx="270">
                  <c:v>24.514900000000001</c:v>
                </c:pt>
                <c:pt idx="271">
                  <c:v>24.275700000000001</c:v>
                </c:pt>
                <c:pt idx="272">
                  <c:v>24.072099999999999</c:v>
                </c:pt>
                <c:pt idx="273">
                  <c:v>23.922499999999999</c:v>
                </c:pt>
                <c:pt idx="274">
                  <c:v>23.838999999999999</c:v>
                </c:pt>
                <c:pt idx="275">
                  <c:v>23.837499999999999</c:v>
                </c:pt>
                <c:pt idx="276">
                  <c:v>23.772300000000001</c:v>
                </c:pt>
                <c:pt idx="277">
                  <c:v>23.660399999999999</c:v>
                </c:pt>
                <c:pt idx="278">
                  <c:v>23.57</c:v>
                </c:pt>
                <c:pt idx="279">
                  <c:v>23.514500000000002</c:v>
                </c:pt>
                <c:pt idx="280">
                  <c:v>23.454499999999999</c:v>
                </c:pt>
                <c:pt idx="281">
                  <c:v>23.505099999999999</c:v>
                </c:pt>
                <c:pt idx="282">
                  <c:v>23.5929</c:v>
                </c:pt>
                <c:pt idx="283">
                  <c:v>23.672499999999999</c:v>
                </c:pt>
                <c:pt idx="284">
                  <c:v>23.746700000000001</c:v>
                </c:pt>
                <c:pt idx="285">
                  <c:v>23.6815</c:v>
                </c:pt>
                <c:pt idx="286">
                  <c:v>23.6694</c:v>
                </c:pt>
                <c:pt idx="287">
                  <c:v>23.6328</c:v>
                </c:pt>
                <c:pt idx="288">
                  <c:v>23.8568</c:v>
                </c:pt>
                <c:pt idx="289">
                  <c:v>24.0672</c:v>
                </c:pt>
                <c:pt idx="290">
                  <c:v>24.162099999999999</c:v>
                </c:pt>
                <c:pt idx="291">
                  <c:v>24.279699999999998</c:v>
                </c:pt>
                <c:pt idx="292">
                  <c:v>24.427399999999999</c:v>
                </c:pt>
                <c:pt idx="293">
                  <c:v>24.456499999999998</c:v>
                </c:pt>
                <c:pt idx="294">
                  <c:v>24.5062</c:v>
                </c:pt>
                <c:pt idx="295">
                  <c:v>24.576499999999999</c:v>
                </c:pt>
                <c:pt idx="296">
                  <c:v>24.867999999999999</c:v>
                </c:pt>
                <c:pt idx="297">
                  <c:v>24.8931</c:v>
                </c:pt>
                <c:pt idx="298">
                  <c:v>24.944800000000001</c:v>
                </c:pt>
                <c:pt idx="299">
                  <c:v>25.002500000000001</c:v>
                </c:pt>
                <c:pt idx="300">
                  <c:v>25.005600000000001</c:v>
                </c:pt>
                <c:pt idx="301">
                  <c:v>24.999600000000001</c:v>
                </c:pt>
                <c:pt idx="302">
                  <c:v>25.0334</c:v>
                </c:pt>
                <c:pt idx="303">
                  <c:v>25.2682</c:v>
                </c:pt>
                <c:pt idx="304">
                  <c:v>25.374600000000001</c:v>
                </c:pt>
                <c:pt idx="305">
                  <c:v>25.5122</c:v>
                </c:pt>
                <c:pt idx="306">
                  <c:v>25.4876</c:v>
                </c:pt>
                <c:pt idx="307">
                  <c:v>25.520099999999999</c:v>
                </c:pt>
                <c:pt idx="308">
                  <c:v>25.3446</c:v>
                </c:pt>
                <c:pt idx="309">
                  <c:v>25.388400000000001</c:v>
                </c:pt>
                <c:pt idx="310">
                  <c:v>25.478400000000001</c:v>
                </c:pt>
                <c:pt idx="311">
                  <c:v>25.381699999999999</c:v>
                </c:pt>
                <c:pt idx="312">
                  <c:v>25.367100000000001</c:v>
                </c:pt>
                <c:pt idx="313">
                  <c:v>25.251799999999999</c:v>
                </c:pt>
                <c:pt idx="314">
                  <c:v>25.414999999999999</c:v>
                </c:pt>
                <c:pt idx="315">
                  <c:v>25.4178</c:v>
                </c:pt>
                <c:pt idx="316">
                  <c:v>25.487200000000001</c:v>
                </c:pt>
                <c:pt idx="317">
                  <c:v>25.518599999999999</c:v>
                </c:pt>
                <c:pt idx="318">
                  <c:v>25.5732</c:v>
                </c:pt>
                <c:pt idx="319">
                  <c:v>25.390599999999999</c:v>
                </c:pt>
                <c:pt idx="320">
                  <c:v>25.296900000000001</c:v>
                </c:pt>
                <c:pt idx="321">
                  <c:v>25.294499999999999</c:v>
                </c:pt>
                <c:pt idx="322">
                  <c:v>25.342700000000001</c:v>
                </c:pt>
                <c:pt idx="323">
                  <c:v>25.601700000000001</c:v>
                </c:pt>
                <c:pt idx="324">
                  <c:v>25.813700000000001</c:v>
                </c:pt>
                <c:pt idx="325">
                  <c:v>25.805</c:v>
                </c:pt>
                <c:pt idx="326">
                  <c:v>25.784800000000001</c:v>
                </c:pt>
                <c:pt idx="327">
                  <c:v>25.7879</c:v>
                </c:pt>
                <c:pt idx="328">
                  <c:v>25.7837</c:v>
                </c:pt>
                <c:pt idx="329">
                  <c:v>25.746200000000002</c:v>
                </c:pt>
                <c:pt idx="330">
                  <c:v>25.834199999999999</c:v>
                </c:pt>
                <c:pt idx="331">
                  <c:v>25.9239</c:v>
                </c:pt>
                <c:pt idx="332">
                  <c:v>25.916599999999999</c:v>
                </c:pt>
                <c:pt idx="333">
                  <c:v>25.937899999999999</c:v>
                </c:pt>
                <c:pt idx="334">
                  <c:v>25.979900000000001</c:v>
                </c:pt>
                <c:pt idx="335">
                  <c:v>25.9986</c:v>
                </c:pt>
                <c:pt idx="336">
                  <c:v>26.0532</c:v>
                </c:pt>
                <c:pt idx="337">
                  <c:v>26.1386</c:v>
                </c:pt>
                <c:pt idx="338">
                  <c:v>26.3247</c:v>
                </c:pt>
                <c:pt idx="339">
                  <c:v>26.402899999999999</c:v>
                </c:pt>
                <c:pt idx="340">
                  <c:v>26.504999999999999</c:v>
                </c:pt>
                <c:pt idx="341">
                  <c:v>26.666399999999999</c:v>
                </c:pt>
                <c:pt idx="342">
                  <c:v>26.801500000000001</c:v>
                </c:pt>
                <c:pt idx="343">
                  <c:v>26.8032</c:v>
                </c:pt>
                <c:pt idx="344">
                  <c:v>26.909400000000002</c:v>
                </c:pt>
                <c:pt idx="345">
                  <c:v>27.1144</c:v>
                </c:pt>
                <c:pt idx="346">
                  <c:v>27.274000000000001</c:v>
                </c:pt>
                <c:pt idx="347">
                  <c:v>27.434999999999999</c:v>
                </c:pt>
                <c:pt idx="348">
                  <c:v>27.63</c:v>
                </c:pt>
                <c:pt idx="349">
                  <c:v>27.846399999999999</c:v>
                </c:pt>
                <c:pt idx="350">
                  <c:v>28.1662</c:v>
                </c:pt>
                <c:pt idx="351">
                  <c:v>28.521799999999999</c:v>
                </c:pt>
                <c:pt idx="352">
                  <c:v>28.942699999999999</c:v>
                </c:pt>
                <c:pt idx="353">
                  <c:v>29.243500000000001</c:v>
                </c:pt>
                <c:pt idx="354">
                  <c:v>29.532699999999998</c:v>
                </c:pt>
                <c:pt idx="355">
                  <c:v>29.725100000000001</c:v>
                </c:pt>
                <c:pt idx="356">
                  <c:v>30.047499999999999</c:v>
                </c:pt>
                <c:pt idx="357">
                  <c:v>30.3598</c:v>
                </c:pt>
                <c:pt idx="358">
                  <c:v>30.697399999999998</c:v>
                </c:pt>
                <c:pt idx="359">
                  <c:v>31.023199999999999</c:v>
                </c:pt>
                <c:pt idx="360">
                  <c:v>31.203800000000001</c:v>
                </c:pt>
                <c:pt idx="361">
                  <c:v>31.5381</c:v>
                </c:pt>
                <c:pt idx="362">
                  <c:v>31.922799999999999</c:v>
                </c:pt>
                <c:pt idx="363">
                  <c:v>32.392000000000003</c:v>
                </c:pt>
                <c:pt idx="364">
                  <c:v>33.055199999999999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v>2022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33.741100000000003</c:v>
                </c:pt>
                <c:pt idx="1">
                  <c:v>34.4861</c:v>
                </c:pt>
                <c:pt idx="2">
                  <c:v>35.147100000000002</c:v>
                </c:pt>
                <c:pt idx="3">
                  <c:v>35.868000000000002</c:v>
                </c:pt>
                <c:pt idx="4">
                  <c:v>36.593699999999998</c:v>
                </c:pt>
                <c:pt idx="5">
                  <c:v>37.294400000000003</c:v>
                </c:pt>
                <c:pt idx="6">
                  <c:v>38.176299999999998</c:v>
                </c:pt>
                <c:pt idx="7">
                  <c:v>39.084800000000001</c:v>
                </c:pt>
                <c:pt idx="8">
                  <c:v>40.0092</c:v>
                </c:pt>
                <c:pt idx="9">
                  <c:v>41.023299999999999</c:v>
                </c:pt>
                <c:pt idx="10">
                  <c:v>42.154299999999999</c:v>
                </c:pt>
                <c:pt idx="11">
                  <c:v>43.215800000000002</c:v>
                </c:pt>
                <c:pt idx="12">
                  <c:v>44.0593</c:v>
                </c:pt>
                <c:pt idx="13">
                  <c:v>44.776600000000002</c:v>
                </c:pt>
                <c:pt idx="14">
                  <c:v>45.378799999999998</c:v>
                </c:pt>
                <c:pt idx="15">
                  <c:v>45.873399999999997</c:v>
                </c:pt>
                <c:pt idx="16">
                  <c:v>46.256799999999998</c:v>
                </c:pt>
                <c:pt idx="17">
                  <c:v>46.607799999999997</c:v>
                </c:pt>
                <c:pt idx="18">
                  <c:v>46.921799999999998</c:v>
                </c:pt>
                <c:pt idx="19">
                  <c:v>47.180700000000002</c:v>
                </c:pt>
                <c:pt idx="20">
                  <c:v>47.357999999999997</c:v>
                </c:pt>
                <c:pt idx="21">
                  <c:v>47.55</c:v>
                </c:pt>
                <c:pt idx="22">
                  <c:v>47.779600000000002</c:v>
                </c:pt>
                <c:pt idx="23">
                  <c:v>47.810400000000001</c:v>
                </c:pt>
                <c:pt idx="24">
                  <c:v>47.851999999999997</c:v>
                </c:pt>
                <c:pt idx="25">
                  <c:v>47.8827</c:v>
                </c:pt>
                <c:pt idx="26">
                  <c:v>47.967399999999998</c:v>
                </c:pt>
                <c:pt idx="27">
                  <c:v>48.130699999999997</c:v>
                </c:pt>
                <c:pt idx="28">
                  <c:v>48.444699999999997</c:v>
                </c:pt>
                <c:pt idx="29">
                  <c:v>48.948799999999999</c:v>
                </c:pt>
                <c:pt idx="30">
                  <c:v>49.3964</c:v>
                </c:pt>
                <c:pt idx="31">
                  <c:v>49.751100000000001</c:v>
                </c:pt>
                <c:pt idx="32">
                  <c:v>50.202800000000003</c:v>
                </c:pt>
                <c:pt idx="33">
                  <c:v>50.634599999999999</c:v>
                </c:pt>
                <c:pt idx="34">
                  <c:v>51.092199999999998</c:v>
                </c:pt>
                <c:pt idx="35">
                  <c:v>51.632399999999997</c:v>
                </c:pt>
                <c:pt idx="36">
                  <c:v>52.243699999999997</c:v>
                </c:pt>
                <c:pt idx="37">
                  <c:v>52.841000000000001</c:v>
                </c:pt>
                <c:pt idx="38">
                  <c:v>53.533000000000001</c:v>
                </c:pt>
                <c:pt idx="39">
                  <c:v>54.149700000000003</c:v>
                </c:pt>
                <c:pt idx="40">
                  <c:v>54.788800000000002</c:v>
                </c:pt>
                <c:pt idx="41">
                  <c:v>55.438800000000001</c:v>
                </c:pt>
                <c:pt idx="42">
                  <c:v>56.128999999999998</c:v>
                </c:pt>
                <c:pt idx="43">
                  <c:v>56.821199999999997</c:v>
                </c:pt>
                <c:pt idx="44">
                  <c:v>57.360799999999998</c:v>
                </c:pt>
                <c:pt idx="45">
                  <c:v>57.825299999999999</c:v>
                </c:pt>
                <c:pt idx="46">
                  <c:v>58.165999999999997</c:v>
                </c:pt>
                <c:pt idx="47">
                  <c:v>58.677</c:v>
                </c:pt>
                <c:pt idx="48">
                  <c:v>59.105400000000003</c:v>
                </c:pt>
                <c:pt idx="49">
                  <c:v>59.607500000000002</c:v>
                </c:pt>
                <c:pt idx="50">
                  <c:v>60.165199999999999</c:v>
                </c:pt>
                <c:pt idx="51">
                  <c:v>60.537100000000002</c:v>
                </c:pt>
                <c:pt idx="52">
                  <c:v>60.919400000000003</c:v>
                </c:pt>
                <c:pt idx="53">
                  <c:v>61.144799999999996</c:v>
                </c:pt>
                <c:pt idx="54">
                  <c:v>61.410299999999999</c:v>
                </c:pt>
                <c:pt idx="55">
                  <c:v>61.700299999999999</c:v>
                </c:pt>
                <c:pt idx="56">
                  <c:v>61.938800000000001</c:v>
                </c:pt>
                <c:pt idx="57">
                  <c:v>62.229700000000001</c:v>
                </c:pt>
                <c:pt idx="58">
                  <c:v>62.366500000000002</c:v>
                </c:pt>
                <c:pt idx="59">
                  <c:v>62.511099999999999</c:v>
                </c:pt>
                <c:pt idx="60">
                  <c:v>62.653599999999997</c:v>
                </c:pt>
                <c:pt idx="61">
                  <c:v>62.7714</c:v>
                </c:pt>
                <c:pt idx="62">
                  <c:v>62.918999999999997</c:v>
                </c:pt>
                <c:pt idx="63">
                  <c:v>63.0946</c:v>
                </c:pt>
                <c:pt idx="64">
                  <c:v>63.332900000000002</c:v>
                </c:pt>
                <c:pt idx="65">
                  <c:v>63.473700000000001</c:v>
                </c:pt>
                <c:pt idx="66">
                  <c:v>63.571399999999997</c:v>
                </c:pt>
                <c:pt idx="67">
                  <c:v>63.664499999999997</c:v>
                </c:pt>
                <c:pt idx="68">
                  <c:v>63.781399999999998</c:v>
                </c:pt>
                <c:pt idx="69">
                  <c:v>63.925899999999999</c:v>
                </c:pt>
                <c:pt idx="70">
                  <c:v>64.201400000000007</c:v>
                </c:pt>
                <c:pt idx="71">
                  <c:v>64.485200000000006</c:v>
                </c:pt>
                <c:pt idx="72">
                  <c:v>64.893199999999993</c:v>
                </c:pt>
                <c:pt idx="73">
                  <c:v>65.257099999999994</c:v>
                </c:pt>
                <c:pt idx="74">
                  <c:v>65.630300000000005</c:v>
                </c:pt>
                <c:pt idx="75">
                  <c:v>65.966999999999999</c:v>
                </c:pt>
                <c:pt idx="76">
                  <c:v>66.1905</c:v>
                </c:pt>
                <c:pt idx="77">
                  <c:v>66.573700000000002</c:v>
                </c:pt>
                <c:pt idx="78">
                  <c:v>66.974900000000005</c:v>
                </c:pt>
                <c:pt idx="79">
                  <c:v>67.194500000000005</c:v>
                </c:pt>
                <c:pt idx="80">
                  <c:v>67.463300000000004</c:v>
                </c:pt>
                <c:pt idx="81">
                  <c:v>67.5822</c:v>
                </c:pt>
                <c:pt idx="82">
                  <c:v>67.963700000000003</c:v>
                </c:pt>
                <c:pt idx="83">
                  <c:v>68.216399999999993</c:v>
                </c:pt>
                <c:pt idx="84">
                  <c:v>68.604299999999995</c:v>
                </c:pt>
                <c:pt idx="85">
                  <c:v>68.905900000000003</c:v>
                </c:pt>
                <c:pt idx="86">
                  <c:v>69.301900000000003</c:v>
                </c:pt>
                <c:pt idx="87">
                  <c:v>69.489099999999993</c:v>
                </c:pt>
                <c:pt idx="88">
                  <c:v>69.698599999999999</c:v>
                </c:pt>
                <c:pt idx="89">
                  <c:v>69.895899999999997</c:v>
                </c:pt>
                <c:pt idx="90">
                  <c:v>70.070099999999996</c:v>
                </c:pt>
                <c:pt idx="91">
                  <c:v>70.313400000000001</c:v>
                </c:pt>
                <c:pt idx="92">
                  <c:v>70.566900000000004</c:v>
                </c:pt>
                <c:pt idx="93">
                  <c:v>70.667199999999994</c:v>
                </c:pt>
                <c:pt idx="94">
                  <c:v>70.870099999999994</c:v>
                </c:pt>
                <c:pt idx="95">
                  <c:v>71.018000000000001</c:v>
                </c:pt>
                <c:pt idx="96">
                  <c:v>71.146500000000003</c:v>
                </c:pt>
                <c:pt idx="97">
                  <c:v>71.270899999999997</c:v>
                </c:pt>
                <c:pt idx="98">
                  <c:v>71.474999999999994</c:v>
                </c:pt>
                <c:pt idx="99">
                  <c:v>71.745000000000005</c:v>
                </c:pt>
                <c:pt idx="100">
                  <c:v>71.745199999999997</c:v>
                </c:pt>
                <c:pt idx="101">
                  <c:v>71.830500000000001</c:v>
                </c:pt>
                <c:pt idx="102">
                  <c:v>71.953000000000003</c:v>
                </c:pt>
                <c:pt idx="103">
                  <c:v>72.088700000000003</c:v>
                </c:pt>
                <c:pt idx="104">
                  <c:v>72.274199999999993</c:v>
                </c:pt>
                <c:pt idx="105">
                  <c:v>72.525199999999998</c:v>
                </c:pt>
                <c:pt idx="106">
                  <c:v>72.693700000000007</c:v>
                </c:pt>
                <c:pt idx="107">
                  <c:v>72.793300000000002</c:v>
                </c:pt>
                <c:pt idx="108">
                  <c:v>72.803299999999993</c:v>
                </c:pt>
                <c:pt idx="109">
                  <c:v>72.901300000000006</c:v>
                </c:pt>
                <c:pt idx="110">
                  <c:v>72.983199999999997</c:v>
                </c:pt>
                <c:pt idx="111">
                  <c:v>73.053200000000004</c:v>
                </c:pt>
                <c:pt idx="112">
                  <c:v>73.205699999999993</c:v>
                </c:pt>
                <c:pt idx="113">
                  <c:v>73.385400000000004</c:v>
                </c:pt>
                <c:pt idx="114">
                  <c:v>73.416899999999998</c:v>
                </c:pt>
                <c:pt idx="115">
                  <c:v>73.409199999999998</c:v>
                </c:pt>
                <c:pt idx="116">
                  <c:v>73.4863</c:v>
                </c:pt>
                <c:pt idx="117">
                  <c:v>73.466899999999995</c:v>
                </c:pt>
                <c:pt idx="118">
                  <c:v>73.428100000000001</c:v>
                </c:pt>
                <c:pt idx="119">
                  <c:v>73.518600000000006</c:v>
                </c:pt>
                <c:pt idx="120">
                  <c:v>73.603999999999999</c:v>
                </c:pt>
                <c:pt idx="121">
                  <c:v>73.719300000000004</c:v>
                </c:pt>
                <c:pt idx="122">
                  <c:v>74.052700000000002</c:v>
                </c:pt>
                <c:pt idx="123">
                  <c:v>74.336699999999993</c:v>
                </c:pt>
                <c:pt idx="124">
                  <c:v>74.463300000000004</c:v>
                </c:pt>
                <c:pt idx="125">
                  <c:v>74.630099999999999</c:v>
                </c:pt>
                <c:pt idx="126">
                  <c:v>74.747200000000007</c:v>
                </c:pt>
                <c:pt idx="127">
                  <c:v>74.899500000000003</c:v>
                </c:pt>
                <c:pt idx="128">
                  <c:v>74.966099999999997</c:v>
                </c:pt>
                <c:pt idx="129">
                  <c:v>74.992999999999995</c:v>
                </c:pt>
                <c:pt idx="130">
                  <c:v>74.956299999999999</c:v>
                </c:pt>
                <c:pt idx="131">
                  <c:v>74.959400000000002</c:v>
                </c:pt>
                <c:pt idx="132">
                  <c:v>74.981399999999994</c:v>
                </c:pt>
                <c:pt idx="133">
                  <c:v>75.019000000000005</c:v>
                </c:pt>
                <c:pt idx="134">
                  <c:v>75.132400000000004</c:v>
                </c:pt>
                <c:pt idx="135">
                  <c:v>75.102900000000005</c:v>
                </c:pt>
                <c:pt idx="136">
                  <c:v>75.080799999999996</c:v>
                </c:pt>
                <c:pt idx="137">
                  <c:v>74.996600000000001</c:v>
                </c:pt>
                <c:pt idx="138">
                  <c:v>75.058999999999997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v>2021</c:v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27.984500000000001</c:v>
                </c:pt>
                <c:pt idx="1">
                  <c:v>28.267600000000002</c:v>
                </c:pt>
                <c:pt idx="2">
                  <c:v>28.511900000000001</c:v>
                </c:pt>
                <c:pt idx="3">
                  <c:v>28.430900000000001</c:v>
                </c:pt>
                <c:pt idx="4">
                  <c:v>28.4377</c:v>
                </c:pt>
                <c:pt idx="5">
                  <c:v>28.494299999999999</c:v>
                </c:pt>
                <c:pt idx="6">
                  <c:v>28.2698</c:v>
                </c:pt>
                <c:pt idx="7">
                  <c:v>28.025300000000001</c:v>
                </c:pt>
                <c:pt idx="8">
                  <c:v>27.7546</c:v>
                </c:pt>
                <c:pt idx="9">
                  <c:v>27.719000000000001</c:v>
                </c:pt>
                <c:pt idx="10">
                  <c:v>27.413399999999999</c:v>
                </c:pt>
                <c:pt idx="11">
                  <c:v>26.984300000000001</c:v>
                </c:pt>
                <c:pt idx="12">
                  <c:v>26.7011</c:v>
                </c:pt>
                <c:pt idx="13">
                  <c:v>26.569199999999999</c:v>
                </c:pt>
                <c:pt idx="14">
                  <c:v>26.3796</c:v>
                </c:pt>
                <c:pt idx="15">
                  <c:v>26.2501</c:v>
                </c:pt>
                <c:pt idx="16">
                  <c:v>26.238199999999999</c:v>
                </c:pt>
                <c:pt idx="17">
                  <c:v>26.091699999999999</c:v>
                </c:pt>
                <c:pt idx="18">
                  <c:v>26.215699999999998</c:v>
                </c:pt>
                <c:pt idx="19">
                  <c:v>26.995999999999999</c:v>
                </c:pt>
                <c:pt idx="20">
                  <c:v>29.1327</c:v>
                </c:pt>
                <c:pt idx="21">
                  <c:v>31.262</c:v>
                </c:pt>
                <c:pt idx="22">
                  <c:v>33.399000000000001</c:v>
                </c:pt>
                <c:pt idx="23">
                  <c:v>35.784599999999998</c:v>
                </c:pt>
                <c:pt idx="24">
                  <c:v>37.897799999999997</c:v>
                </c:pt>
                <c:pt idx="25">
                  <c:v>40.126300000000001</c:v>
                </c:pt>
                <c:pt idx="26">
                  <c:v>42.207799999999999</c:v>
                </c:pt>
                <c:pt idx="27">
                  <c:v>43.972099999999998</c:v>
                </c:pt>
                <c:pt idx="28">
                  <c:v>46.4771</c:v>
                </c:pt>
                <c:pt idx="29">
                  <c:v>49.710099999999997</c:v>
                </c:pt>
                <c:pt idx="30">
                  <c:v>52.781399999999998</c:v>
                </c:pt>
                <c:pt idx="31">
                  <c:v>55.081800000000001</c:v>
                </c:pt>
                <c:pt idx="32">
                  <c:v>56.734200000000001</c:v>
                </c:pt>
                <c:pt idx="33">
                  <c:v>58.130899999999997</c:v>
                </c:pt>
                <c:pt idx="34">
                  <c:v>59.4482</c:v>
                </c:pt>
                <c:pt idx="35">
                  <c:v>60.635100000000001</c:v>
                </c:pt>
                <c:pt idx="36">
                  <c:v>61.764899999999997</c:v>
                </c:pt>
                <c:pt idx="37">
                  <c:v>63.036900000000003</c:v>
                </c:pt>
                <c:pt idx="38">
                  <c:v>63.628799999999998</c:v>
                </c:pt>
                <c:pt idx="39">
                  <c:v>63.987400000000001</c:v>
                </c:pt>
                <c:pt idx="40">
                  <c:v>64.347800000000007</c:v>
                </c:pt>
                <c:pt idx="41">
                  <c:v>64.679000000000002</c:v>
                </c:pt>
                <c:pt idx="42">
                  <c:v>64.945599999999999</c:v>
                </c:pt>
                <c:pt idx="43">
                  <c:v>65.448499999999996</c:v>
                </c:pt>
                <c:pt idx="44">
                  <c:v>65.955699999999993</c:v>
                </c:pt>
                <c:pt idx="45">
                  <c:v>65.910700000000006</c:v>
                </c:pt>
                <c:pt idx="46">
                  <c:v>65.680000000000007</c:v>
                </c:pt>
                <c:pt idx="47">
                  <c:v>65.358599999999996</c:v>
                </c:pt>
                <c:pt idx="48">
                  <c:v>65.131699999999995</c:v>
                </c:pt>
                <c:pt idx="49">
                  <c:v>64.910300000000007</c:v>
                </c:pt>
                <c:pt idx="50">
                  <c:v>64.757400000000004</c:v>
                </c:pt>
                <c:pt idx="51">
                  <c:v>64.857100000000003</c:v>
                </c:pt>
                <c:pt idx="52">
                  <c:v>64.642499999999998</c:v>
                </c:pt>
                <c:pt idx="53">
                  <c:v>64.359800000000007</c:v>
                </c:pt>
                <c:pt idx="54">
                  <c:v>64.0745</c:v>
                </c:pt>
                <c:pt idx="55">
                  <c:v>63.8337</c:v>
                </c:pt>
                <c:pt idx="56">
                  <c:v>63.530999999999999</c:v>
                </c:pt>
                <c:pt idx="57">
                  <c:v>63.429200000000002</c:v>
                </c:pt>
                <c:pt idx="58">
                  <c:v>63.692599999999999</c:v>
                </c:pt>
                <c:pt idx="59">
                  <c:v>63.605200000000004</c:v>
                </c:pt>
                <c:pt idx="60">
                  <c:v>63.5441</c:v>
                </c:pt>
                <c:pt idx="61">
                  <c:v>63.558799999999998</c:v>
                </c:pt>
                <c:pt idx="62">
                  <c:v>63.674599999999998</c:v>
                </c:pt>
                <c:pt idx="63">
                  <c:v>64.0214</c:v>
                </c:pt>
                <c:pt idx="64">
                  <c:v>64.487099999999998</c:v>
                </c:pt>
                <c:pt idx="65">
                  <c:v>65.277900000000002</c:v>
                </c:pt>
                <c:pt idx="66">
                  <c:v>65.337800000000001</c:v>
                </c:pt>
                <c:pt idx="67">
                  <c:v>65.392300000000006</c:v>
                </c:pt>
                <c:pt idx="68">
                  <c:v>65.425899999999999</c:v>
                </c:pt>
                <c:pt idx="69">
                  <c:v>65.533600000000007</c:v>
                </c:pt>
                <c:pt idx="70">
                  <c:v>65.442099999999996</c:v>
                </c:pt>
                <c:pt idx="71">
                  <c:v>65.697699999999998</c:v>
                </c:pt>
                <c:pt idx="72">
                  <c:v>66.035200000000003</c:v>
                </c:pt>
                <c:pt idx="73">
                  <c:v>65.767200000000003</c:v>
                </c:pt>
                <c:pt idx="74">
                  <c:v>65.5428</c:v>
                </c:pt>
                <c:pt idx="75">
                  <c:v>65.414500000000004</c:v>
                </c:pt>
                <c:pt idx="76">
                  <c:v>65.202500000000001</c:v>
                </c:pt>
                <c:pt idx="77">
                  <c:v>64.977900000000005</c:v>
                </c:pt>
                <c:pt idx="78">
                  <c:v>65.056200000000004</c:v>
                </c:pt>
                <c:pt idx="79">
                  <c:v>65.257300000000001</c:v>
                </c:pt>
                <c:pt idx="80">
                  <c:v>64.7684</c:v>
                </c:pt>
                <c:pt idx="81">
                  <c:v>64.294799999999995</c:v>
                </c:pt>
                <c:pt idx="82">
                  <c:v>63.944699999999997</c:v>
                </c:pt>
                <c:pt idx="83">
                  <c:v>63.582000000000001</c:v>
                </c:pt>
                <c:pt idx="84">
                  <c:v>63.157800000000002</c:v>
                </c:pt>
                <c:pt idx="85">
                  <c:v>62.838500000000003</c:v>
                </c:pt>
                <c:pt idx="86">
                  <c:v>62.951500000000003</c:v>
                </c:pt>
                <c:pt idx="87">
                  <c:v>62.496299999999998</c:v>
                </c:pt>
                <c:pt idx="88">
                  <c:v>61.982500000000002</c:v>
                </c:pt>
                <c:pt idx="89">
                  <c:v>61.581200000000003</c:v>
                </c:pt>
                <c:pt idx="90">
                  <c:v>61.259399999999999</c:v>
                </c:pt>
                <c:pt idx="91">
                  <c:v>61.3217</c:v>
                </c:pt>
                <c:pt idx="92">
                  <c:v>61.407899999999998</c:v>
                </c:pt>
                <c:pt idx="93">
                  <c:v>61.5794</c:v>
                </c:pt>
                <c:pt idx="94">
                  <c:v>61.458500000000001</c:v>
                </c:pt>
                <c:pt idx="95">
                  <c:v>61.205800000000004</c:v>
                </c:pt>
                <c:pt idx="96">
                  <c:v>60.930999999999997</c:v>
                </c:pt>
                <c:pt idx="97">
                  <c:v>60.689500000000002</c:v>
                </c:pt>
                <c:pt idx="98">
                  <c:v>60.329700000000003</c:v>
                </c:pt>
                <c:pt idx="99">
                  <c:v>60.234299999999998</c:v>
                </c:pt>
                <c:pt idx="100">
                  <c:v>60.242199999999997</c:v>
                </c:pt>
                <c:pt idx="101">
                  <c:v>59.9559</c:v>
                </c:pt>
                <c:pt idx="102">
                  <c:v>59.561700000000002</c:v>
                </c:pt>
                <c:pt idx="103">
                  <c:v>59.257100000000001</c:v>
                </c:pt>
                <c:pt idx="104">
                  <c:v>59.007599999999996</c:v>
                </c:pt>
                <c:pt idx="105">
                  <c:v>58.833399999999997</c:v>
                </c:pt>
                <c:pt idx="106">
                  <c:v>58.7517</c:v>
                </c:pt>
                <c:pt idx="107">
                  <c:v>58.746400000000001</c:v>
                </c:pt>
                <c:pt idx="108">
                  <c:v>58.423499999999997</c:v>
                </c:pt>
                <c:pt idx="109">
                  <c:v>58.129899999999999</c:v>
                </c:pt>
                <c:pt idx="110">
                  <c:v>58.006</c:v>
                </c:pt>
                <c:pt idx="111">
                  <c:v>57.7727</c:v>
                </c:pt>
                <c:pt idx="112">
                  <c:v>57.675600000000003</c:v>
                </c:pt>
                <c:pt idx="113">
                  <c:v>57.598300000000002</c:v>
                </c:pt>
                <c:pt idx="114">
                  <c:v>57.558199999999999</c:v>
                </c:pt>
                <c:pt idx="115">
                  <c:v>57.233699999999999</c:v>
                </c:pt>
                <c:pt idx="116">
                  <c:v>56.936700000000002</c:v>
                </c:pt>
                <c:pt idx="117">
                  <c:v>56.744399999999999</c:v>
                </c:pt>
                <c:pt idx="118">
                  <c:v>56.500399999999999</c:v>
                </c:pt>
                <c:pt idx="119">
                  <c:v>56.348500000000001</c:v>
                </c:pt>
                <c:pt idx="120">
                  <c:v>56.334800000000001</c:v>
                </c:pt>
                <c:pt idx="121">
                  <c:v>56.271299999999997</c:v>
                </c:pt>
                <c:pt idx="122">
                  <c:v>55.965299999999999</c:v>
                </c:pt>
                <c:pt idx="123">
                  <c:v>55.710599999999999</c:v>
                </c:pt>
                <c:pt idx="124">
                  <c:v>55.539900000000003</c:v>
                </c:pt>
                <c:pt idx="125">
                  <c:v>55.508600000000001</c:v>
                </c:pt>
                <c:pt idx="126">
                  <c:v>55.509700000000002</c:v>
                </c:pt>
                <c:pt idx="127">
                  <c:v>55.566099999999999</c:v>
                </c:pt>
                <c:pt idx="128">
                  <c:v>55.661499999999997</c:v>
                </c:pt>
                <c:pt idx="129">
                  <c:v>55.533799999999999</c:v>
                </c:pt>
                <c:pt idx="130">
                  <c:v>55.487200000000001</c:v>
                </c:pt>
                <c:pt idx="131">
                  <c:v>55.406399999999998</c:v>
                </c:pt>
                <c:pt idx="132">
                  <c:v>55.3977</c:v>
                </c:pt>
                <c:pt idx="133">
                  <c:v>55.309699999999999</c:v>
                </c:pt>
                <c:pt idx="134">
                  <c:v>55.310899999999997</c:v>
                </c:pt>
                <c:pt idx="135">
                  <c:v>55.405200000000001</c:v>
                </c:pt>
                <c:pt idx="136">
                  <c:v>55.323599999999999</c:v>
                </c:pt>
                <c:pt idx="137">
                  <c:v>55.248800000000003</c:v>
                </c:pt>
                <c:pt idx="138">
                  <c:v>55.169400000000003</c:v>
                </c:pt>
                <c:pt idx="139">
                  <c:v>54.941400000000002</c:v>
                </c:pt>
                <c:pt idx="140">
                  <c:v>54.8003</c:v>
                </c:pt>
                <c:pt idx="141">
                  <c:v>55.104399999999998</c:v>
                </c:pt>
                <c:pt idx="142">
                  <c:v>55.2744</c:v>
                </c:pt>
                <c:pt idx="143">
                  <c:v>55.397300000000001</c:v>
                </c:pt>
                <c:pt idx="144">
                  <c:v>55.489800000000002</c:v>
                </c:pt>
                <c:pt idx="145">
                  <c:v>55.468400000000003</c:v>
                </c:pt>
                <c:pt idx="146">
                  <c:v>55.488399999999999</c:v>
                </c:pt>
                <c:pt idx="147">
                  <c:v>55.412700000000001</c:v>
                </c:pt>
                <c:pt idx="148">
                  <c:v>56.372199999999999</c:v>
                </c:pt>
                <c:pt idx="149">
                  <c:v>57.211100000000002</c:v>
                </c:pt>
                <c:pt idx="150">
                  <c:v>57.463099999999997</c:v>
                </c:pt>
                <c:pt idx="151">
                  <c:v>57.471699999999998</c:v>
                </c:pt>
                <c:pt idx="152">
                  <c:v>57.604399999999998</c:v>
                </c:pt>
                <c:pt idx="153">
                  <c:v>57.784599999999998</c:v>
                </c:pt>
                <c:pt idx="154">
                  <c:v>57.8416</c:v>
                </c:pt>
                <c:pt idx="155">
                  <c:v>58.011299999999999</c:v>
                </c:pt>
                <c:pt idx="156">
                  <c:v>58.180999999999997</c:v>
                </c:pt>
                <c:pt idx="157">
                  <c:v>58.103700000000003</c:v>
                </c:pt>
                <c:pt idx="158">
                  <c:v>58.149900000000002</c:v>
                </c:pt>
                <c:pt idx="159">
                  <c:v>58.639899999999997</c:v>
                </c:pt>
                <c:pt idx="160">
                  <c:v>59.131599999999999</c:v>
                </c:pt>
                <c:pt idx="161">
                  <c:v>59.389899999999997</c:v>
                </c:pt>
                <c:pt idx="162">
                  <c:v>59.810299999999998</c:v>
                </c:pt>
                <c:pt idx="163">
                  <c:v>60.308900000000001</c:v>
                </c:pt>
                <c:pt idx="164">
                  <c:v>60.622199999999999</c:v>
                </c:pt>
                <c:pt idx="165">
                  <c:v>60.6477</c:v>
                </c:pt>
                <c:pt idx="166">
                  <c:v>60.5837</c:v>
                </c:pt>
                <c:pt idx="167">
                  <c:v>60.465699999999998</c:v>
                </c:pt>
                <c:pt idx="168">
                  <c:v>60.341799999999999</c:v>
                </c:pt>
                <c:pt idx="169">
                  <c:v>60.701500000000003</c:v>
                </c:pt>
                <c:pt idx="170">
                  <c:v>61.373100000000001</c:v>
                </c:pt>
                <c:pt idx="171">
                  <c:v>61.545099999999998</c:v>
                </c:pt>
                <c:pt idx="172">
                  <c:v>61.452399999999997</c:v>
                </c:pt>
                <c:pt idx="173">
                  <c:v>61.484099999999998</c:v>
                </c:pt>
                <c:pt idx="174">
                  <c:v>61.421199999999999</c:v>
                </c:pt>
                <c:pt idx="175">
                  <c:v>61.189100000000003</c:v>
                </c:pt>
                <c:pt idx="176">
                  <c:v>61.462499999999999</c:v>
                </c:pt>
                <c:pt idx="177">
                  <c:v>62.485599999999998</c:v>
                </c:pt>
                <c:pt idx="178">
                  <c:v>63.506599999999999</c:v>
                </c:pt>
                <c:pt idx="179">
                  <c:v>63.997999999999998</c:v>
                </c:pt>
                <c:pt idx="180">
                  <c:v>64.313999999999993</c:v>
                </c:pt>
                <c:pt idx="181">
                  <c:v>64.558199999999999</c:v>
                </c:pt>
                <c:pt idx="182">
                  <c:v>64.841499999999996</c:v>
                </c:pt>
                <c:pt idx="183">
                  <c:v>65.268500000000003</c:v>
                </c:pt>
                <c:pt idx="184">
                  <c:v>65.855400000000003</c:v>
                </c:pt>
                <c:pt idx="185">
                  <c:v>65.787599999999998</c:v>
                </c:pt>
                <c:pt idx="186">
                  <c:v>65.495199999999997</c:v>
                </c:pt>
                <c:pt idx="187">
                  <c:v>65.034999999999997</c:v>
                </c:pt>
                <c:pt idx="188">
                  <c:v>64.402500000000003</c:v>
                </c:pt>
                <c:pt idx="189">
                  <c:v>64.038300000000007</c:v>
                </c:pt>
                <c:pt idx="190">
                  <c:v>64.066100000000006</c:v>
                </c:pt>
                <c:pt idx="191">
                  <c:v>64.152600000000007</c:v>
                </c:pt>
                <c:pt idx="192">
                  <c:v>63.424500000000002</c:v>
                </c:pt>
                <c:pt idx="193">
                  <c:v>62.5077</c:v>
                </c:pt>
                <c:pt idx="194">
                  <c:v>61.541200000000003</c:v>
                </c:pt>
                <c:pt idx="195">
                  <c:v>60.5533</c:v>
                </c:pt>
                <c:pt idx="196">
                  <c:v>59.496899999999997</c:v>
                </c:pt>
                <c:pt idx="197">
                  <c:v>58.808599999999998</c:v>
                </c:pt>
                <c:pt idx="198">
                  <c:v>58.704700000000003</c:v>
                </c:pt>
                <c:pt idx="199">
                  <c:v>57.947400000000002</c:v>
                </c:pt>
                <c:pt idx="200">
                  <c:v>57.040799999999997</c:v>
                </c:pt>
                <c:pt idx="201">
                  <c:v>56.080500000000001</c:v>
                </c:pt>
                <c:pt idx="202">
                  <c:v>55.126199999999997</c:v>
                </c:pt>
                <c:pt idx="203">
                  <c:v>54.247700000000002</c:v>
                </c:pt>
                <c:pt idx="204">
                  <c:v>53.642200000000003</c:v>
                </c:pt>
                <c:pt idx="205">
                  <c:v>53.424500000000002</c:v>
                </c:pt>
                <c:pt idx="206">
                  <c:v>52.555399999999999</c:v>
                </c:pt>
                <c:pt idx="207">
                  <c:v>51.521099999999997</c:v>
                </c:pt>
                <c:pt idx="208">
                  <c:v>50.356200000000001</c:v>
                </c:pt>
                <c:pt idx="209">
                  <c:v>49.335799999999999</c:v>
                </c:pt>
                <c:pt idx="210">
                  <c:v>48.505800000000001</c:v>
                </c:pt>
                <c:pt idx="211">
                  <c:v>47.952100000000002</c:v>
                </c:pt>
                <c:pt idx="212">
                  <c:v>47.9437</c:v>
                </c:pt>
                <c:pt idx="213">
                  <c:v>47.192399999999999</c:v>
                </c:pt>
                <c:pt idx="214">
                  <c:v>46.1967</c:v>
                </c:pt>
                <c:pt idx="215">
                  <c:v>45.268900000000002</c:v>
                </c:pt>
                <c:pt idx="216">
                  <c:v>44.392000000000003</c:v>
                </c:pt>
                <c:pt idx="217">
                  <c:v>43.511699999999998</c:v>
                </c:pt>
                <c:pt idx="218">
                  <c:v>43.0182</c:v>
                </c:pt>
                <c:pt idx="219">
                  <c:v>42.873199999999997</c:v>
                </c:pt>
                <c:pt idx="220">
                  <c:v>41.856200000000001</c:v>
                </c:pt>
                <c:pt idx="221">
                  <c:v>40.591799999999999</c:v>
                </c:pt>
                <c:pt idx="222">
                  <c:v>39.373899999999999</c:v>
                </c:pt>
                <c:pt idx="223">
                  <c:v>38.216799999999999</c:v>
                </c:pt>
                <c:pt idx="224">
                  <c:v>37.1434</c:v>
                </c:pt>
                <c:pt idx="225">
                  <c:v>36.585700000000003</c:v>
                </c:pt>
                <c:pt idx="226">
                  <c:v>36.5944</c:v>
                </c:pt>
                <c:pt idx="227">
                  <c:v>36.028799999999997</c:v>
                </c:pt>
                <c:pt idx="228">
                  <c:v>35.2438</c:v>
                </c:pt>
                <c:pt idx="229">
                  <c:v>34.513800000000003</c:v>
                </c:pt>
                <c:pt idx="230">
                  <c:v>33.790999999999997</c:v>
                </c:pt>
                <c:pt idx="231">
                  <c:v>33.010399999999997</c:v>
                </c:pt>
                <c:pt idx="232">
                  <c:v>32.482100000000003</c:v>
                </c:pt>
                <c:pt idx="233">
                  <c:v>32.451999999999998</c:v>
                </c:pt>
                <c:pt idx="234">
                  <c:v>31.687799999999999</c:v>
                </c:pt>
                <c:pt idx="235">
                  <c:v>30.7041</c:v>
                </c:pt>
                <c:pt idx="236">
                  <c:v>29.857399999999998</c:v>
                </c:pt>
                <c:pt idx="237">
                  <c:v>29.273299999999999</c:v>
                </c:pt>
                <c:pt idx="238">
                  <c:v>28.681000000000001</c:v>
                </c:pt>
                <c:pt idx="239">
                  <c:v>28.480899999999998</c:v>
                </c:pt>
                <c:pt idx="240">
                  <c:v>28.541399999999999</c:v>
                </c:pt>
                <c:pt idx="241">
                  <c:v>28.0672</c:v>
                </c:pt>
                <c:pt idx="242">
                  <c:v>27.5976</c:v>
                </c:pt>
                <c:pt idx="243">
                  <c:v>27.226099999999999</c:v>
                </c:pt>
                <c:pt idx="244">
                  <c:v>26.945399999999999</c:v>
                </c:pt>
                <c:pt idx="245">
                  <c:v>26.4682</c:v>
                </c:pt>
                <c:pt idx="246">
                  <c:v>26.185600000000001</c:v>
                </c:pt>
                <c:pt idx="247">
                  <c:v>26.220500000000001</c:v>
                </c:pt>
                <c:pt idx="248">
                  <c:v>25.879200000000001</c:v>
                </c:pt>
                <c:pt idx="249">
                  <c:v>25.875900000000001</c:v>
                </c:pt>
                <c:pt idx="250">
                  <c:v>25.817699999999999</c:v>
                </c:pt>
                <c:pt idx="251">
                  <c:v>25.684899999999999</c:v>
                </c:pt>
                <c:pt idx="252">
                  <c:v>25.482500000000002</c:v>
                </c:pt>
                <c:pt idx="253">
                  <c:v>25.603999999999999</c:v>
                </c:pt>
                <c:pt idx="254">
                  <c:v>25.7117</c:v>
                </c:pt>
                <c:pt idx="255">
                  <c:v>25.199000000000002</c:v>
                </c:pt>
                <c:pt idx="256">
                  <c:v>25.8307</c:v>
                </c:pt>
                <c:pt idx="257">
                  <c:v>26.3993</c:v>
                </c:pt>
                <c:pt idx="258">
                  <c:v>26.619700000000002</c:v>
                </c:pt>
                <c:pt idx="259">
                  <c:v>27.603899999999999</c:v>
                </c:pt>
                <c:pt idx="260">
                  <c:v>30.010400000000001</c:v>
                </c:pt>
                <c:pt idx="261">
                  <c:v>31.625699999999998</c:v>
                </c:pt>
                <c:pt idx="262">
                  <c:v>32.125700000000002</c:v>
                </c:pt>
                <c:pt idx="263">
                  <c:v>32.123399999999997</c:v>
                </c:pt>
                <c:pt idx="264">
                  <c:v>31.929200000000002</c:v>
                </c:pt>
                <c:pt idx="265">
                  <c:v>31.739100000000001</c:v>
                </c:pt>
                <c:pt idx="266">
                  <c:v>31.441600000000001</c:v>
                </c:pt>
                <c:pt idx="267">
                  <c:v>31.4421</c:v>
                </c:pt>
                <c:pt idx="268">
                  <c:v>31.704000000000001</c:v>
                </c:pt>
                <c:pt idx="269">
                  <c:v>31.167999999999999</c:v>
                </c:pt>
                <c:pt idx="270">
                  <c:v>30.312100000000001</c:v>
                </c:pt>
                <c:pt idx="271">
                  <c:v>29.435300000000002</c:v>
                </c:pt>
                <c:pt idx="272">
                  <c:v>28.627199999999998</c:v>
                </c:pt>
                <c:pt idx="273">
                  <c:v>28.516200000000001</c:v>
                </c:pt>
                <c:pt idx="274">
                  <c:v>28.827300000000001</c:v>
                </c:pt>
                <c:pt idx="275">
                  <c:v>29.599</c:v>
                </c:pt>
                <c:pt idx="276">
                  <c:v>29.710100000000001</c:v>
                </c:pt>
                <c:pt idx="277">
                  <c:v>29.820399999999999</c:v>
                </c:pt>
                <c:pt idx="278">
                  <c:v>30.04</c:v>
                </c:pt>
                <c:pt idx="279">
                  <c:v>30.345600000000001</c:v>
                </c:pt>
                <c:pt idx="280">
                  <c:v>30.722100000000001</c:v>
                </c:pt>
                <c:pt idx="281">
                  <c:v>31.648900000000001</c:v>
                </c:pt>
                <c:pt idx="282">
                  <c:v>32.787199999999999</c:v>
                </c:pt>
                <c:pt idx="283">
                  <c:v>33.477499999999999</c:v>
                </c:pt>
                <c:pt idx="284">
                  <c:v>34.130800000000001</c:v>
                </c:pt>
                <c:pt idx="285">
                  <c:v>34.284700000000001</c:v>
                </c:pt>
                <c:pt idx="286">
                  <c:v>34.446399999999997</c:v>
                </c:pt>
                <c:pt idx="287">
                  <c:v>35.493099999999998</c:v>
                </c:pt>
                <c:pt idx="288">
                  <c:v>37.545200000000001</c:v>
                </c:pt>
                <c:pt idx="289">
                  <c:v>39.543300000000002</c:v>
                </c:pt>
                <c:pt idx="290">
                  <c:v>40.872</c:v>
                </c:pt>
                <c:pt idx="291">
                  <c:v>41.961799999999997</c:v>
                </c:pt>
                <c:pt idx="292">
                  <c:v>42.982999999999997</c:v>
                </c:pt>
                <c:pt idx="293">
                  <c:v>43.789499999999997</c:v>
                </c:pt>
                <c:pt idx="294">
                  <c:v>44.308199999999999</c:v>
                </c:pt>
                <c:pt idx="295">
                  <c:v>45.395600000000002</c:v>
                </c:pt>
                <c:pt idx="296">
                  <c:v>47.075499999999998</c:v>
                </c:pt>
                <c:pt idx="297">
                  <c:v>48.302100000000003</c:v>
                </c:pt>
                <c:pt idx="298">
                  <c:v>49.123699999999999</c:v>
                </c:pt>
                <c:pt idx="299">
                  <c:v>49.707500000000003</c:v>
                </c:pt>
                <c:pt idx="300">
                  <c:v>50.266500000000001</c:v>
                </c:pt>
                <c:pt idx="301">
                  <c:v>50.7363</c:v>
                </c:pt>
                <c:pt idx="302">
                  <c:v>51.279600000000002</c:v>
                </c:pt>
                <c:pt idx="303">
                  <c:v>51.966000000000001</c:v>
                </c:pt>
                <c:pt idx="304">
                  <c:v>52.4574</c:v>
                </c:pt>
                <c:pt idx="305">
                  <c:v>52.913800000000002</c:v>
                </c:pt>
                <c:pt idx="306">
                  <c:v>52.919699999999999</c:v>
                </c:pt>
                <c:pt idx="307">
                  <c:v>52.508200000000002</c:v>
                </c:pt>
                <c:pt idx="308">
                  <c:v>52.300199999999997</c:v>
                </c:pt>
                <c:pt idx="309">
                  <c:v>52.637799999999999</c:v>
                </c:pt>
                <c:pt idx="310">
                  <c:v>53.036499999999997</c:v>
                </c:pt>
                <c:pt idx="311">
                  <c:v>53.136099999999999</c:v>
                </c:pt>
                <c:pt idx="312">
                  <c:v>53.284100000000002</c:v>
                </c:pt>
                <c:pt idx="313">
                  <c:v>53.591000000000001</c:v>
                </c:pt>
                <c:pt idx="314">
                  <c:v>54.0608</c:v>
                </c:pt>
                <c:pt idx="315">
                  <c:v>54.433900000000001</c:v>
                </c:pt>
                <c:pt idx="316">
                  <c:v>54.6631</c:v>
                </c:pt>
                <c:pt idx="317">
                  <c:v>54.825299999999999</c:v>
                </c:pt>
                <c:pt idx="318">
                  <c:v>54.881100000000004</c:v>
                </c:pt>
                <c:pt idx="319">
                  <c:v>54.4054</c:v>
                </c:pt>
                <c:pt idx="320">
                  <c:v>54.201599999999999</c:v>
                </c:pt>
                <c:pt idx="321">
                  <c:v>54.315600000000003</c:v>
                </c:pt>
                <c:pt idx="322">
                  <c:v>54.558300000000003</c:v>
                </c:pt>
                <c:pt idx="323">
                  <c:v>55.070599999999999</c:v>
                </c:pt>
                <c:pt idx="324">
                  <c:v>55.506900000000002</c:v>
                </c:pt>
                <c:pt idx="325">
                  <c:v>55.638500000000001</c:v>
                </c:pt>
                <c:pt idx="326">
                  <c:v>55.3977</c:v>
                </c:pt>
                <c:pt idx="327">
                  <c:v>55.116999999999997</c:v>
                </c:pt>
                <c:pt idx="328">
                  <c:v>54.977499999999999</c:v>
                </c:pt>
                <c:pt idx="329">
                  <c:v>54.842399999999998</c:v>
                </c:pt>
                <c:pt idx="330">
                  <c:v>54.446899999999999</c:v>
                </c:pt>
                <c:pt idx="331">
                  <c:v>54.588799999999999</c:v>
                </c:pt>
                <c:pt idx="332">
                  <c:v>54.273099999999999</c:v>
                </c:pt>
                <c:pt idx="333">
                  <c:v>53.756399999999999</c:v>
                </c:pt>
                <c:pt idx="334">
                  <c:v>52.733699999999999</c:v>
                </c:pt>
                <c:pt idx="335">
                  <c:v>51.737900000000003</c:v>
                </c:pt>
                <c:pt idx="336">
                  <c:v>50.9544</c:v>
                </c:pt>
                <c:pt idx="337">
                  <c:v>50.563299999999998</c:v>
                </c:pt>
                <c:pt idx="338">
                  <c:v>50.459800000000001</c:v>
                </c:pt>
                <c:pt idx="339">
                  <c:v>50.048900000000003</c:v>
                </c:pt>
                <c:pt idx="340">
                  <c:v>49.566200000000002</c:v>
                </c:pt>
                <c:pt idx="341">
                  <c:v>49.32</c:v>
                </c:pt>
                <c:pt idx="342">
                  <c:v>49.114699999999999</c:v>
                </c:pt>
                <c:pt idx="343">
                  <c:v>48.614600000000003</c:v>
                </c:pt>
                <c:pt idx="344">
                  <c:v>48.205100000000002</c:v>
                </c:pt>
                <c:pt idx="345">
                  <c:v>48.073099999999997</c:v>
                </c:pt>
                <c:pt idx="346">
                  <c:v>47.527000000000001</c:v>
                </c:pt>
                <c:pt idx="347">
                  <c:v>47.039700000000003</c:v>
                </c:pt>
                <c:pt idx="348">
                  <c:v>46.6248</c:v>
                </c:pt>
                <c:pt idx="349">
                  <c:v>46.183300000000003</c:v>
                </c:pt>
                <c:pt idx="350">
                  <c:v>45.812800000000003</c:v>
                </c:pt>
                <c:pt idx="351">
                  <c:v>45.771799999999999</c:v>
                </c:pt>
                <c:pt idx="352">
                  <c:v>45.6785</c:v>
                </c:pt>
                <c:pt idx="353">
                  <c:v>45.314300000000003</c:v>
                </c:pt>
                <c:pt idx="354">
                  <c:v>44.7759</c:v>
                </c:pt>
                <c:pt idx="355">
                  <c:v>44.329599999999999</c:v>
                </c:pt>
                <c:pt idx="356">
                  <c:v>44.018799999999999</c:v>
                </c:pt>
                <c:pt idx="357">
                  <c:v>43.9131</c:v>
                </c:pt>
                <c:pt idx="358">
                  <c:v>43.783499999999997</c:v>
                </c:pt>
                <c:pt idx="359">
                  <c:v>43.605699999999999</c:v>
                </c:pt>
                <c:pt idx="360">
                  <c:v>43.242899999999999</c:v>
                </c:pt>
                <c:pt idx="361">
                  <c:v>43.032800000000002</c:v>
                </c:pt>
                <c:pt idx="362">
                  <c:v>42.9681</c:v>
                </c:pt>
                <c:pt idx="363">
                  <c:v>42.8733</c:v>
                </c:pt>
                <c:pt idx="364">
                  <c:v>42.787999999999997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v>2022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42.696100000000001</c:v>
                </c:pt>
                <c:pt idx="1">
                  <c:v>42.609900000000003</c:v>
                </c:pt>
                <c:pt idx="2">
                  <c:v>42.256900000000002</c:v>
                </c:pt>
                <c:pt idx="3">
                  <c:v>41.9572</c:v>
                </c:pt>
                <c:pt idx="4">
                  <c:v>41.688099999999999</c:v>
                </c:pt>
                <c:pt idx="5">
                  <c:v>41.433500000000002</c:v>
                </c:pt>
                <c:pt idx="6">
                  <c:v>41.310499999999998</c:v>
                </c:pt>
                <c:pt idx="7">
                  <c:v>41.294699999999999</c:v>
                </c:pt>
                <c:pt idx="8">
                  <c:v>41.183900000000001</c:v>
                </c:pt>
                <c:pt idx="9">
                  <c:v>40.995199999999997</c:v>
                </c:pt>
                <c:pt idx="10">
                  <c:v>40.722999999999999</c:v>
                </c:pt>
                <c:pt idx="11">
                  <c:v>40.336500000000001</c:v>
                </c:pt>
                <c:pt idx="12">
                  <c:v>39.8977</c:v>
                </c:pt>
                <c:pt idx="13">
                  <c:v>39.365699999999997</c:v>
                </c:pt>
                <c:pt idx="14">
                  <c:v>39.1845</c:v>
                </c:pt>
                <c:pt idx="15">
                  <c:v>39.027000000000001</c:v>
                </c:pt>
                <c:pt idx="16">
                  <c:v>38.656399999999998</c:v>
                </c:pt>
                <c:pt idx="17">
                  <c:v>38.241199999999999</c:v>
                </c:pt>
                <c:pt idx="18">
                  <c:v>37.966799999999999</c:v>
                </c:pt>
                <c:pt idx="19">
                  <c:v>37.623199999999997</c:v>
                </c:pt>
                <c:pt idx="20">
                  <c:v>37.122</c:v>
                </c:pt>
                <c:pt idx="21">
                  <c:v>37.022599999999997</c:v>
                </c:pt>
                <c:pt idx="22">
                  <c:v>36.883200000000002</c:v>
                </c:pt>
                <c:pt idx="23">
                  <c:v>36.237099999999998</c:v>
                </c:pt>
                <c:pt idx="24">
                  <c:v>35.6342</c:v>
                </c:pt>
                <c:pt idx="25">
                  <c:v>34.958799999999997</c:v>
                </c:pt>
                <c:pt idx="26">
                  <c:v>34.563600000000001</c:v>
                </c:pt>
                <c:pt idx="27">
                  <c:v>34.277099999999997</c:v>
                </c:pt>
                <c:pt idx="28">
                  <c:v>34.767000000000003</c:v>
                </c:pt>
                <c:pt idx="29">
                  <c:v>35.2669</c:v>
                </c:pt>
                <c:pt idx="30">
                  <c:v>35.404299999999999</c:v>
                </c:pt>
                <c:pt idx="31">
                  <c:v>35.304299999999998</c:v>
                </c:pt>
                <c:pt idx="32">
                  <c:v>35.094000000000001</c:v>
                </c:pt>
                <c:pt idx="33">
                  <c:v>34.720199999999998</c:v>
                </c:pt>
                <c:pt idx="34">
                  <c:v>34.613599999999998</c:v>
                </c:pt>
                <c:pt idx="35">
                  <c:v>34.827300000000001</c:v>
                </c:pt>
                <c:pt idx="36">
                  <c:v>35.085700000000003</c:v>
                </c:pt>
                <c:pt idx="37">
                  <c:v>35.0471</c:v>
                </c:pt>
                <c:pt idx="38">
                  <c:v>34.865099999999998</c:v>
                </c:pt>
                <c:pt idx="39">
                  <c:v>34.670099999999998</c:v>
                </c:pt>
                <c:pt idx="40">
                  <c:v>34.466500000000003</c:v>
                </c:pt>
                <c:pt idx="41">
                  <c:v>34.188099999999999</c:v>
                </c:pt>
                <c:pt idx="42">
                  <c:v>33.959899999999998</c:v>
                </c:pt>
                <c:pt idx="43">
                  <c:v>33.8095</c:v>
                </c:pt>
                <c:pt idx="44">
                  <c:v>33.294400000000003</c:v>
                </c:pt>
                <c:pt idx="45">
                  <c:v>32.677399999999999</c:v>
                </c:pt>
                <c:pt idx="46">
                  <c:v>32.100200000000001</c:v>
                </c:pt>
                <c:pt idx="47">
                  <c:v>31.613600000000002</c:v>
                </c:pt>
                <c:pt idx="48">
                  <c:v>31.2437</c:v>
                </c:pt>
                <c:pt idx="49">
                  <c:v>31.165800000000001</c:v>
                </c:pt>
                <c:pt idx="50">
                  <c:v>30.9864</c:v>
                </c:pt>
                <c:pt idx="51">
                  <c:v>30.514399999999998</c:v>
                </c:pt>
                <c:pt idx="52">
                  <c:v>29.941700000000001</c:v>
                </c:pt>
                <c:pt idx="53">
                  <c:v>29.3474</c:v>
                </c:pt>
                <c:pt idx="54">
                  <c:v>28.8764</c:v>
                </c:pt>
                <c:pt idx="55">
                  <c:v>28.477699999999999</c:v>
                </c:pt>
                <c:pt idx="56">
                  <c:v>28.4359</c:v>
                </c:pt>
                <c:pt idx="57">
                  <c:v>28.4374</c:v>
                </c:pt>
                <c:pt idx="58">
                  <c:v>28.2103</c:v>
                </c:pt>
                <c:pt idx="59">
                  <c:v>28.129000000000001</c:v>
                </c:pt>
                <c:pt idx="60">
                  <c:v>27.862500000000001</c:v>
                </c:pt>
                <c:pt idx="61">
                  <c:v>27.556999999999999</c:v>
                </c:pt>
                <c:pt idx="62">
                  <c:v>27.319400000000002</c:v>
                </c:pt>
                <c:pt idx="63">
                  <c:v>27.417100000000001</c:v>
                </c:pt>
                <c:pt idx="64">
                  <c:v>27.4969</c:v>
                </c:pt>
                <c:pt idx="65">
                  <c:v>27.338100000000001</c:v>
                </c:pt>
                <c:pt idx="66">
                  <c:v>27.150400000000001</c:v>
                </c:pt>
                <c:pt idx="67">
                  <c:v>27.067299999999999</c:v>
                </c:pt>
                <c:pt idx="68">
                  <c:v>27.055499999999999</c:v>
                </c:pt>
                <c:pt idx="69">
                  <c:v>27.3093</c:v>
                </c:pt>
                <c:pt idx="70">
                  <c:v>27.741599999999998</c:v>
                </c:pt>
                <c:pt idx="71">
                  <c:v>28.244</c:v>
                </c:pt>
                <c:pt idx="72">
                  <c:v>28.6935</c:v>
                </c:pt>
                <c:pt idx="73">
                  <c:v>29.204599999999999</c:v>
                </c:pt>
                <c:pt idx="74">
                  <c:v>30.162600000000001</c:v>
                </c:pt>
                <c:pt idx="75">
                  <c:v>31.083400000000001</c:v>
                </c:pt>
                <c:pt idx="76">
                  <c:v>31.910699999999999</c:v>
                </c:pt>
                <c:pt idx="77">
                  <c:v>33.001399999999997</c:v>
                </c:pt>
                <c:pt idx="78">
                  <c:v>34.131</c:v>
                </c:pt>
                <c:pt idx="79">
                  <c:v>35.076099999999997</c:v>
                </c:pt>
                <c:pt idx="80">
                  <c:v>35.78</c:v>
                </c:pt>
                <c:pt idx="81">
                  <c:v>36.430999999999997</c:v>
                </c:pt>
                <c:pt idx="82">
                  <c:v>38.309600000000003</c:v>
                </c:pt>
                <c:pt idx="83">
                  <c:v>40.654600000000002</c:v>
                </c:pt>
                <c:pt idx="84">
                  <c:v>42.3977</c:v>
                </c:pt>
                <c:pt idx="85">
                  <c:v>43.690899999999999</c:v>
                </c:pt>
                <c:pt idx="86">
                  <c:v>44.432899999999997</c:v>
                </c:pt>
                <c:pt idx="87">
                  <c:v>44.814700000000002</c:v>
                </c:pt>
                <c:pt idx="88">
                  <c:v>45.211799999999997</c:v>
                </c:pt>
                <c:pt idx="89">
                  <c:v>45.503900000000002</c:v>
                </c:pt>
                <c:pt idx="90">
                  <c:v>45.706299999999999</c:v>
                </c:pt>
                <c:pt idx="91">
                  <c:v>46.087499999999999</c:v>
                </c:pt>
                <c:pt idx="92">
                  <c:v>46.511299999999999</c:v>
                </c:pt>
                <c:pt idx="93">
                  <c:v>47.0946</c:v>
                </c:pt>
                <c:pt idx="94">
                  <c:v>47.750300000000003</c:v>
                </c:pt>
                <c:pt idx="95">
                  <c:v>48.290399999999998</c:v>
                </c:pt>
                <c:pt idx="96">
                  <c:v>48.7074</c:v>
                </c:pt>
                <c:pt idx="97">
                  <c:v>49.275100000000002</c:v>
                </c:pt>
                <c:pt idx="98">
                  <c:v>50.412500000000001</c:v>
                </c:pt>
                <c:pt idx="99">
                  <c:v>51.681899999999999</c:v>
                </c:pt>
                <c:pt idx="100">
                  <c:v>52.299199999999999</c:v>
                </c:pt>
                <c:pt idx="101">
                  <c:v>53.0762</c:v>
                </c:pt>
                <c:pt idx="102">
                  <c:v>53.652700000000003</c:v>
                </c:pt>
                <c:pt idx="103">
                  <c:v>54.2136</c:v>
                </c:pt>
                <c:pt idx="104">
                  <c:v>55.288899999999998</c:v>
                </c:pt>
                <c:pt idx="105">
                  <c:v>56.267299999999999</c:v>
                </c:pt>
                <c:pt idx="106">
                  <c:v>57.191200000000002</c:v>
                </c:pt>
                <c:pt idx="107">
                  <c:v>57.758400000000002</c:v>
                </c:pt>
                <c:pt idx="108">
                  <c:v>58.183300000000003</c:v>
                </c:pt>
                <c:pt idx="109">
                  <c:v>58.4771</c:v>
                </c:pt>
                <c:pt idx="110">
                  <c:v>58.813899999999997</c:v>
                </c:pt>
                <c:pt idx="111">
                  <c:v>59.305900000000001</c:v>
                </c:pt>
                <c:pt idx="112">
                  <c:v>61.038600000000002</c:v>
                </c:pt>
                <c:pt idx="113">
                  <c:v>62.511200000000002</c:v>
                </c:pt>
                <c:pt idx="114">
                  <c:v>63.407400000000003</c:v>
                </c:pt>
                <c:pt idx="115">
                  <c:v>64.336500000000001</c:v>
                </c:pt>
                <c:pt idx="116">
                  <c:v>65.129000000000005</c:v>
                </c:pt>
                <c:pt idx="117">
                  <c:v>65.745000000000005</c:v>
                </c:pt>
                <c:pt idx="118">
                  <c:v>66.261200000000002</c:v>
                </c:pt>
                <c:pt idx="119">
                  <c:v>67.058300000000003</c:v>
                </c:pt>
                <c:pt idx="120">
                  <c:v>68.368399999999994</c:v>
                </c:pt>
                <c:pt idx="121">
                  <c:v>70.432000000000002</c:v>
                </c:pt>
                <c:pt idx="122">
                  <c:v>75.685500000000005</c:v>
                </c:pt>
                <c:pt idx="123">
                  <c:v>80.009100000000004</c:v>
                </c:pt>
                <c:pt idx="124">
                  <c:v>81.927999999999997</c:v>
                </c:pt>
                <c:pt idx="125">
                  <c:v>83.499700000000004</c:v>
                </c:pt>
                <c:pt idx="126">
                  <c:v>85.077799999999996</c:v>
                </c:pt>
                <c:pt idx="127">
                  <c:v>86.606200000000001</c:v>
                </c:pt>
                <c:pt idx="128">
                  <c:v>87.406599999999997</c:v>
                </c:pt>
                <c:pt idx="129">
                  <c:v>88.111000000000004</c:v>
                </c:pt>
                <c:pt idx="130">
                  <c:v>88.665300000000002</c:v>
                </c:pt>
                <c:pt idx="131">
                  <c:v>88.916700000000006</c:v>
                </c:pt>
                <c:pt idx="132">
                  <c:v>88.784300000000002</c:v>
                </c:pt>
                <c:pt idx="133">
                  <c:v>89.128100000000003</c:v>
                </c:pt>
                <c:pt idx="134">
                  <c:v>89.281700000000001</c:v>
                </c:pt>
                <c:pt idx="135">
                  <c:v>89.201599999999999</c:v>
                </c:pt>
                <c:pt idx="136">
                  <c:v>89.148099999999999</c:v>
                </c:pt>
                <c:pt idx="137">
                  <c:v>89.054199999999994</c:v>
                </c:pt>
                <c:pt idx="138">
                  <c:v>88.999300000000005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v>2021</c:v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19.012599999999999</c:v>
                </c:pt>
                <c:pt idx="1">
                  <c:v>19.235299999999999</c:v>
                </c:pt>
                <c:pt idx="2">
                  <c:v>19.417000000000002</c:v>
                </c:pt>
                <c:pt idx="3">
                  <c:v>19.595199999999998</c:v>
                </c:pt>
                <c:pt idx="4">
                  <c:v>19.6936</c:v>
                </c:pt>
                <c:pt idx="5">
                  <c:v>19.694900000000001</c:v>
                </c:pt>
                <c:pt idx="6">
                  <c:v>19.7668</c:v>
                </c:pt>
                <c:pt idx="7">
                  <c:v>19.8276</c:v>
                </c:pt>
                <c:pt idx="8">
                  <c:v>19.9192</c:v>
                </c:pt>
                <c:pt idx="9">
                  <c:v>20.012899999999998</c:v>
                </c:pt>
                <c:pt idx="10">
                  <c:v>20.0487</c:v>
                </c:pt>
                <c:pt idx="11">
                  <c:v>20.179400000000001</c:v>
                </c:pt>
                <c:pt idx="12">
                  <c:v>20.408799999999999</c:v>
                </c:pt>
                <c:pt idx="13">
                  <c:v>20.804099999999998</c:v>
                </c:pt>
                <c:pt idx="14">
                  <c:v>21.101700000000001</c:v>
                </c:pt>
                <c:pt idx="15">
                  <c:v>21.438199999999998</c:v>
                </c:pt>
                <c:pt idx="16">
                  <c:v>21.81</c:v>
                </c:pt>
                <c:pt idx="17">
                  <c:v>22.073699999999999</c:v>
                </c:pt>
                <c:pt idx="18">
                  <c:v>22.325800000000001</c:v>
                </c:pt>
                <c:pt idx="19">
                  <c:v>22.535599999999999</c:v>
                </c:pt>
                <c:pt idx="20">
                  <c:v>22.687999999999999</c:v>
                </c:pt>
                <c:pt idx="21">
                  <c:v>22.851700000000001</c:v>
                </c:pt>
                <c:pt idx="22">
                  <c:v>23.0017</c:v>
                </c:pt>
                <c:pt idx="23">
                  <c:v>23.05</c:v>
                </c:pt>
                <c:pt idx="24">
                  <c:v>23.071300000000001</c:v>
                </c:pt>
                <c:pt idx="25">
                  <c:v>23.0962</c:v>
                </c:pt>
                <c:pt idx="26">
                  <c:v>23.107299999999999</c:v>
                </c:pt>
                <c:pt idx="27">
                  <c:v>23.1477</c:v>
                </c:pt>
                <c:pt idx="28">
                  <c:v>23.178799999999999</c:v>
                </c:pt>
                <c:pt idx="29">
                  <c:v>23.2286</c:v>
                </c:pt>
                <c:pt idx="30">
                  <c:v>23.235499999999998</c:v>
                </c:pt>
                <c:pt idx="31">
                  <c:v>23.260899999999999</c:v>
                </c:pt>
                <c:pt idx="32">
                  <c:v>23.2897</c:v>
                </c:pt>
                <c:pt idx="33">
                  <c:v>23.343299999999999</c:v>
                </c:pt>
                <c:pt idx="34">
                  <c:v>23.355899999999998</c:v>
                </c:pt>
                <c:pt idx="35">
                  <c:v>23.453499999999998</c:v>
                </c:pt>
                <c:pt idx="36" formatCode="General">
                  <c:v>23.6568</c:v>
                </c:pt>
                <c:pt idx="37" formatCode="General">
                  <c:v>23.987500000000001</c:v>
                </c:pt>
                <c:pt idx="38" formatCode="General">
                  <c:v>24.249300000000002</c:v>
                </c:pt>
                <c:pt idx="39" formatCode="General">
                  <c:v>24.533300000000001</c:v>
                </c:pt>
                <c:pt idx="40" formatCode="General">
                  <c:v>24.71</c:v>
                </c:pt>
                <c:pt idx="41" formatCode="General">
                  <c:v>24.9178</c:v>
                </c:pt>
                <c:pt idx="42" formatCode="General">
                  <c:v>25.169699999999999</c:v>
                </c:pt>
                <c:pt idx="43" formatCode="General">
                  <c:v>25.4954</c:v>
                </c:pt>
                <c:pt idx="44" formatCode="General">
                  <c:v>25.769100000000002</c:v>
                </c:pt>
                <c:pt idx="45">
                  <c:v>26.133400000000002</c:v>
                </c:pt>
                <c:pt idx="46">
                  <c:v>26.396999999999998</c:v>
                </c:pt>
                <c:pt idx="47">
                  <c:v>26.686399999999999</c:v>
                </c:pt>
                <c:pt idx="48">
                  <c:v>26.951499999999999</c:v>
                </c:pt>
                <c:pt idx="49">
                  <c:v>27.182700000000001</c:v>
                </c:pt>
                <c:pt idx="50">
                  <c:v>27.3779</c:v>
                </c:pt>
                <c:pt idx="51">
                  <c:v>27.671700000000001</c:v>
                </c:pt>
                <c:pt idx="52">
                  <c:v>27.9618</c:v>
                </c:pt>
                <c:pt idx="53">
                  <c:v>28.141500000000001</c:v>
                </c:pt>
                <c:pt idx="54">
                  <c:v>28.3538</c:v>
                </c:pt>
                <c:pt idx="55">
                  <c:v>28.5565</c:v>
                </c:pt>
                <c:pt idx="56">
                  <c:v>28.807099999999998</c:v>
                </c:pt>
                <c:pt idx="57">
                  <c:v>29.165700000000001</c:v>
                </c:pt>
                <c:pt idx="58">
                  <c:v>29.741700000000002</c:v>
                </c:pt>
                <c:pt idx="59">
                  <c:v>29.794499999999999</c:v>
                </c:pt>
                <c:pt idx="60">
                  <c:v>30.090699999999998</c:v>
                </c:pt>
                <c:pt idx="61">
                  <c:v>30.3386</c:v>
                </c:pt>
                <c:pt idx="62">
                  <c:v>30.541699999999999</c:v>
                </c:pt>
                <c:pt idx="63">
                  <c:v>30.783899999999999</c:v>
                </c:pt>
                <c:pt idx="64">
                  <c:v>31.043500000000002</c:v>
                </c:pt>
                <c:pt idx="65">
                  <c:v>31.345099999999999</c:v>
                </c:pt>
                <c:pt idx="66">
                  <c:v>31.667999999999999</c:v>
                </c:pt>
                <c:pt idx="67">
                  <c:v>31.9816</c:v>
                </c:pt>
                <c:pt idx="68">
                  <c:v>32.296399999999998</c:v>
                </c:pt>
                <c:pt idx="69">
                  <c:v>32.542000000000002</c:v>
                </c:pt>
                <c:pt idx="70">
                  <c:v>32.733699999999999</c:v>
                </c:pt>
                <c:pt idx="71">
                  <c:v>32.982100000000003</c:v>
                </c:pt>
                <c:pt idx="72">
                  <c:v>33.279400000000003</c:v>
                </c:pt>
                <c:pt idx="73">
                  <c:v>33.4634</c:v>
                </c:pt>
                <c:pt idx="74">
                  <c:v>33.679600000000001</c:v>
                </c:pt>
                <c:pt idx="75">
                  <c:v>33.863999999999997</c:v>
                </c:pt>
                <c:pt idx="76">
                  <c:v>34.085599999999999</c:v>
                </c:pt>
                <c:pt idx="77">
                  <c:v>34.323500000000003</c:v>
                </c:pt>
                <c:pt idx="78">
                  <c:v>34.561700000000002</c:v>
                </c:pt>
                <c:pt idx="79">
                  <c:v>34.750300000000003</c:v>
                </c:pt>
                <c:pt idx="80">
                  <c:v>34.821599999999997</c:v>
                </c:pt>
                <c:pt idx="81">
                  <c:v>34.914200000000001</c:v>
                </c:pt>
                <c:pt idx="82">
                  <c:v>34.965899999999998</c:v>
                </c:pt>
                <c:pt idx="83">
                  <c:v>35.023499999999999</c:v>
                </c:pt>
                <c:pt idx="84">
                  <c:v>35.109400000000001</c:v>
                </c:pt>
                <c:pt idx="85">
                  <c:v>35.157499999999999</c:v>
                </c:pt>
                <c:pt idx="86">
                  <c:v>35.214599999999997</c:v>
                </c:pt>
                <c:pt idx="87">
                  <c:v>35.230400000000003</c:v>
                </c:pt>
                <c:pt idx="88">
                  <c:v>35.2254</c:v>
                </c:pt>
                <c:pt idx="89">
                  <c:v>35.288800000000002</c:v>
                </c:pt>
                <c:pt idx="90">
                  <c:v>35.324800000000003</c:v>
                </c:pt>
                <c:pt idx="91">
                  <c:v>35.431100000000001</c:v>
                </c:pt>
                <c:pt idx="92">
                  <c:v>35.496600000000001</c:v>
                </c:pt>
                <c:pt idx="93">
                  <c:v>35.507399999999997</c:v>
                </c:pt>
                <c:pt idx="94">
                  <c:v>35.4542</c:v>
                </c:pt>
                <c:pt idx="95">
                  <c:v>35.465600000000002</c:v>
                </c:pt>
                <c:pt idx="96">
                  <c:v>35.558799999999998</c:v>
                </c:pt>
                <c:pt idx="97">
                  <c:v>35.630299999999998</c:v>
                </c:pt>
                <c:pt idx="98">
                  <c:v>35.645699999999998</c:v>
                </c:pt>
                <c:pt idx="99">
                  <c:v>35.688899999999997</c:v>
                </c:pt>
                <c:pt idx="100">
                  <c:v>35.724499999999999</c:v>
                </c:pt>
                <c:pt idx="101">
                  <c:v>35.627899999999997</c:v>
                </c:pt>
                <c:pt idx="102">
                  <c:v>35.532400000000003</c:v>
                </c:pt>
                <c:pt idx="103">
                  <c:v>35.441099999999999</c:v>
                </c:pt>
                <c:pt idx="104">
                  <c:v>35.3613</c:v>
                </c:pt>
                <c:pt idx="105">
                  <c:v>35.267800000000001</c:v>
                </c:pt>
                <c:pt idx="106">
                  <c:v>35.246899999999997</c:v>
                </c:pt>
                <c:pt idx="107">
                  <c:v>35.260899999999999</c:v>
                </c:pt>
                <c:pt idx="108">
                  <c:v>35.157200000000003</c:v>
                </c:pt>
                <c:pt idx="109">
                  <c:v>35.139800000000001</c:v>
                </c:pt>
                <c:pt idx="110">
                  <c:v>35.128599999999999</c:v>
                </c:pt>
                <c:pt idx="111">
                  <c:v>35.083100000000002</c:v>
                </c:pt>
                <c:pt idx="112">
                  <c:v>35.048000000000002</c:v>
                </c:pt>
                <c:pt idx="113">
                  <c:v>35.053699999999999</c:v>
                </c:pt>
                <c:pt idx="114">
                  <c:v>35.038899999999998</c:v>
                </c:pt>
                <c:pt idx="115">
                  <c:v>34.957999999999998</c:v>
                </c:pt>
                <c:pt idx="116">
                  <c:v>34.901200000000003</c:v>
                </c:pt>
                <c:pt idx="117">
                  <c:v>34.812899999999999</c:v>
                </c:pt>
                <c:pt idx="118">
                  <c:v>34.8018</c:v>
                </c:pt>
                <c:pt idx="119">
                  <c:v>34.730800000000002</c:v>
                </c:pt>
                <c:pt idx="120">
                  <c:v>34.692900000000002</c:v>
                </c:pt>
                <c:pt idx="121">
                  <c:v>34.630499999999998</c:v>
                </c:pt>
                <c:pt idx="122">
                  <c:v>34.535299999999999</c:v>
                </c:pt>
                <c:pt idx="123">
                  <c:v>34.364899999999999</c:v>
                </c:pt>
                <c:pt idx="124">
                  <c:v>34.293799999999997</c:v>
                </c:pt>
                <c:pt idx="125">
                  <c:v>34.116900000000001</c:v>
                </c:pt>
                <c:pt idx="126">
                  <c:v>33.943300000000001</c:v>
                </c:pt>
                <c:pt idx="127">
                  <c:v>33.813000000000002</c:v>
                </c:pt>
                <c:pt idx="128">
                  <c:v>33.782200000000003</c:v>
                </c:pt>
                <c:pt idx="129">
                  <c:v>33.659700000000001</c:v>
                </c:pt>
                <c:pt idx="130">
                  <c:v>33.546399999999998</c:v>
                </c:pt>
                <c:pt idx="131">
                  <c:v>33.457799999999999</c:v>
                </c:pt>
                <c:pt idx="132">
                  <c:v>33.382100000000001</c:v>
                </c:pt>
                <c:pt idx="133">
                  <c:v>33.333300000000001</c:v>
                </c:pt>
                <c:pt idx="134">
                  <c:v>33.260800000000003</c:v>
                </c:pt>
                <c:pt idx="135">
                  <c:v>33.220399999999998</c:v>
                </c:pt>
                <c:pt idx="136">
                  <c:v>33.110700000000001</c:v>
                </c:pt>
                <c:pt idx="137">
                  <c:v>32.9968</c:v>
                </c:pt>
                <c:pt idx="138">
                  <c:v>32.914700000000003</c:v>
                </c:pt>
                <c:pt idx="139">
                  <c:v>32.826099999999997</c:v>
                </c:pt>
                <c:pt idx="140">
                  <c:v>32.698900000000002</c:v>
                </c:pt>
                <c:pt idx="141">
                  <c:v>32.679400000000001</c:v>
                </c:pt>
                <c:pt idx="142">
                  <c:v>32.645600000000002</c:v>
                </c:pt>
                <c:pt idx="143">
                  <c:v>32.530700000000003</c:v>
                </c:pt>
                <c:pt idx="144">
                  <c:v>32.457700000000003</c:v>
                </c:pt>
                <c:pt idx="145">
                  <c:v>32.377800000000001</c:v>
                </c:pt>
                <c:pt idx="146">
                  <c:v>32.306800000000003</c:v>
                </c:pt>
                <c:pt idx="147">
                  <c:v>32.230800000000002</c:v>
                </c:pt>
                <c:pt idx="148">
                  <c:v>32.178600000000003</c:v>
                </c:pt>
                <c:pt idx="149">
                  <c:v>32.187399999999997</c:v>
                </c:pt>
                <c:pt idx="150">
                  <c:v>32.117699999999999</c:v>
                </c:pt>
                <c:pt idx="151">
                  <c:v>32.052</c:v>
                </c:pt>
                <c:pt idx="152">
                  <c:v>31.9679</c:v>
                </c:pt>
                <c:pt idx="153">
                  <c:v>31.908200000000001</c:v>
                </c:pt>
                <c:pt idx="154">
                  <c:v>31.803999999999998</c:v>
                </c:pt>
                <c:pt idx="155">
                  <c:v>31.744800000000001</c:v>
                </c:pt>
                <c:pt idx="156">
                  <c:v>31.639700000000001</c:v>
                </c:pt>
                <c:pt idx="157">
                  <c:v>31.478400000000001</c:v>
                </c:pt>
                <c:pt idx="158">
                  <c:v>31.364000000000001</c:v>
                </c:pt>
                <c:pt idx="159">
                  <c:v>31.223199999999999</c:v>
                </c:pt>
                <c:pt idx="160">
                  <c:v>31.091899999999999</c:v>
                </c:pt>
                <c:pt idx="161">
                  <c:v>30.969100000000001</c:v>
                </c:pt>
                <c:pt idx="162">
                  <c:v>30.896799999999999</c:v>
                </c:pt>
                <c:pt idx="163">
                  <c:v>30.8352</c:v>
                </c:pt>
                <c:pt idx="164">
                  <c:v>30.638999999999999</c:v>
                </c:pt>
                <c:pt idx="165">
                  <c:v>30.5288</c:v>
                </c:pt>
                <c:pt idx="166">
                  <c:v>30.395700000000001</c:v>
                </c:pt>
                <c:pt idx="167">
                  <c:v>30.2774</c:v>
                </c:pt>
                <c:pt idx="168">
                  <c:v>30.194400000000002</c:v>
                </c:pt>
                <c:pt idx="169">
                  <c:v>30.1462</c:v>
                </c:pt>
                <c:pt idx="170">
                  <c:v>30.122900000000001</c:v>
                </c:pt>
                <c:pt idx="171">
                  <c:v>29.951499999999999</c:v>
                </c:pt>
                <c:pt idx="172">
                  <c:v>29.8413</c:v>
                </c:pt>
                <c:pt idx="173">
                  <c:v>29.761099999999999</c:v>
                </c:pt>
                <c:pt idx="174">
                  <c:v>29.6508</c:v>
                </c:pt>
                <c:pt idx="175">
                  <c:v>29.5365</c:v>
                </c:pt>
                <c:pt idx="176">
                  <c:v>29.474799999999998</c:v>
                </c:pt>
                <c:pt idx="177">
                  <c:v>29.430900000000001</c:v>
                </c:pt>
                <c:pt idx="178">
                  <c:v>29.215900000000001</c:v>
                </c:pt>
                <c:pt idx="179">
                  <c:v>29.145700000000001</c:v>
                </c:pt>
                <c:pt idx="180">
                  <c:v>29.079899999999999</c:v>
                </c:pt>
                <c:pt idx="181">
                  <c:v>28.997299999999999</c:v>
                </c:pt>
                <c:pt idx="182">
                  <c:v>28.903300000000002</c:v>
                </c:pt>
                <c:pt idx="183">
                  <c:v>28.856100000000001</c:v>
                </c:pt>
                <c:pt idx="184">
                  <c:v>28.828299999999999</c:v>
                </c:pt>
                <c:pt idx="185">
                  <c:v>28.674499999999998</c:v>
                </c:pt>
                <c:pt idx="186">
                  <c:v>28.5823</c:v>
                </c:pt>
                <c:pt idx="187">
                  <c:v>28.510400000000001</c:v>
                </c:pt>
                <c:pt idx="188">
                  <c:v>28.429400000000001</c:v>
                </c:pt>
                <c:pt idx="189">
                  <c:v>28.346900000000002</c:v>
                </c:pt>
                <c:pt idx="190">
                  <c:v>28.299700000000001</c:v>
                </c:pt>
                <c:pt idx="191">
                  <c:v>28.245100000000001</c:v>
                </c:pt>
                <c:pt idx="192">
                  <c:v>28.096299999999999</c:v>
                </c:pt>
                <c:pt idx="193">
                  <c:v>27.998100000000001</c:v>
                </c:pt>
                <c:pt idx="194">
                  <c:v>27.903099999999998</c:v>
                </c:pt>
                <c:pt idx="195">
                  <c:v>27.794699999999999</c:v>
                </c:pt>
                <c:pt idx="196">
                  <c:v>27.687000000000001</c:v>
                </c:pt>
                <c:pt idx="197">
                  <c:v>27.6221</c:v>
                </c:pt>
                <c:pt idx="198">
                  <c:v>27.566600000000001</c:v>
                </c:pt>
                <c:pt idx="199">
                  <c:v>27.439800000000002</c:v>
                </c:pt>
                <c:pt idx="200">
                  <c:v>27.282399999999999</c:v>
                </c:pt>
                <c:pt idx="201">
                  <c:v>27.192499999999999</c:v>
                </c:pt>
                <c:pt idx="202">
                  <c:v>27.052600000000002</c:v>
                </c:pt>
                <c:pt idx="203">
                  <c:v>26.920300000000001</c:v>
                </c:pt>
                <c:pt idx="204">
                  <c:v>26.847799999999999</c:v>
                </c:pt>
                <c:pt idx="205">
                  <c:v>26.780100000000001</c:v>
                </c:pt>
                <c:pt idx="206">
                  <c:v>26.5746</c:v>
                </c:pt>
                <c:pt idx="207">
                  <c:v>26.3965</c:v>
                </c:pt>
                <c:pt idx="208">
                  <c:v>26.284199999999998</c:v>
                </c:pt>
                <c:pt idx="209">
                  <c:v>26.137699999999999</c:v>
                </c:pt>
                <c:pt idx="210">
                  <c:v>26.019600000000001</c:v>
                </c:pt>
                <c:pt idx="211">
                  <c:v>25.965499999999999</c:v>
                </c:pt>
                <c:pt idx="212">
                  <c:v>25.921700000000001</c:v>
                </c:pt>
                <c:pt idx="213">
                  <c:v>25.755700000000001</c:v>
                </c:pt>
                <c:pt idx="214">
                  <c:v>25.612500000000001</c:v>
                </c:pt>
                <c:pt idx="215">
                  <c:v>25.4694</c:v>
                </c:pt>
                <c:pt idx="216">
                  <c:v>25.367899999999999</c:v>
                </c:pt>
                <c:pt idx="217">
                  <c:v>25.2346</c:v>
                </c:pt>
                <c:pt idx="218">
                  <c:v>25.190300000000001</c:v>
                </c:pt>
                <c:pt idx="219">
                  <c:v>25.1463</c:v>
                </c:pt>
                <c:pt idx="220">
                  <c:v>24.932200000000002</c:v>
                </c:pt>
                <c:pt idx="221">
                  <c:v>24.779199999999999</c:v>
                </c:pt>
                <c:pt idx="222">
                  <c:v>24.6557</c:v>
                </c:pt>
                <c:pt idx="223">
                  <c:v>24.558</c:v>
                </c:pt>
                <c:pt idx="224">
                  <c:v>24.4422</c:v>
                </c:pt>
                <c:pt idx="225">
                  <c:v>24.3383</c:v>
                </c:pt>
                <c:pt idx="226">
                  <c:v>24.325399999999998</c:v>
                </c:pt>
                <c:pt idx="227">
                  <c:v>24.1219</c:v>
                </c:pt>
                <c:pt idx="228">
                  <c:v>23.950099999999999</c:v>
                </c:pt>
                <c:pt idx="229">
                  <c:v>23.7698</c:v>
                </c:pt>
                <c:pt idx="230">
                  <c:v>23.615500000000001</c:v>
                </c:pt>
                <c:pt idx="231">
                  <c:v>23.451799999999999</c:v>
                </c:pt>
                <c:pt idx="232">
                  <c:v>23.3614</c:v>
                </c:pt>
                <c:pt idx="233">
                  <c:v>23.2836</c:v>
                </c:pt>
                <c:pt idx="234">
                  <c:v>23.003499999999999</c:v>
                </c:pt>
                <c:pt idx="235">
                  <c:v>22.786200000000001</c:v>
                </c:pt>
                <c:pt idx="236">
                  <c:v>22.5274</c:v>
                </c:pt>
                <c:pt idx="237">
                  <c:v>22.321000000000002</c:v>
                </c:pt>
                <c:pt idx="238">
                  <c:v>22.087800000000001</c:v>
                </c:pt>
                <c:pt idx="239">
                  <c:v>21.932099999999998</c:v>
                </c:pt>
                <c:pt idx="240">
                  <c:v>21.832699999999999</c:v>
                </c:pt>
                <c:pt idx="241">
                  <c:v>21.5687</c:v>
                </c:pt>
                <c:pt idx="242">
                  <c:v>21.3385</c:v>
                </c:pt>
                <c:pt idx="243">
                  <c:v>21.1005</c:v>
                </c:pt>
                <c:pt idx="244">
                  <c:v>20.884599999999999</c:v>
                </c:pt>
                <c:pt idx="245">
                  <c:v>20.6768</c:v>
                </c:pt>
                <c:pt idx="246">
                  <c:v>20.4848</c:v>
                </c:pt>
                <c:pt idx="247">
                  <c:v>20.366800000000001</c:v>
                </c:pt>
                <c:pt idx="248">
                  <c:v>20.101400000000002</c:v>
                </c:pt>
                <c:pt idx="249">
                  <c:v>19.927600000000002</c:v>
                </c:pt>
                <c:pt idx="250">
                  <c:v>19.594799999999999</c:v>
                </c:pt>
                <c:pt idx="251">
                  <c:v>19.308800000000002</c:v>
                </c:pt>
                <c:pt idx="252">
                  <c:v>19.098099999999999</c:v>
                </c:pt>
                <c:pt idx="253">
                  <c:v>18.946200000000001</c:v>
                </c:pt>
                <c:pt idx="254">
                  <c:v>18.859000000000002</c:v>
                </c:pt>
                <c:pt idx="255">
                  <c:v>18.583500000000001</c:v>
                </c:pt>
                <c:pt idx="256">
                  <c:v>18.3536</c:v>
                </c:pt>
                <c:pt idx="257">
                  <c:v>18.2394</c:v>
                </c:pt>
                <c:pt idx="258">
                  <c:v>18.136700000000001</c:v>
                </c:pt>
                <c:pt idx="259">
                  <c:v>18.097300000000001</c:v>
                </c:pt>
                <c:pt idx="260">
                  <c:v>18.0609</c:v>
                </c:pt>
                <c:pt idx="261">
                  <c:v>17.972799999999999</c:v>
                </c:pt>
                <c:pt idx="262">
                  <c:v>17.802800000000001</c:v>
                </c:pt>
                <c:pt idx="263">
                  <c:v>17.626799999999999</c:v>
                </c:pt>
                <c:pt idx="264">
                  <c:v>17.5473</c:v>
                </c:pt>
                <c:pt idx="265">
                  <c:v>17.4756</c:v>
                </c:pt>
                <c:pt idx="266">
                  <c:v>17.407800000000002</c:v>
                </c:pt>
                <c:pt idx="267">
                  <c:v>17.338999999999999</c:v>
                </c:pt>
                <c:pt idx="268">
                  <c:v>17.2423</c:v>
                </c:pt>
                <c:pt idx="269">
                  <c:v>17.113199999999999</c:v>
                </c:pt>
                <c:pt idx="270">
                  <c:v>16.973199999999999</c:v>
                </c:pt>
                <c:pt idx="271">
                  <c:v>16.8188</c:v>
                </c:pt>
                <c:pt idx="272">
                  <c:v>16.719100000000001</c:v>
                </c:pt>
                <c:pt idx="273">
                  <c:v>16.6082</c:v>
                </c:pt>
                <c:pt idx="274">
                  <c:v>16.587</c:v>
                </c:pt>
                <c:pt idx="275">
                  <c:v>16.587800000000001</c:v>
                </c:pt>
                <c:pt idx="276">
                  <c:v>16.588799999999999</c:v>
                </c:pt>
                <c:pt idx="277">
                  <c:v>16.555299999999999</c:v>
                </c:pt>
                <c:pt idx="278">
                  <c:v>16.501300000000001</c:v>
                </c:pt>
                <c:pt idx="279">
                  <c:v>16.5198</c:v>
                </c:pt>
                <c:pt idx="280">
                  <c:v>16.500299999999999</c:v>
                </c:pt>
                <c:pt idx="281">
                  <c:v>16.5793</c:v>
                </c:pt>
                <c:pt idx="282">
                  <c:v>16.646799999999999</c:v>
                </c:pt>
                <c:pt idx="283">
                  <c:v>16.731000000000002</c:v>
                </c:pt>
                <c:pt idx="284">
                  <c:v>16.8187</c:v>
                </c:pt>
                <c:pt idx="285">
                  <c:v>16.834099999999999</c:v>
                </c:pt>
                <c:pt idx="286">
                  <c:v>16.876999999999999</c:v>
                </c:pt>
                <c:pt idx="287">
                  <c:v>16.860499999999998</c:v>
                </c:pt>
                <c:pt idx="288">
                  <c:v>17.0534</c:v>
                </c:pt>
                <c:pt idx="289">
                  <c:v>17.167400000000001</c:v>
                </c:pt>
                <c:pt idx="290">
                  <c:v>17.254100000000001</c:v>
                </c:pt>
                <c:pt idx="291">
                  <c:v>17.345800000000001</c:v>
                </c:pt>
                <c:pt idx="292">
                  <c:v>17.495000000000001</c:v>
                </c:pt>
                <c:pt idx="293">
                  <c:v>17.551500000000001</c:v>
                </c:pt>
                <c:pt idx="294">
                  <c:v>17.578900000000001</c:v>
                </c:pt>
                <c:pt idx="295">
                  <c:v>17.5884</c:v>
                </c:pt>
                <c:pt idx="296">
                  <c:v>17.761399999999998</c:v>
                </c:pt>
                <c:pt idx="297">
                  <c:v>17.8217</c:v>
                </c:pt>
                <c:pt idx="298">
                  <c:v>17.842099999999999</c:v>
                </c:pt>
                <c:pt idx="299">
                  <c:v>17.900700000000001</c:v>
                </c:pt>
                <c:pt idx="300">
                  <c:v>17.942799999999998</c:v>
                </c:pt>
                <c:pt idx="301">
                  <c:v>17.953600000000002</c:v>
                </c:pt>
                <c:pt idx="302">
                  <c:v>17.991299999999999</c:v>
                </c:pt>
                <c:pt idx="303">
                  <c:v>18.214500000000001</c:v>
                </c:pt>
                <c:pt idx="304">
                  <c:v>18.39</c:v>
                </c:pt>
                <c:pt idx="305">
                  <c:v>18.550999999999998</c:v>
                </c:pt>
                <c:pt idx="306">
                  <c:v>18.571300000000001</c:v>
                </c:pt>
                <c:pt idx="307">
                  <c:v>18.6218</c:v>
                </c:pt>
                <c:pt idx="308">
                  <c:v>18.552700000000002</c:v>
                </c:pt>
                <c:pt idx="309">
                  <c:v>18.613299999999999</c:v>
                </c:pt>
                <c:pt idx="310">
                  <c:v>18.659500000000001</c:v>
                </c:pt>
                <c:pt idx="311">
                  <c:v>18.5686</c:v>
                </c:pt>
                <c:pt idx="312">
                  <c:v>18.571899999999999</c:v>
                </c:pt>
                <c:pt idx="313">
                  <c:v>18.534300000000002</c:v>
                </c:pt>
                <c:pt idx="314">
                  <c:v>18.691199999999998</c:v>
                </c:pt>
                <c:pt idx="315">
                  <c:v>18.752400000000002</c:v>
                </c:pt>
                <c:pt idx="316">
                  <c:v>18.836500000000001</c:v>
                </c:pt>
                <c:pt idx="317">
                  <c:v>18.9344</c:v>
                </c:pt>
                <c:pt idx="318">
                  <c:v>18.975300000000001</c:v>
                </c:pt>
                <c:pt idx="319">
                  <c:v>18.8658</c:v>
                </c:pt>
                <c:pt idx="320">
                  <c:v>18.789000000000001</c:v>
                </c:pt>
                <c:pt idx="321">
                  <c:v>18.824000000000002</c:v>
                </c:pt>
                <c:pt idx="322">
                  <c:v>18.8766</c:v>
                </c:pt>
                <c:pt idx="323">
                  <c:v>19.153300000000002</c:v>
                </c:pt>
                <c:pt idx="324">
                  <c:v>19.346</c:v>
                </c:pt>
                <c:pt idx="325">
                  <c:v>19.3169</c:v>
                </c:pt>
                <c:pt idx="326">
                  <c:v>19.351199999999999</c:v>
                </c:pt>
                <c:pt idx="327">
                  <c:v>19.372</c:v>
                </c:pt>
                <c:pt idx="328">
                  <c:v>19.396999999999998</c:v>
                </c:pt>
                <c:pt idx="329">
                  <c:v>19.377800000000001</c:v>
                </c:pt>
                <c:pt idx="330">
                  <c:v>19.5258</c:v>
                </c:pt>
                <c:pt idx="331">
                  <c:v>19.628900000000002</c:v>
                </c:pt>
                <c:pt idx="332">
                  <c:v>19.608000000000001</c:v>
                </c:pt>
                <c:pt idx="333">
                  <c:v>19.6876</c:v>
                </c:pt>
                <c:pt idx="334">
                  <c:v>19.769200000000001</c:v>
                </c:pt>
                <c:pt idx="335">
                  <c:v>19.816400000000002</c:v>
                </c:pt>
                <c:pt idx="336">
                  <c:v>19.9026</c:v>
                </c:pt>
                <c:pt idx="337">
                  <c:v>19.9757</c:v>
                </c:pt>
                <c:pt idx="338">
                  <c:v>20.118600000000001</c:v>
                </c:pt>
                <c:pt idx="339">
                  <c:v>20.1661</c:v>
                </c:pt>
                <c:pt idx="340">
                  <c:v>20.251899999999999</c:v>
                </c:pt>
                <c:pt idx="341">
                  <c:v>20.396899999999999</c:v>
                </c:pt>
                <c:pt idx="342">
                  <c:v>20.4421</c:v>
                </c:pt>
                <c:pt idx="343">
                  <c:v>20.4255</c:v>
                </c:pt>
                <c:pt idx="344">
                  <c:v>20.498799999999999</c:v>
                </c:pt>
                <c:pt idx="345">
                  <c:v>20.654699999999998</c:v>
                </c:pt>
                <c:pt idx="346">
                  <c:v>20.769600000000001</c:v>
                </c:pt>
                <c:pt idx="347">
                  <c:v>20.9255</c:v>
                </c:pt>
                <c:pt idx="348">
                  <c:v>21.141400000000001</c:v>
                </c:pt>
                <c:pt idx="349">
                  <c:v>21.367799999999999</c:v>
                </c:pt>
                <c:pt idx="350">
                  <c:v>21.692399999999999</c:v>
                </c:pt>
                <c:pt idx="351">
                  <c:v>22.055599999999998</c:v>
                </c:pt>
                <c:pt idx="352">
                  <c:v>22.460899999999999</c:v>
                </c:pt>
                <c:pt idx="353">
                  <c:v>22.776299999999999</c:v>
                </c:pt>
                <c:pt idx="354">
                  <c:v>23.044799999999999</c:v>
                </c:pt>
                <c:pt idx="355">
                  <c:v>23.2789</c:v>
                </c:pt>
                <c:pt idx="356">
                  <c:v>23.525300000000001</c:v>
                </c:pt>
                <c:pt idx="357">
                  <c:v>23.8492</c:v>
                </c:pt>
                <c:pt idx="358">
                  <c:v>24.166899999999998</c:v>
                </c:pt>
                <c:pt idx="359">
                  <c:v>24.361999999999998</c:v>
                </c:pt>
                <c:pt idx="360">
                  <c:v>24.4741</c:v>
                </c:pt>
                <c:pt idx="361">
                  <c:v>24.622800000000002</c:v>
                </c:pt>
                <c:pt idx="362">
                  <c:v>24.811</c:v>
                </c:pt>
                <c:pt idx="363">
                  <c:v>25.0779</c:v>
                </c:pt>
                <c:pt idx="364">
                  <c:v>25.590499999999999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v>2022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26.112400000000001</c:v>
                </c:pt>
                <c:pt idx="1">
                  <c:v>26.703700000000001</c:v>
                </c:pt>
                <c:pt idx="2">
                  <c:v>27.217099999999999</c:v>
                </c:pt>
                <c:pt idx="3">
                  <c:v>27.814800000000002</c:v>
                </c:pt>
                <c:pt idx="4">
                  <c:v>28.466799999999999</c:v>
                </c:pt>
                <c:pt idx="5">
                  <c:v>29.126799999999999</c:v>
                </c:pt>
                <c:pt idx="6">
                  <c:v>29.946899999999999</c:v>
                </c:pt>
                <c:pt idx="7">
                  <c:v>30.756799999999998</c:v>
                </c:pt>
                <c:pt idx="8">
                  <c:v>31.628</c:v>
                </c:pt>
                <c:pt idx="9">
                  <c:v>32.552799999999998</c:v>
                </c:pt>
                <c:pt idx="10">
                  <c:v>33.5687</c:v>
                </c:pt>
                <c:pt idx="11">
                  <c:v>34.517699999999998</c:v>
                </c:pt>
                <c:pt idx="12">
                  <c:v>35.2928</c:v>
                </c:pt>
                <c:pt idx="13">
                  <c:v>35.9529</c:v>
                </c:pt>
                <c:pt idx="14">
                  <c:v>36.493099999999998</c:v>
                </c:pt>
                <c:pt idx="15">
                  <c:v>37.027099999999997</c:v>
                </c:pt>
                <c:pt idx="16">
                  <c:v>37.456400000000002</c:v>
                </c:pt>
                <c:pt idx="17">
                  <c:v>37.848700000000001</c:v>
                </c:pt>
                <c:pt idx="18">
                  <c:v>38.210900000000002</c:v>
                </c:pt>
                <c:pt idx="19">
                  <c:v>38.596499999999999</c:v>
                </c:pt>
                <c:pt idx="20">
                  <c:v>38.876800000000003</c:v>
                </c:pt>
                <c:pt idx="21">
                  <c:v>39.135399999999997</c:v>
                </c:pt>
                <c:pt idx="22">
                  <c:v>39.441299999999998</c:v>
                </c:pt>
                <c:pt idx="23">
                  <c:v>39.599499999999999</c:v>
                </c:pt>
                <c:pt idx="24">
                  <c:v>39.7303</c:v>
                </c:pt>
                <c:pt idx="25">
                  <c:v>39.880000000000003</c:v>
                </c:pt>
                <c:pt idx="26">
                  <c:v>40.032200000000003</c:v>
                </c:pt>
                <c:pt idx="27">
                  <c:v>40.242800000000003</c:v>
                </c:pt>
                <c:pt idx="28">
                  <c:v>40.561100000000003</c:v>
                </c:pt>
                <c:pt idx="29">
                  <c:v>41.173000000000002</c:v>
                </c:pt>
                <c:pt idx="30">
                  <c:v>41.717399999999998</c:v>
                </c:pt>
                <c:pt idx="31">
                  <c:v>42.2074</c:v>
                </c:pt>
                <c:pt idx="32">
                  <c:v>42.846400000000003</c:v>
                </c:pt>
                <c:pt idx="33">
                  <c:v>43.481400000000001</c:v>
                </c:pt>
                <c:pt idx="34">
                  <c:v>44.122</c:v>
                </c:pt>
                <c:pt idx="35">
                  <c:v>44.782899999999998</c:v>
                </c:pt>
                <c:pt idx="36">
                  <c:v>45.5349</c:v>
                </c:pt>
                <c:pt idx="37">
                  <c:v>46.319600000000001</c:v>
                </c:pt>
                <c:pt idx="38">
                  <c:v>47.243699999999997</c:v>
                </c:pt>
                <c:pt idx="39">
                  <c:v>48.085599999999999</c:v>
                </c:pt>
                <c:pt idx="40">
                  <c:v>48.889400000000002</c:v>
                </c:pt>
                <c:pt idx="41">
                  <c:v>49.642299999999999</c:v>
                </c:pt>
                <c:pt idx="42">
                  <c:v>50.417000000000002</c:v>
                </c:pt>
                <c:pt idx="43">
                  <c:v>51.203800000000001</c:v>
                </c:pt>
                <c:pt idx="44">
                  <c:v>51.8125</c:v>
                </c:pt>
                <c:pt idx="45">
                  <c:v>52.371400000000001</c:v>
                </c:pt>
                <c:pt idx="46">
                  <c:v>52.822400000000002</c:v>
                </c:pt>
                <c:pt idx="47">
                  <c:v>53.490299999999998</c:v>
                </c:pt>
                <c:pt idx="48">
                  <c:v>54.015599999999999</c:v>
                </c:pt>
                <c:pt idx="49">
                  <c:v>54.6188</c:v>
                </c:pt>
                <c:pt idx="50">
                  <c:v>55.253900000000002</c:v>
                </c:pt>
                <c:pt idx="51">
                  <c:v>55.624000000000002</c:v>
                </c:pt>
                <c:pt idx="52">
                  <c:v>56.144599999999997</c:v>
                </c:pt>
                <c:pt idx="53">
                  <c:v>56.466299999999997</c:v>
                </c:pt>
                <c:pt idx="54">
                  <c:v>56.837800000000001</c:v>
                </c:pt>
                <c:pt idx="55">
                  <c:v>57.197400000000002</c:v>
                </c:pt>
                <c:pt idx="56">
                  <c:v>57.559800000000003</c:v>
                </c:pt>
                <c:pt idx="57">
                  <c:v>57.901400000000002</c:v>
                </c:pt>
                <c:pt idx="58">
                  <c:v>58.067</c:v>
                </c:pt>
                <c:pt idx="59">
                  <c:v>58.265799999999999</c:v>
                </c:pt>
                <c:pt idx="60">
                  <c:v>58.421500000000002</c:v>
                </c:pt>
                <c:pt idx="61">
                  <c:v>58.591799999999999</c:v>
                </c:pt>
                <c:pt idx="62">
                  <c:v>58.791200000000003</c:v>
                </c:pt>
                <c:pt idx="63">
                  <c:v>58.993000000000002</c:v>
                </c:pt>
                <c:pt idx="64">
                  <c:v>59.213299999999997</c:v>
                </c:pt>
                <c:pt idx="65">
                  <c:v>59.2517</c:v>
                </c:pt>
                <c:pt idx="66">
                  <c:v>59.343000000000004</c:v>
                </c:pt>
                <c:pt idx="67">
                  <c:v>59.340499999999999</c:v>
                </c:pt>
                <c:pt idx="68">
                  <c:v>59.414999999999999</c:v>
                </c:pt>
                <c:pt idx="69">
                  <c:v>59.464100000000002</c:v>
                </c:pt>
                <c:pt idx="70">
                  <c:v>59.731000000000002</c:v>
                </c:pt>
                <c:pt idx="71">
                  <c:v>60.049700000000001</c:v>
                </c:pt>
                <c:pt idx="72">
                  <c:v>60.3245</c:v>
                </c:pt>
                <c:pt idx="73">
                  <c:v>60.641300000000001</c:v>
                </c:pt>
                <c:pt idx="74">
                  <c:v>60.984699999999997</c:v>
                </c:pt>
                <c:pt idx="75">
                  <c:v>61.251800000000003</c:v>
                </c:pt>
                <c:pt idx="76">
                  <c:v>61.392299999999999</c:v>
                </c:pt>
                <c:pt idx="77">
                  <c:v>61.652000000000001</c:v>
                </c:pt>
                <c:pt idx="78">
                  <c:v>62.007800000000003</c:v>
                </c:pt>
                <c:pt idx="79">
                  <c:v>62.203400000000002</c:v>
                </c:pt>
                <c:pt idx="80">
                  <c:v>62.3003</c:v>
                </c:pt>
                <c:pt idx="81">
                  <c:v>62.398200000000003</c:v>
                </c:pt>
                <c:pt idx="82">
                  <c:v>62.463799999999999</c:v>
                </c:pt>
                <c:pt idx="83">
                  <c:v>62.589100000000002</c:v>
                </c:pt>
                <c:pt idx="84">
                  <c:v>62.779600000000002</c:v>
                </c:pt>
                <c:pt idx="85">
                  <c:v>62.977499999999999</c:v>
                </c:pt>
                <c:pt idx="86">
                  <c:v>63.197400000000002</c:v>
                </c:pt>
                <c:pt idx="87">
                  <c:v>63.3035</c:v>
                </c:pt>
                <c:pt idx="88">
                  <c:v>63.439100000000003</c:v>
                </c:pt>
                <c:pt idx="89">
                  <c:v>63.580199999999998</c:v>
                </c:pt>
                <c:pt idx="90">
                  <c:v>63.729399999999998</c:v>
                </c:pt>
                <c:pt idx="91">
                  <c:v>63.956200000000003</c:v>
                </c:pt>
                <c:pt idx="92">
                  <c:v>64.2149</c:v>
                </c:pt>
                <c:pt idx="93">
                  <c:v>64.335400000000007</c:v>
                </c:pt>
                <c:pt idx="94">
                  <c:v>64.504199999999997</c:v>
                </c:pt>
                <c:pt idx="95">
                  <c:v>64.635499999999993</c:v>
                </c:pt>
                <c:pt idx="96">
                  <c:v>64.743700000000004</c:v>
                </c:pt>
                <c:pt idx="97">
                  <c:v>64.843900000000005</c:v>
                </c:pt>
                <c:pt idx="98">
                  <c:v>65.006699999999995</c:v>
                </c:pt>
                <c:pt idx="99">
                  <c:v>65.138999999999996</c:v>
                </c:pt>
                <c:pt idx="100">
                  <c:v>65.222099999999998</c:v>
                </c:pt>
                <c:pt idx="101">
                  <c:v>65.320400000000006</c:v>
                </c:pt>
                <c:pt idx="102">
                  <c:v>65.478499999999997</c:v>
                </c:pt>
                <c:pt idx="103">
                  <c:v>65.626199999999997</c:v>
                </c:pt>
                <c:pt idx="104">
                  <c:v>65.800899999999999</c:v>
                </c:pt>
                <c:pt idx="105">
                  <c:v>65.969399999999993</c:v>
                </c:pt>
                <c:pt idx="106">
                  <c:v>66.093699999999998</c:v>
                </c:pt>
                <c:pt idx="107">
                  <c:v>66.185900000000004</c:v>
                </c:pt>
                <c:pt idx="108">
                  <c:v>66.205100000000002</c:v>
                </c:pt>
                <c:pt idx="109">
                  <c:v>66.257599999999996</c:v>
                </c:pt>
                <c:pt idx="110">
                  <c:v>66.321100000000001</c:v>
                </c:pt>
                <c:pt idx="111">
                  <c:v>66.405799999999999</c:v>
                </c:pt>
                <c:pt idx="112">
                  <c:v>66.465999999999994</c:v>
                </c:pt>
                <c:pt idx="113">
                  <c:v>66.568399999999997</c:v>
                </c:pt>
                <c:pt idx="114">
                  <c:v>66.575199999999995</c:v>
                </c:pt>
                <c:pt idx="115">
                  <c:v>66.529499999999999</c:v>
                </c:pt>
                <c:pt idx="116">
                  <c:v>66.522199999999998</c:v>
                </c:pt>
                <c:pt idx="117">
                  <c:v>66.482100000000003</c:v>
                </c:pt>
                <c:pt idx="118">
                  <c:v>66.432599999999994</c:v>
                </c:pt>
                <c:pt idx="119">
                  <c:v>66.543999999999997</c:v>
                </c:pt>
                <c:pt idx="120">
                  <c:v>66.580299999999994</c:v>
                </c:pt>
                <c:pt idx="121">
                  <c:v>66.578999999999994</c:v>
                </c:pt>
                <c:pt idx="122">
                  <c:v>66.585800000000006</c:v>
                </c:pt>
                <c:pt idx="123">
                  <c:v>66.552599999999998</c:v>
                </c:pt>
                <c:pt idx="124">
                  <c:v>66.577399999999997</c:v>
                </c:pt>
                <c:pt idx="125">
                  <c:v>66.610100000000003</c:v>
                </c:pt>
                <c:pt idx="126">
                  <c:v>66.676400000000001</c:v>
                </c:pt>
                <c:pt idx="127">
                  <c:v>66.7333</c:v>
                </c:pt>
                <c:pt idx="128">
                  <c:v>66.772199999999998</c:v>
                </c:pt>
                <c:pt idx="129">
                  <c:v>66.759</c:v>
                </c:pt>
                <c:pt idx="130">
                  <c:v>66.695300000000003</c:v>
                </c:pt>
                <c:pt idx="131">
                  <c:v>66.689099999999996</c:v>
                </c:pt>
                <c:pt idx="132">
                  <c:v>66.665000000000006</c:v>
                </c:pt>
                <c:pt idx="133">
                  <c:v>66.6815</c:v>
                </c:pt>
                <c:pt idx="134">
                  <c:v>66.822500000000005</c:v>
                </c:pt>
                <c:pt idx="135">
                  <c:v>66.818200000000004</c:v>
                </c:pt>
                <c:pt idx="136">
                  <c:v>66.743200000000002</c:v>
                </c:pt>
                <c:pt idx="137">
                  <c:v>66.688599999999994</c:v>
                </c:pt>
                <c:pt idx="138">
                  <c:v>66.698499999999996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v>2021</c:v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44197</c:v>
                </c:pt>
                <c:pt idx="1">
                  <c:v>44198</c:v>
                </c:pt>
                <c:pt idx="2">
                  <c:v>44199</c:v>
                </c:pt>
                <c:pt idx="3">
                  <c:v>44200</c:v>
                </c:pt>
                <c:pt idx="4">
                  <c:v>44201</c:v>
                </c:pt>
                <c:pt idx="5">
                  <c:v>44202</c:v>
                </c:pt>
                <c:pt idx="6">
                  <c:v>44203</c:v>
                </c:pt>
                <c:pt idx="7">
                  <c:v>44204</c:v>
                </c:pt>
                <c:pt idx="8">
                  <c:v>44205</c:v>
                </c:pt>
                <c:pt idx="9">
                  <c:v>44206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44212</c:v>
                </c:pt>
                <c:pt idx="16">
                  <c:v>44213</c:v>
                </c:pt>
                <c:pt idx="17">
                  <c:v>44214</c:v>
                </c:pt>
                <c:pt idx="18">
                  <c:v>44215</c:v>
                </c:pt>
                <c:pt idx="19">
                  <c:v>44216</c:v>
                </c:pt>
                <c:pt idx="20">
                  <c:v>44217</c:v>
                </c:pt>
                <c:pt idx="21">
                  <c:v>44218</c:v>
                </c:pt>
                <c:pt idx="22">
                  <c:v>44219</c:v>
                </c:pt>
                <c:pt idx="23">
                  <c:v>44220</c:v>
                </c:pt>
                <c:pt idx="24">
                  <c:v>44221</c:v>
                </c:pt>
                <c:pt idx="25">
                  <c:v>44222</c:v>
                </c:pt>
                <c:pt idx="26">
                  <c:v>44223</c:v>
                </c:pt>
                <c:pt idx="27">
                  <c:v>44224</c:v>
                </c:pt>
                <c:pt idx="28">
                  <c:v>44225</c:v>
                </c:pt>
                <c:pt idx="29">
                  <c:v>44226</c:v>
                </c:pt>
                <c:pt idx="30">
                  <c:v>44227</c:v>
                </c:pt>
                <c:pt idx="31">
                  <c:v>44228</c:v>
                </c:pt>
                <c:pt idx="32">
                  <c:v>44229</c:v>
                </c:pt>
                <c:pt idx="33">
                  <c:v>44230</c:v>
                </c:pt>
                <c:pt idx="34">
                  <c:v>44231</c:v>
                </c:pt>
                <c:pt idx="35">
                  <c:v>44232</c:v>
                </c:pt>
                <c:pt idx="36">
                  <c:v>44233</c:v>
                </c:pt>
                <c:pt idx="37">
                  <c:v>44234</c:v>
                </c:pt>
                <c:pt idx="38">
                  <c:v>44235</c:v>
                </c:pt>
                <c:pt idx="39">
                  <c:v>44236</c:v>
                </c:pt>
                <c:pt idx="40">
                  <c:v>44237</c:v>
                </c:pt>
                <c:pt idx="41">
                  <c:v>44238</c:v>
                </c:pt>
                <c:pt idx="42">
                  <c:v>44239</c:v>
                </c:pt>
                <c:pt idx="43">
                  <c:v>44240</c:v>
                </c:pt>
                <c:pt idx="44">
                  <c:v>44241</c:v>
                </c:pt>
                <c:pt idx="45">
                  <c:v>44242</c:v>
                </c:pt>
                <c:pt idx="46">
                  <c:v>44243</c:v>
                </c:pt>
                <c:pt idx="47">
                  <c:v>44244</c:v>
                </c:pt>
                <c:pt idx="48">
                  <c:v>44245</c:v>
                </c:pt>
                <c:pt idx="49">
                  <c:v>44246</c:v>
                </c:pt>
                <c:pt idx="50">
                  <c:v>44247</c:v>
                </c:pt>
                <c:pt idx="51">
                  <c:v>44248</c:v>
                </c:pt>
                <c:pt idx="52">
                  <c:v>44249</c:v>
                </c:pt>
                <c:pt idx="53">
                  <c:v>44250</c:v>
                </c:pt>
                <c:pt idx="54">
                  <c:v>44251</c:v>
                </c:pt>
                <c:pt idx="55">
                  <c:v>44252</c:v>
                </c:pt>
                <c:pt idx="56">
                  <c:v>44253</c:v>
                </c:pt>
                <c:pt idx="57">
                  <c:v>44254</c:v>
                </c:pt>
                <c:pt idx="58">
                  <c:v>44255</c:v>
                </c:pt>
                <c:pt idx="59">
                  <c:v>44256</c:v>
                </c:pt>
                <c:pt idx="60">
                  <c:v>44257</c:v>
                </c:pt>
                <c:pt idx="61">
                  <c:v>44258</c:v>
                </c:pt>
                <c:pt idx="62">
                  <c:v>44259</c:v>
                </c:pt>
                <c:pt idx="63">
                  <c:v>44260</c:v>
                </c:pt>
                <c:pt idx="64">
                  <c:v>44261</c:v>
                </c:pt>
                <c:pt idx="65">
                  <c:v>44262</c:v>
                </c:pt>
                <c:pt idx="66">
                  <c:v>44263</c:v>
                </c:pt>
                <c:pt idx="67">
                  <c:v>44264</c:v>
                </c:pt>
                <c:pt idx="68">
                  <c:v>44265</c:v>
                </c:pt>
                <c:pt idx="69">
                  <c:v>44266</c:v>
                </c:pt>
                <c:pt idx="70">
                  <c:v>44267</c:v>
                </c:pt>
                <c:pt idx="71">
                  <c:v>44268</c:v>
                </c:pt>
                <c:pt idx="72">
                  <c:v>44269</c:v>
                </c:pt>
                <c:pt idx="73">
                  <c:v>44270</c:v>
                </c:pt>
                <c:pt idx="74">
                  <c:v>44271</c:v>
                </c:pt>
                <c:pt idx="75">
                  <c:v>44272</c:v>
                </c:pt>
                <c:pt idx="76">
                  <c:v>44273</c:v>
                </c:pt>
                <c:pt idx="77">
                  <c:v>44274</c:v>
                </c:pt>
                <c:pt idx="78">
                  <c:v>44275</c:v>
                </c:pt>
                <c:pt idx="79">
                  <c:v>44276</c:v>
                </c:pt>
                <c:pt idx="80">
                  <c:v>44277</c:v>
                </c:pt>
                <c:pt idx="81">
                  <c:v>44278</c:v>
                </c:pt>
                <c:pt idx="82">
                  <c:v>44279</c:v>
                </c:pt>
                <c:pt idx="83">
                  <c:v>44280</c:v>
                </c:pt>
                <c:pt idx="84">
                  <c:v>44281</c:v>
                </c:pt>
                <c:pt idx="85">
                  <c:v>44282</c:v>
                </c:pt>
                <c:pt idx="86">
                  <c:v>44283</c:v>
                </c:pt>
                <c:pt idx="87">
                  <c:v>44284</c:v>
                </c:pt>
                <c:pt idx="88">
                  <c:v>44285</c:v>
                </c:pt>
                <c:pt idx="89">
                  <c:v>44286</c:v>
                </c:pt>
                <c:pt idx="90">
                  <c:v>44287</c:v>
                </c:pt>
                <c:pt idx="91">
                  <c:v>44288</c:v>
                </c:pt>
                <c:pt idx="92">
                  <c:v>44289</c:v>
                </c:pt>
                <c:pt idx="93">
                  <c:v>44290</c:v>
                </c:pt>
                <c:pt idx="94">
                  <c:v>44291</c:v>
                </c:pt>
                <c:pt idx="95">
                  <c:v>44292</c:v>
                </c:pt>
                <c:pt idx="96">
                  <c:v>44293</c:v>
                </c:pt>
                <c:pt idx="97">
                  <c:v>44294</c:v>
                </c:pt>
                <c:pt idx="98">
                  <c:v>44295</c:v>
                </c:pt>
                <c:pt idx="99">
                  <c:v>44296</c:v>
                </c:pt>
                <c:pt idx="100">
                  <c:v>44297</c:v>
                </c:pt>
                <c:pt idx="101">
                  <c:v>44298</c:v>
                </c:pt>
                <c:pt idx="102">
                  <c:v>44299</c:v>
                </c:pt>
                <c:pt idx="103">
                  <c:v>44300</c:v>
                </c:pt>
                <c:pt idx="104">
                  <c:v>44301</c:v>
                </c:pt>
                <c:pt idx="105">
                  <c:v>44302</c:v>
                </c:pt>
                <c:pt idx="106">
                  <c:v>44303</c:v>
                </c:pt>
                <c:pt idx="107">
                  <c:v>44304</c:v>
                </c:pt>
                <c:pt idx="108">
                  <c:v>44305</c:v>
                </c:pt>
                <c:pt idx="109">
                  <c:v>44306</c:v>
                </c:pt>
                <c:pt idx="110">
                  <c:v>44307</c:v>
                </c:pt>
                <c:pt idx="111">
                  <c:v>44308</c:v>
                </c:pt>
                <c:pt idx="112">
                  <c:v>44309</c:v>
                </c:pt>
                <c:pt idx="113">
                  <c:v>44310</c:v>
                </c:pt>
                <c:pt idx="114">
                  <c:v>44311</c:v>
                </c:pt>
                <c:pt idx="115">
                  <c:v>44312</c:v>
                </c:pt>
                <c:pt idx="116">
                  <c:v>44313</c:v>
                </c:pt>
                <c:pt idx="117">
                  <c:v>44314</c:v>
                </c:pt>
                <c:pt idx="118">
                  <c:v>44315</c:v>
                </c:pt>
                <c:pt idx="119">
                  <c:v>44316</c:v>
                </c:pt>
                <c:pt idx="120">
                  <c:v>44317</c:v>
                </c:pt>
                <c:pt idx="121">
                  <c:v>44318</c:v>
                </c:pt>
                <c:pt idx="122">
                  <c:v>44319</c:v>
                </c:pt>
                <c:pt idx="123">
                  <c:v>44320</c:v>
                </c:pt>
                <c:pt idx="124">
                  <c:v>44321</c:v>
                </c:pt>
                <c:pt idx="125">
                  <c:v>44322</c:v>
                </c:pt>
                <c:pt idx="126">
                  <c:v>44323</c:v>
                </c:pt>
                <c:pt idx="127">
                  <c:v>44324</c:v>
                </c:pt>
                <c:pt idx="128">
                  <c:v>44325</c:v>
                </c:pt>
                <c:pt idx="129">
                  <c:v>44326</c:v>
                </c:pt>
                <c:pt idx="130">
                  <c:v>44327</c:v>
                </c:pt>
                <c:pt idx="131">
                  <c:v>44328</c:v>
                </c:pt>
                <c:pt idx="132">
                  <c:v>44329</c:v>
                </c:pt>
                <c:pt idx="133">
                  <c:v>44330</c:v>
                </c:pt>
                <c:pt idx="134">
                  <c:v>44331</c:v>
                </c:pt>
                <c:pt idx="135">
                  <c:v>44332</c:v>
                </c:pt>
                <c:pt idx="136">
                  <c:v>44333</c:v>
                </c:pt>
                <c:pt idx="137">
                  <c:v>44334</c:v>
                </c:pt>
                <c:pt idx="138">
                  <c:v>44335</c:v>
                </c:pt>
                <c:pt idx="139">
                  <c:v>44336</c:v>
                </c:pt>
                <c:pt idx="140">
                  <c:v>44337</c:v>
                </c:pt>
                <c:pt idx="141">
                  <c:v>44338</c:v>
                </c:pt>
                <c:pt idx="142">
                  <c:v>44339</c:v>
                </c:pt>
                <c:pt idx="143">
                  <c:v>44340</c:v>
                </c:pt>
                <c:pt idx="144">
                  <c:v>44341</c:v>
                </c:pt>
                <c:pt idx="145">
                  <c:v>44342</c:v>
                </c:pt>
                <c:pt idx="146">
                  <c:v>44343</c:v>
                </c:pt>
                <c:pt idx="147">
                  <c:v>44344</c:v>
                </c:pt>
                <c:pt idx="148">
                  <c:v>44345</c:v>
                </c:pt>
                <c:pt idx="149">
                  <c:v>44346</c:v>
                </c:pt>
                <c:pt idx="150">
                  <c:v>44347</c:v>
                </c:pt>
                <c:pt idx="151">
                  <c:v>44348</c:v>
                </c:pt>
                <c:pt idx="152">
                  <c:v>44349</c:v>
                </c:pt>
                <c:pt idx="153">
                  <c:v>44350</c:v>
                </c:pt>
                <c:pt idx="154">
                  <c:v>44351</c:v>
                </c:pt>
                <c:pt idx="155">
                  <c:v>44352</c:v>
                </c:pt>
                <c:pt idx="156">
                  <c:v>44353</c:v>
                </c:pt>
                <c:pt idx="157">
                  <c:v>44354</c:v>
                </c:pt>
                <c:pt idx="158">
                  <c:v>44355</c:v>
                </c:pt>
                <c:pt idx="159">
                  <c:v>44356</c:v>
                </c:pt>
                <c:pt idx="160">
                  <c:v>44357</c:v>
                </c:pt>
                <c:pt idx="161">
                  <c:v>44358</c:v>
                </c:pt>
                <c:pt idx="162">
                  <c:v>44359</c:v>
                </c:pt>
                <c:pt idx="163">
                  <c:v>44360</c:v>
                </c:pt>
                <c:pt idx="164">
                  <c:v>44361</c:v>
                </c:pt>
                <c:pt idx="165">
                  <c:v>44362</c:v>
                </c:pt>
                <c:pt idx="166">
                  <c:v>44363</c:v>
                </c:pt>
                <c:pt idx="167">
                  <c:v>44364</c:v>
                </c:pt>
                <c:pt idx="168">
                  <c:v>44365</c:v>
                </c:pt>
                <c:pt idx="169">
                  <c:v>44366</c:v>
                </c:pt>
                <c:pt idx="170">
                  <c:v>44367</c:v>
                </c:pt>
                <c:pt idx="171">
                  <c:v>44368</c:v>
                </c:pt>
                <c:pt idx="172">
                  <c:v>44369</c:v>
                </c:pt>
                <c:pt idx="173">
                  <c:v>44370</c:v>
                </c:pt>
                <c:pt idx="174">
                  <c:v>44371</c:v>
                </c:pt>
                <c:pt idx="175">
                  <c:v>44372</c:v>
                </c:pt>
                <c:pt idx="176">
                  <c:v>44373</c:v>
                </c:pt>
                <c:pt idx="177">
                  <c:v>44374</c:v>
                </c:pt>
                <c:pt idx="178">
                  <c:v>44375</c:v>
                </c:pt>
                <c:pt idx="179">
                  <c:v>44376</c:v>
                </c:pt>
                <c:pt idx="180">
                  <c:v>44377</c:v>
                </c:pt>
                <c:pt idx="181">
                  <c:v>44378</c:v>
                </c:pt>
                <c:pt idx="182">
                  <c:v>44379</c:v>
                </c:pt>
                <c:pt idx="183">
                  <c:v>44380</c:v>
                </c:pt>
                <c:pt idx="184">
                  <c:v>44381</c:v>
                </c:pt>
                <c:pt idx="185">
                  <c:v>44382</c:v>
                </c:pt>
                <c:pt idx="186">
                  <c:v>44383</c:v>
                </c:pt>
                <c:pt idx="187">
                  <c:v>44384</c:v>
                </c:pt>
                <c:pt idx="188">
                  <c:v>44385</c:v>
                </c:pt>
                <c:pt idx="189">
                  <c:v>44386</c:v>
                </c:pt>
                <c:pt idx="190">
                  <c:v>44387</c:v>
                </c:pt>
                <c:pt idx="191">
                  <c:v>44388</c:v>
                </c:pt>
                <c:pt idx="192">
                  <c:v>44389</c:v>
                </c:pt>
                <c:pt idx="193">
                  <c:v>44390</c:v>
                </c:pt>
                <c:pt idx="194">
                  <c:v>44391</c:v>
                </c:pt>
                <c:pt idx="195">
                  <c:v>44392</c:v>
                </c:pt>
                <c:pt idx="196">
                  <c:v>44393</c:v>
                </c:pt>
                <c:pt idx="197">
                  <c:v>44394</c:v>
                </c:pt>
                <c:pt idx="198">
                  <c:v>44395</c:v>
                </c:pt>
                <c:pt idx="199">
                  <c:v>44396</c:v>
                </c:pt>
                <c:pt idx="200">
                  <c:v>44397</c:v>
                </c:pt>
                <c:pt idx="201">
                  <c:v>44398</c:v>
                </c:pt>
                <c:pt idx="202">
                  <c:v>44399</c:v>
                </c:pt>
                <c:pt idx="203">
                  <c:v>44400</c:v>
                </c:pt>
                <c:pt idx="204">
                  <c:v>44401</c:v>
                </c:pt>
                <c:pt idx="205">
                  <c:v>44402</c:v>
                </c:pt>
                <c:pt idx="206">
                  <c:v>44403</c:v>
                </c:pt>
                <c:pt idx="207">
                  <c:v>44404</c:v>
                </c:pt>
                <c:pt idx="208">
                  <c:v>44405</c:v>
                </c:pt>
                <c:pt idx="209">
                  <c:v>44406</c:v>
                </c:pt>
                <c:pt idx="210">
                  <c:v>44407</c:v>
                </c:pt>
                <c:pt idx="211">
                  <c:v>44408</c:v>
                </c:pt>
                <c:pt idx="212">
                  <c:v>44409</c:v>
                </c:pt>
                <c:pt idx="213">
                  <c:v>44410</c:v>
                </c:pt>
                <c:pt idx="214">
                  <c:v>44411</c:v>
                </c:pt>
                <c:pt idx="215">
                  <c:v>44412</c:v>
                </c:pt>
                <c:pt idx="216">
                  <c:v>44413</c:v>
                </c:pt>
                <c:pt idx="217">
                  <c:v>44414</c:v>
                </c:pt>
                <c:pt idx="218">
                  <c:v>44415</c:v>
                </c:pt>
                <c:pt idx="219">
                  <c:v>44416</c:v>
                </c:pt>
                <c:pt idx="220">
                  <c:v>44417</c:v>
                </c:pt>
                <c:pt idx="221">
                  <c:v>44418</c:v>
                </c:pt>
                <c:pt idx="222">
                  <c:v>44419</c:v>
                </c:pt>
                <c:pt idx="223">
                  <c:v>44420</c:v>
                </c:pt>
                <c:pt idx="224">
                  <c:v>44421</c:v>
                </c:pt>
                <c:pt idx="225">
                  <c:v>44422</c:v>
                </c:pt>
                <c:pt idx="226">
                  <c:v>44423</c:v>
                </c:pt>
                <c:pt idx="227">
                  <c:v>44424</c:v>
                </c:pt>
                <c:pt idx="228">
                  <c:v>44425</c:v>
                </c:pt>
                <c:pt idx="229">
                  <c:v>44426</c:v>
                </c:pt>
                <c:pt idx="230">
                  <c:v>44427</c:v>
                </c:pt>
                <c:pt idx="231">
                  <c:v>44428</c:v>
                </c:pt>
                <c:pt idx="232">
                  <c:v>44429</c:v>
                </c:pt>
                <c:pt idx="233">
                  <c:v>44430</c:v>
                </c:pt>
                <c:pt idx="234">
                  <c:v>44431</c:v>
                </c:pt>
                <c:pt idx="235">
                  <c:v>44432</c:v>
                </c:pt>
                <c:pt idx="236">
                  <c:v>44433</c:v>
                </c:pt>
                <c:pt idx="237">
                  <c:v>44434</c:v>
                </c:pt>
                <c:pt idx="238">
                  <c:v>44435</c:v>
                </c:pt>
                <c:pt idx="239">
                  <c:v>44436</c:v>
                </c:pt>
                <c:pt idx="240">
                  <c:v>44437</c:v>
                </c:pt>
                <c:pt idx="241">
                  <c:v>44438</c:v>
                </c:pt>
                <c:pt idx="242">
                  <c:v>44439</c:v>
                </c:pt>
                <c:pt idx="243">
                  <c:v>44440</c:v>
                </c:pt>
                <c:pt idx="244">
                  <c:v>44441</c:v>
                </c:pt>
                <c:pt idx="245">
                  <c:v>44442</c:v>
                </c:pt>
                <c:pt idx="246">
                  <c:v>44443</c:v>
                </c:pt>
                <c:pt idx="247">
                  <c:v>44444</c:v>
                </c:pt>
                <c:pt idx="248">
                  <c:v>44445</c:v>
                </c:pt>
                <c:pt idx="249">
                  <c:v>44446</c:v>
                </c:pt>
                <c:pt idx="250">
                  <c:v>44447</c:v>
                </c:pt>
                <c:pt idx="251">
                  <c:v>44448</c:v>
                </c:pt>
                <c:pt idx="252">
                  <c:v>44449</c:v>
                </c:pt>
                <c:pt idx="253">
                  <c:v>44450</c:v>
                </c:pt>
                <c:pt idx="254">
                  <c:v>44451</c:v>
                </c:pt>
                <c:pt idx="255">
                  <c:v>44452</c:v>
                </c:pt>
                <c:pt idx="256">
                  <c:v>44453</c:v>
                </c:pt>
                <c:pt idx="257">
                  <c:v>44454</c:v>
                </c:pt>
                <c:pt idx="258">
                  <c:v>44455</c:v>
                </c:pt>
                <c:pt idx="259">
                  <c:v>44456</c:v>
                </c:pt>
                <c:pt idx="260">
                  <c:v>44457</c:v>
                </c:pt>
                <c:pt idx="261">
                  <c:v>44458</c:v>
                </c:pt>
                <c:pt idx="262">
                  <c:v>44459</c:v>
                </c:pt>
                <c:pt idx="263">
                  <c:v>44460</c:v>
                </c:pt>
                <c:pt idx="264">
                  <c:v>44461</c:v>
                </c:pt>
                <c:pt idx="265">
                  <c:v>44462</c:v>
                </c:pt>
                <c:pt idx="266">
                  <c:v>44463</c:v>
                </c:pt>
                <c:pt idx="267">
                  <c:v>44464</c:v>
                </c:pt>
                <c:pt idx="268">
                  <c:v>44465</c:v>
                </c:pt>
                <c:pt idx="269">
                  <c:v>44466</c:v>
                </c:pt>
                <c:pt idx="270">
                  <c:v>44467</c:v>
                </c:pt>
                <c:pt idx="271">
                  <c:v>44468</c:v>
                </c:pt>
                <c:pt idx="272">
                  <c:v>44469</c:v>
                </c:pt>
                <c:pt idx="273">
                  <c:v>44470</c:v>
                </c:pt>
                <c:pt idx="274">
                  <c:v>44471</c:v>
                </c:pt>
                <c:pt idx="275">
                  <c:v>44472</c:v>
                </c:pt>
                <c:pt idx="276">
                  <c:v>44473</c:v>
                </c:pt>
                <c:pt idx="277">
                  <c:v>44474</c:v>
                </c:pt>
                <c:pt idx="278">
                  <c:v>44475</c:v>
                </c:pt>
                <c:pt idx="279">
                  <c:v>44476</c:v>
                </c:pt>
                <c:pt idx="280">
                  <c:v>44477</c:v>
                </c:pt>
                <c:pt idx="281">
                  <c:v>44478</c:v>
                </c:pt>
                <c:pt idx="282">
                  <c:v>44479</c:v>
                </c:pt>
                <c:pt idx="283">
                  <c:v>44480</c:v>
                </c:pt>
                <c:pt idx="284">
                  <c:v>44481</c:v>
                </c:pt>
                <c:pt idx="285">
                  <c:v>44482</c:v>
                </c:pt>
                <c:pt idx="286">
                  <c:v>44483</c:v>
                </c:pt>
                <c:pt idx="287">
                  <c:v>44484</c:v>
                </c:pt>
                <c:pt idx="288">
                  <c:v>44485</c:v>
                </c:pt>
                <c:pt idx="289">
                  <c:v>44486</c:v>
                </c:pt>
                <c:pt idx="290">
                  <c:v>44487</c:v>
                </c:pt>
                <c:pt idx="291">
                  <c:v>44488</c:v>
                </c:pt>
                <c:pt idx="292">
                  <c:v>44489</c:v>
                </c:pt>
                <c:pt idx="293">
                  <c:v>44490</c:v>
                </c:pt>
                <c:pt idx="294">
                  <c:v>44491</c:v>
                </c:pt>
                <c:pt idx="295">
                  <c:v>44492</c:v>
                </c:pt>
                <c:pt idx="296">
                  <c:v>44493</c:v>
                </c:pt>
                <c:pt idx="297">
                  <c:v>44494</c:v>
                </c:pt>
                <c:pt idx="298">
                  <c:v>44495</c:v>
                </c:pt>
                <c:pt idx="299">
                  <c:v>44496</c:v>
                </c:pt>
                <c:pt idx="300">
                  <c:v>44497</c:v>
                </c:pt>
                <c:pt idx="301">
                  <c:v>44498</c:v>
                </c:pt>
                <c:pt idx="302">
                  <c:v>44499</c:v>
                </c:pt>
                <c:pt idx="303">
                  <c:v>44500</c:v>
                </c:pt>
                <c:pt idx="304">
                  <c:v>44501</c:v>
                </c:pt>
                <c:pt idx="305">
                  <c:v>44502</c:v>
                </c:pt>
                <c:pt idx="306">
                  <c:v>44503</c:v>
                </c:pt>
                <c:pt idx="307">
                  <c:v>44504</c:v>
                </c:pt>
                <c:pt idx="308">
                  <c:v>44505</c:v>
                </c:pt>
                <c:pt idx="309">
                  <c:v>44506</c:v>
                </c:pt>
                <c:pt idx="310">
                  <c:v>44507</c:v>
                </c:pt>
                <c:pt idx="311">
                  <c:v>44508</c:v>
                </c:pt>
                <c:pt idx="312">
                  <c:v>44509</c:v>
                </c:pt>
                <c:pt idx="313">
                  <c:v>44510</c:v>
                </c:pt>
                <c:pt idx="314">
                  <c:v>44511</c:v>
                </c:pt>
                <c:pt idx="315">
                  <c:v>44512</c:v>
                </c:pt>
                <c:pt idx="316">
                  <c:v>44513</c:v>
                </c:pt>
                <c:pt idx="317">
                  <c:v>44514</c:v>
                </c:pt>
                <c:pt idx="318">
                  <c:v>44515</c:v>
                </c:pt>
                <c:pt idx="319">
                  <c:v>44516</c:v>
                </c:pt>
                <c:pt idx="320">
                  <c:v>44517</c:v>
                </c:pt>
                <c:pt idx="321">
                  <c:v>44518</c:v>
                </c:pt>
                <c:pt idx="322">
                  <c:v>44519</c:v>
                </c:pt>
                <c:pt idx="323">
                  <c:v>44520</c:v>
                </c:pt>
                <c:pt idx="324">
                  <c:v>44521</c:v>
                </c:pt>
                <c:pt idx="325">
                  <c:v>44522</c:v>
                </c:pt>
                <c:pt idx="326">
                  <c:v>44523</c:v>
                </c:pt>
                <c:pt idx="327">
                  <c:v>44524</c:v>
                </c:pt>
                <c:pt idx="328">
                  <c:v>44525</c:v>
                </c:pt>
                <c:pt idx="329">
                  <c:v>44526</c:v>
                </c:pt>
                <c:pt idx="330">
                  <c:v>44527</c:v>
                </c:pt>
                <c:pt idx="331">
                  <c:v>44528</c:v>
                </c:pt>
                <c:pt idx="332">
                  <c:v>44529</c:v>
                </c:pt>
                <c:pt idx="333">
                  <c:v>44530</c:v>
                </c:pt>
                <c:pt idx="334">
                  <c:v>44531</c:v>
                </c:pt>
                <c:pt idx="335">
                  <c:v>44532</c:v>
                </c:pt>
                <c:pt idx="336">
                  <c:v>44533</c:v>
                </c:pt>
                <c:pt idx="337">
                  <c:v>44534</c:v>
                </c:pt>
                <c:pt idx="338">
                  <c:v>44535</c:v>
                </c:pt>
                <c:pt idx="339">
                  <c:v>44536</c:v>
                </c:pt>
                <c:pt idx="340">
                  <c:v>44537</c:v>
                </c:pt>
                <c:pt idx="341">
                  <c:v>44538</c:v>
                </c:pt>
                <c:pt idx="342">
                  <c:v>44539</c:v>
                </c:pt>
                <c:pt idx="343">
                  <c:v>44540</c:v>
                </c:pt>
                <c:pt idx="344">
                  <c:v>44541</c:v>
                </c:pt>
                <c:pt idx="345">
                  <c:v>44542</c:v>
                </c:pt>
                <c:pt idx="346">
                  <c:v>44543</c:v>
                </c:pt>
                <c:pt idx="347">
                  <c:v>44544</c:v>
                </c:pt>
                <c:pt idx="348">
                  <c:v>44545</c:v>
                </c:pt>
                <c:pt idx="349">
                  <c:v>44546</c:v>
                </c:pt>
                <c:pt idx="350">
                  <c:v>44547</c:v>
                </c:pt>
                <c:pt idx="351">
                  <c:v>44548</c:v>
                </c:pt>
                <c:pt idx="352">
                  <c:v>44549</c:v>
                </c:pt>
                <c:pt idx="353">
                  <c:v>44550</c:v>
                </c:pt>
                <c:pt idx="354">
                  <c:v>44551</c:v>
                </c:pt>
                <c:pt idx="355">
                  <c:v>44552</c:v>
                </c:pt>
                <c:pt idx="356">
                  <c:v>44553</c:v>
                </c:pt>
                <c:pt idx="357">
                  <c:v>44554</c:v>
                </c:pt>
                <c:pt idx="358">
                  <c:v>44555</c:v>
                </c:pt>
                <c:pt idx="359">
                  <c:v>44556</c:v>
                </c:pt>
                <c:pt idx="360">
                  <c:v>44557</c:v>
                </c:pt>
                <c:pt idx="361">
                  <c:v>44558</c:v>
                </c:pt>
                <c:pt idx="362">
                  <c:v>44559</c:v>
                </c:pt>
                <c:pt idx="363">
                  <c:v>44560</c:v>
                </c:pt>
                <c:pt idx="364">
                  <c:v>44561</c:v>
                </c:pt>
                <c:pt idx="365">
                  <c:v>44562</c:v>
                </c:pt>
                <c:pt idx="366">
                  <c:v>44563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46.335599999999999</c:v>
                </c:pt>
                <c:pt idx="1">
                  <c:v>46.490400000000001</c:v>
                </c:pt>
                <c:pt idx="2">
                  <c:v>46.812199999999997</c:v>
                </c:pt>
                <c:pt idx="3">
                  <c:v>47.177300000000002</c:v>
                </c:pt>
                <c:pt idx="4">
                  <c:v>47.4131</c:v>
                </c:pt>
                <c:pt idx="5">
                  <c:v>47.581800000000001</c:v>
                </c:pt>
                <c:pt idx="6">
                  <c:v>48.070300000000003</c:v>
                </c:pt>
                <c:pt idx="7">
                  <c:v>48.294199999999996</c:v>
                </c:pt>
                <c:pt idx="8">
                  <c:v>48.616100000000003</c:v>
                </c:pt>
                <c:pt idx="9">
                  <c:v>48.8932</c:v>
                </c:pt>
                <c:pt idx="10">
                  <c:v>49.147100000000002</c:v>
                </c:pt>
                <c:pt idx="11">
                  <c:v>49.360999999999997</c:v>
                </c:pt>
                <c:pt idx="12">
                  <c:v>49.758699999999997</c:v>
                </c:pt>
                <c:pt idx="13">
                  <c:v>50.057099999999998</c:v>
                </c:pt>
                <c:pt idx="14">
                  <c:v>50.384999999999998</c:v>
                </c:pt>
                <c:pt idx="15">
                  <c:v>50.4221</c:v>
                </c:pt>
                <c:pt idx="16">
                  <c:v>50.792000000000002</c:v>
                </c:pt>
                <c:pt idx="17">
                  <c:v>50.965499999999999</c:v>
                </c:pt>
                <c:pt idx="18">
                  <c:v>51.110900000000001</c:v>
                </c:pt>
                <c:pt idx="19">
                  <c:v>51.212000000000003</c:v>
                </c:pt>
                <c:pt idx="20">
                  <c:v>51.326700000000002</c:v>
                </c:pt>
                <c:pt idx="21">
                  <c:v>51.4084</c:v>
                </c:pt>
                <c:pt idx="22">
                  <c:v>51.424799999999998</c:v>
                </c:pt>
                <c:pt idx="23">
                  <c:v>51.465000000000003</c:v>
                </c:pt>
                <c:pt idx="24">
                  <c:v>51.526899999999998</c:v>
                </c:pt>
                <c:pt idx="25">
                  <c:v>51.582900000000002</c:v>
                </c:pt>
                <c:pt idx="26">
                  <c:v>51.630200000000002</c:v>
                </c:pt>
                <c:pt idx="27">
                  <c:v>51.780299999999997</c:v>
                </c:pt>
                <c:pt idx="28">
                  <c:v>51.880499999999998</c:v>
                </c:pt>
                <c:pt idx="29">
                  <c:v>51.996600000000001</c:v>
                </c:pt>
                <c:pt idx="30">
                  <c:v>52.179000000000002</c:v>
                </c:pt>
                <c:pt idx="31">
                  <c:v>52.234999999999999</c:v>
                </c:pt>
                <c:pt idx="32">
                  <c:v>52.208500000000001</c:v>
                </c:pt>
                <c:pt idx="33">
                  <c:v>52.0807</c:v>
                </c:pt>
                <c:pt idx="34">
                  <c:v>52.056899999999999</c:v>
                </c:pt>
                <c:pt idx="35">
                  <c:v>52.038400000000003</c:v>
                </c:pt>
                <c:pt idx="36">
                  <c:v>52.025700000000001</c:v>
                </c:pt>
                <c:pt idx="37">
                  <c:v>52.155299999999997</c:v>
                </c:pt>
                <c:pt idx="38">
                  <c:v>52.650700000000001</c:v>
                </c:pt>
                <c:pt idx="39">
                  <c:v>52.822499999999998</c:v>
                </c:pt>
                <c:pt idx="40">
                  <c:v>53.037700000000001</c:v>
                </c:pt>
                <c:pt idx="41">
                  <c:v>53.158799999999999</c:v>
                </c:pt>
                <c:pt idx="42">
                  <c:v>53.048000000000002</c:v>
                </c:pt>
                <c:pt idx="43">
                  <c:v>53.145400000000002</c:v>
                </c:pt>
                <c:pt idx="44">
                  <c:v>53.200400000000002</c:v>
                </c:pt>
                <c:pt idx="45">
                  <c:v>53.459400000000002</c:v>
                </c:pt>
                <c:pt idx="46">
                  <c:v>53.631100000000004</c:v>
                </c:pt>
                <c:pt idx="47">
                  <c:v>53.884300000000003</c:v>
                </c:pt>
                <c:pt idx="48">
                  <c:v>54.264400000000002</c:v>
                </c:pt>
                <c:pt idx="49">
                  <c:v>54.888500000000001</c:v>
                </c:pt>
                <c:pt idx="50">
                  <c:v>55.380400000000002</c:v>
                </c:pt>
                <c:pt idx="51">
                  <c:v>55.9482</c:v>
                </c:pt>
                <c:pt idx="52">
                  <c:v>56.488900000000001</c:v>
                </c:pt>
                <c:pt idx="53">
                  <c:v>56.885199999999998</c:v>
                </c:pt>
                <c:pt idx="54">
                  <c:v>57.348199999999999</c:v>
                </c:pt>
                <c:pt idx="55">
                  <c:v>57.723999999999997</c:v>
                </c:pt>
                <c:pt idx="56">
                  <c:v>58.120399999999997</c:v>
                </c:pt>
                <c:pt idx="57">
                  <c:v>58.590299999999999</c:v>
                </c:pt>
                <c:pt idx="58">
                  <c:v>59.005499999999998</c:v>
                </c:pt>
                <c:pt idx="59">
                  <c:v>59.246200000000002</c:v>
                </c:pt>
                <c:pt idx="60">
                  <c:v>59.5503</c:v>
                </c:pt>
                <c:pt idx="61">
                  <c:v>59.976700000000001</c:v>
                </c:pt>
                <c:pt idx="62">
                  <c:v>60.307499999999997</c:v>
                </c:pt>
                <c:pt idx="63">
                  <c:v>60.756100000000004</c:v>
                </c:pt>
                <c:pt idx="64">
                  <c:v>61.057400000000001</c:v>
                </c:pt>
                <c:pt idx="65">
                  <c:v>61.4208</c:v>
                </c:pt>
                <c:pt idx="66">
                  <c:v>62.343800000000002</c:v>
                </c:pt>
                <c:pt idx="67">
                  <c:v>63.020800000000001</c:v>
                </c:pt>
                <c:pt idx="68">
                  <c:v>63.591000000000001</c:v>
                </c:pt>
                <c:pt idx="69">
                  <c:v>64.4101</c:v>
                </c:pt>
                <c:pt idx="70">
                  <c:v>64.704499999999996</c:v>
                </c:pt>
                <c:pt idx="71">
                  <c:v>64.808800000000005</c:v>
                </c:pt>
                <c:pt idx="72">
                  <c:v>65.173299999999998</c:v>
                </c:pt>
                <c:pt idx="73">
                  <c:v>65.553200000000004</c:v>
                </c:pt>
                <c:pt idx="74">
                  <c:v>66.011399999999995</c:v>
                </c:pt>
                <c:pt idx="75">
                  <c:v>65.755899999999997</c:v>
                </c:pt>
                <c:pt idx="76">
                  <c:v>66.205200000000005</c:v>
                </c:pt>
                <c:pt idx="77">
                  <c:v>66.550700000000006</c:v>
                </c:pt>
                <c:pt idx="78">
                  <c:v>66.798699999999997</c:v>
                </c:pt>
                <c:pt idx="79">
                  <c:v>67.061499999999995</c:v>
                </c:pt>
                <c:pt idx="80">
                  <c:v>67.194100000000006</c:v>
                </c:pt>
                <c:pt idx="81">
                  <c:v>67.409400000000005</c:v>
                </c:pt>
                <c:pt idx="82">
                  <c:v>67.543099999999995</c:v>
                </c:pt>
                <c:pt idx="83">
                  <c:v>67.605999999999995</c:v>
                </c:pt>
                <c:pt idx="84">
                  <c:v>67.819000000000003</c:v>
                </c:pt>
                <c:pt idx="85">
                  <c:v>67.941599999999994</c:v>
                </c:pt>
                <c:pt idx="86">
                  <c:v>68.147499999999994</c:v>
                </c:pt>
                <c:pt idx="87">
                  <c:v>68.2667</c:v>
                </c:pt>
                <c:pt idx="88">
                  <c:v>68.328299999999999</c:v>
                </c:pt>
                <c:pt idx="89">
                  <c:v>68.453900000000004</c:v>
                </c:pt>
                <c:pt idx="90">
                  <c:v>68.514899999999997</c:v>
                </c:pt>
                <c:pt idx="91">
                  <c:v>68.571299999999994</c:v>
                </c:pt>
                <c:pt idx="92">
                  <c:v>68.632599999999996</c:v>
                </c:pt>
                <c:pt idx="93">
                  <c:v>68.771199999999993</c:v>
                </c:pt>
                <c:pt idx="94">
                  <c:v>68.843999999999994</c:v>
                </c:pt>
                <c:pt idx="95">
                  <c:v>68.856700000000004</c:v>
                </c:pt>
                <c:pt idx="96">
                  <c:v>68.5197</c:v>
                </c:pt>
                <c:pt idx="97">
                  <c:v>68.328800000000001</c:v>
                </c:pt>
                <c:pt idx="98">
                  <c:v>68.030799999999999</c:v>
                </c:pt>
                <c:pt idx="99">
                  <c:v>67.856999999999999</c:v>
                </c:pt>
                <c:pt idx="100">
                  <c:v>67.794300000000007</c:v>
                </c:pt>
                <c:pt idx="101">
                  <c:v>67.730199999999996</c:v>
                </c:pt>
                <c:pt idx="102">
                  <c:v>67.767099999999999</c:v>
                </c:pt>
                <c:pt idx="103">
                  <c:v>67.730099999999993</c:v>
                </c:pt>
                <c:pt idx="104">
                  <c:v>67.518699999999995</c:v>
                </c:pt>
                <c:pt idx="105">
                  <c:v>67.277900000000002</c:v>
                </c:pt>
                <c:pt idx="106">
                  <c:v>67.238100000000003</c:v>
                </c:pt>
                <c:pt idx="107">
                  <c:v>67.338899999999995</c:v>
                </c:pt>
                <c:pt idx="108">
                  <c:v>67.026899999999998</c:v>
                </c:pt>
                <c:pt idx="109">
                  <c:v>66.940200000000004</c:v>
                </c:pt>
                <c:pt idx="110">
                  <c:v>66.864400000000003</c:v>
                </c:pt>
                <c:pt idx="111">
                  <c:v>67.201800000000006</c:v>
                </c:pt>
                <c:pt idx="112">
                  <c:v>67.424400000000006</c:v>
                </c:pt>
                <c:pt idx="113">
                  <c:v>67.559200000000004</c:v>
                </c:pt>
                <c:pt idx="114">
                  <c:v>67.410200000000003</c:v>
                </c:pt>
                <c:pt idx="115">
                  <c:v>67.188199999999995</c:v>
                </c:pt>
                <c:pt idx="116">
                  <c:v>67.071700000000007</c:v>
                </c:pt>
                <c:pt idx="117">
                  <c:v>66.941400000000002</c:v>
                </c:pt>
                <c:pt idx="118">
                  <c:v>66.835800000000006</c:v>
                </c:pt>
                <c:pt idx="119">
                  <c:v>66.787999999999997</c:v>
                </c:pt>
                <c:pt idx="120">
                  <c:v>66.335700000000003</c:v>
                </c:pt>
                <c:pt idx="121">
                  <c:v>66.674300000000002</c:v>
                </c:pt>
                <c:pt idx="122">
                  <c:v>66.576300000000003</c:v>
                </c:pt>
                <c:pt idx="123">
                  <c:v>66.436999999999998</c:v>
                </c:pt>
                <c:pt idx="124">
                  <c:v>66.354399999999998</c:v>
                </c:pt>
                <c:pt idx="125">
                  <c:v>66.178100000000001</c:v>
                </c:pt>
                <c:pt idx="126">
                  <c:v>66.151300000000006</c:v>
                </c:pt>
                <c:pt idx="127">
                  <c:v>65.877200000000002</c:v>
                </c:pt>
                <c:pt idx="128">
                  <c:v>65.746200000000002</c:v>
                </c:pt>
                <c:pt idx="129">
                  <c:v>65.665199999999999</c:v>
                </c:pt>
                <c:pt idx="130">
                  <c:v>65.577299999999994</c:v>
                </c:pt>
                <c:pt idx="131">
                  <c:v>65.417699999999996</c:v>
                </c:pt>
                <c:pt idx="132">
                  <c:v>65.138199999999998</c:v>
                </c:pt>
                <c:pt idx="133">
                  <c:v>65.053200000000004</c:v>
                </c:pt>
                <c:pt idx="134">
                  <c:v>64.97</c:v>
                </c:pt>
                <c:pt idx="135">
                  <c:v>64.817899999999995</c:v>
                </c:pt>
                <c:pt idx="136">
                  <c:v>64.766000000000005</c:v>
                </c:pt>
                <c:pt idx="137">
                  <c:v>64.690600000000003</c:v>
                </c:pt>
                <c:pt idx="138">
                  <c:v>64.522900000000007</c:v>
                </c:pt>
                <c:pt idx="139">
                  <c:v>64.440899999999999</c:v>
                </c:pt>
                <c:pt idx="140">
                  <c:v>64.323499999999996</c:v>
                </c:pt>
                <c:pt idx="141">
                  <c:v>64.224400000000003</c:v>
                </c:pt>
                <c:pt idx="142">
                  <c:v>64.253100000000003</c:v>
                </c:pt>
                <c:pt idx="143">
                  <c:v>64.280299999999997</c:v>
                </c:pt>
                <c:pt idx="144">
                  <c:v>64.164699999999996</c:v>
                </c:pt>
                <c:pt idx="145">
                  <c:v>64.130200000000002</c:v>
                </c:pt>
                <c:pt idx="146">
                  <c:v>63.942599999999999</c:v>
                </c:pt>
                <c:pt idx="147">
                  <c:v>63.798099999999998</c:v>
                </c:pt>
                <c:pt idx="148">
                  <c:v>63.642099999999999</c:v>
                </c:pt>
                <c:pt idx="149">
                  <c:v>63.573900000000002</c:v>
                </c:pt>
                <c:pt idx="150">
                  <c:v>63.433199999999999</c:v>
                </c:pt>
                <c:pt idx="151">
                  <c:v>63.2027</c:v>
                </c:pt>
                <c:pt idx="152">
                  <c:v>62.926900000000003</c:v>
                </c:pt>
                <c:pt idx="153">
                  <c:v>62.778100000000002</c:v>
                </c:pt>
                <c:pt idx="154">
                  <c:v>62.561199999999999</c:v>
                </c:pt>
                <c:pt idx="155">
                  <c:v>62.388399999999997</c:v>
                </c:pt>
                <c:pt idx="156">
                  <c:v>62.504100000000001</c:v>
                </c:pt>
                <c:pt idx="157">
                  <c:v>62.120199999999997</c:v>
                </c:pt>
                <c:pt idx="158">
                  <c:v>61.904400000000003</c:v>
                </c:pt>
                <c:pt idx="159">
                  <c:v>61.894399999999997</c:v>
                </c:pt>
                <c:pt idx="160">
                  <c:v>61.752400000000002</c:v>
                </c:pt>
                <c:pt idx="161">
                  <c:v>61.742400000000004</c:v>
                </c:pt>
                <c:pt idx="162">
                  <c:v>61.538499999999999</c:v>
                </c:pt>
                <c:pt idx="163">
                  <c:v>61.434399999999997</c:v>
                </c:pt>
                <c:pt idx="164">
                  <c:v>61.057299999999998</c:v>
                </c:pt>
                <c:pt idx="165">
                  <c:v>61.016500000000001</c:v>
                </c:pt>
                <c:pt idx="166">
                  <c:v>60.945599999999999</c:v>
                </c:pt>
                <c:pt idx="167">
                  <c:v>60.791899999999998</c:v>
                </c:pt>
                <c:pt idx="168">
                  <c:v>60.560099999999998</c:v>
                </c:pt>
                <c:pt idx="169">
                  <c:v>60.395000000000003</c:v>
                </c:pt>
                <c:pt idx="170">
                  <c:v>60.225900000000003</c:v>
                </c:pt>
                <c:pt idx="171">
                  <c:v>60.196899999999999</c:v>
                </c:pt>
                <c:pt idx="172">
                  <c:v>60.139000000000003</c:v>
                </c:pt>
                <c:pt idx="173">
                  <c:v>59.8078</c:v>
                </c:pt>
                <c:pt idx="174">
                  <c:v>59.888500000000001</c:v>
                </c:pt>
                <c:pt idx="175">
                  <c:v>59.741700000000002</c:v>
                </c:pt>
                <c:pt idx="176">
                  <c:v>59.622500000000002</c:v>
                </c:pt>
                <c:pt idx="177">
                  <c:v>59.473599999999998</c:v>
                </c:pt>
                <c:pt idx="178">
                  <c:v>59.367699999999999</c:v>
                </c:pt>
                <c:pt idx="179">
                  <c:v>59.256700000000002</c:v>
                </c:pt>
                <c:pt idx="180">
                  <c:v>59.171399999999998</c:v>
                </c:pt>
                <c:pt idx="181">
                  <c:v>59.05</c:v>
                </c:pt>
                <c:pt idx="182">
                  <c:v>58.962200000000003</c:v>
                </c:pt>
                <c:pt idx="183">
                  <c:v>58.8108</c:v>
                </c:pt>
                <c:pt idx="184">
                  <c:v>58.658999999999999</c:v>
                </c:pt>
                <c:pt idx="185">
                  <c:v>58.561900000000001</c:v>
                </c:pt>
                <c:pt idx="186">
                  <c:v>58.479199999999999</c:v>
                </c:pt>
                <c:pt idx="187">
                  <c:v>58.319099999999999</c:v>
                </c:pt>
                <c:pt idx="188">
                  <c:v>58.202199999999998</c:v>
                </c:pt>
                <c:pt idx="189">
                  <c:v>58.097900000000003</c:v>
                </c:pt>
                <c:pt idx="190">
                  <c:v>57.927300000000002</c:v>
                </c:pt>
                <c:pt idx="191">
                  <c:v>57.825400000000002</c:v>
                </c:pt>
                <c:pt idx="192">
                  <c:v>57.726799999999997</c:v>
                </c:pt>
                <c:pt idx="193">
                  <c:v>57.586199999999998</c:v>
                </c:pt>
                <c:pt idx="194">
                  <c:v>57.547499999999999</c:v>
                </c:pt>
                <c:pt idx="195">
                  <c:v>57.486400000000003</c:v>
                </c:pt>
                <c:pt idx="196">
                  <c:v>57.2697</c:v>
                </c:pt>
                <c:pt idx="197">
                  <c:v>56.8733</c:v>
                </c:pt>
                <c:pt idx="198">
                  <c:v>56.995800000000003</c:v>
                </c:pt>
                <c:pt idx="199">
                  <c:v>56.6372</c:v>
                </c:pt>
                <c:pt idx="200">
                  <c:v>56.439300000000003</c:v>
                </c:pt>
                <c:pt idx="201">
                  <c:v>56.227600000000002</c:v>
                </c:pt>
                <c:pt idx="202">
                  <c:v>56.137900000000002</c:v>
                </c:pt>
                <c:pt idx="203">
                  <c:v>56.026600000000002</c:v>
                </c:pt>
                <c:pt idx="204">
                  <c:v>55.912500000000001</c:v>
                </c:pt>
                <c:pt idx="205">
                  <c:v>55.828099999999999</c:v>
                </c:pt>
                <c:pt idx="206">
                  <c:v>55.715200000000003</c:v>
                </c:pt>
                <c:pt idx="207">
                  <c:v>55.5334</c:v>
                </c:pt>
                <c:pt idx="208">
                  <c:v>55.325899999999997</c:v>
                </c:pt>
                <c:pt idx="209">
                  <c:v>55.0974</c:v>
                </c:pt>
                <c:pt idx="210">
                  <c:v>54.945300000000003</c:v>
                </c:pt>
                <c:pt idx="211">
                  <c:v>54.8307</c:v>
                </c:pt>
                <c:pt idx="212">
                  <c:v>54.708599999999997</c:v>
                </c:pt>
                <c:pt idx="213">
                  <c:v>54.435400000000001</c:v>
                </c:pt>
                <c:pt idx="214">
                  <c:v>54.148699999999998</c:v>
                </c:pt>
                <c:pt idx="215">
                  <c:v>53.875100000000003</c:v>
                </c:pt>
                <c:pt idx="216">
                  <c:v>53.6905</c:v>
                </c:pt>
                <c:pt idx="217">
                  <c:v>53.526899999999998</c:v>
                </c:pt>
                <c:pt idx="218">
                  <c:v>53.392800000000001</c:v>
                </c:pt>
                <c:pt idx="219">
                  <c:v>53.301900000000003</c:v>
                </c:pt>
                <c:pt idx="220">
                  <c:v>53.228499999999997</c:v>
                </c:pt>
                <c:pt idx="221">
                  <c:v>53.017000000000003</c:v>
                </c:pt>
                <c:pt idx="222">
                  <c:v>52.716700000000003</c:v>
                </c:pt>
                <c:pt idx="223">
                  <c:v>52.479199999999999</c:v>
                </c:pt>
                <c:pt idx="224">
                  <c:v>52.411700000000003</c:v>
                </c:pt>
                <c:pt idx="225">
                  <c:v>52.290700000000001</c:v>
                </c:pt>
                <c:pt idx="226">
                  <c:v>51.878799999999998</c:v>
                </c:pt>
                <c:pt idx="227">
                  <c:v>51.841500000000003</c:v>
                </c:pt>
                <c:pt idx="228">
                  <c:v>51.7697</c:v>
                </c:pt>
                <c:pt idx="229">
                  <c:v>51.540799999999997</c:v>
                </c:pt>
                <c:pt idx="230">
                  <c:v>51.316099999999999</c:v>
                </c:pt>
                <c:pt idx="231">
                  <c:v>51.206499999999998</c:v>
                </c:pt>
                <c:pt idx="232">
                  <c:v>51.042700000000004</c:v>
                </c:pt>
                <c:pt idx="233">
                  <c:v>50.897500000000001</c:v>
                </c:pt>
                <c:pt idx="234">
                  <c:v>50.706699999999998</c:v>
                </c:pt>
                <c:pt idx="235">
                  <c:v>50.445599999999999</c:v>
                </c:pt>
                <c:pt idx="236">
                  <c:v>50.370899999999999</c:v>
                </c:pt>
                <c:pt idx="237">
                  <c:v>50.079099999999997</c:v>
                </c:pt>
                <c:pt idx="238">
                  <c:v>50.026400000000002</c:v>
                </c:pt>
                <c:pt idx="239">
                  <c:v>49.912300000000002</c:v>
                </c:pt>
                <c:pt idx="240">
                  <c:v>49.821199999999997</c:v>
                </c:pt>
                <c:pt idx="241">
                  <c:v>49.3962</c:v>
                </c:pt>
                <c:pt idx="242">
                  <c:v>49.186199999999999</c:v>
                </c:pt>
                <c:pt idx="243">
                  <c:v>49.018799999999999</c:v>
                </c:pt>
                <c:pt idx="244">
                  <c:v>48.758499999999998</c:v>
                </c:pt>
                <c:pt idx="245">
                  <c:v>48.510899999999999</c:v>
                </c:pt>
                <c:pt idx="246">
                  <c:v>48.358199999999997</c:v>
                </c:pt>
                <c:pt idx="247">
                  <c:v>48.152799999999999</c:v>
                </c:pt>
                <c:pt idx="248">
                  <c:v>47.871499999999997</c:v>
                </c:pt>
                <c:pt idx="249">
                  <c:v>47.656599999999997</c:v>
                </c:pt>
                <c:pt idx="250">
                  <c:v>47.373600000000003</c:v>
                </c:pt>
                <c:pt idx="251">
                  <c:v>46.9514</c:v>
                </c:pt>
                <c:pt idx="252">
                  <c:v>46.600499999999997</c:v>
                </c:pt>
                <c:pt idx="253">
                  <c:v>46.320500000000003</c:v>
                </c:pt>
                <c:pt idx="254">
                  <c:v>46.106099999999998</c:v>
                </c:pt>
                <c:pt idx="255">
                  <c:v>45.777099999999997</c:v>
                </c:pt>
                <c:pt idx="256">
                  <c:v>45.457700000000003</c:v>
                </c:pt>
                <c:pt idx="257">
                  <c:v>45.043399999999998</c:v>
                </c:pt>
                <c:pt idx="258">
                  <c:v>44.634999999999998</c:v>
                </c:pt>
                <c:pt idx="259">
                  <c:v>44.439500000000002</c:v>
                </c:pt>
                <c:pt idx="260">
                  <c:v>43.965600000000002</c:v>
                </c:pt>
                <c:pt idx="261">
                  <c:v>43.771799999999999</c:v>
                </c:pt>
                <c:pt idx="262">
                  <c:v>43.728499999999997</c:v>
                </c:pt>
                <c:pt idx="263">
                  <c:v>43.434600000000003</c:v>
                </c:pt>
                <c:pt idx="264">
                  <c:v>43.136200000000002</c:v>
                </c:pt>
                <c:pt idx="265">
                  <c:v>42.797699999999999</c:v>
                </c:pt>
                <c:pt idx="266">
                  <c:v>42.092199999999998</c:v>
                </c:pt>
                <c:pt idx="267">
                  <c:v>41.873800000000003</c:v>
                </c:pt>
                <c:pt idx="268">
                  <c:v>41.673499999999997</c:v>
                </c:pt>
                <c:pt idx="269">
                  <c:v>41.399500000000003</c:v>
                </c:pt>
                <c:pt idx="270">
                  <c:v>41.121200000000002</c:v>
                </c:pt>
                <c:pt idx="271">
                  <c:v>40.847299999999997</c:v>
                </c:pt>
                <c:pt idx="272">
                  <c:v>40.496600000000001</c:v>
                </c:pt>
                <c:pt idx="273">
                  <c:v>40.202500000000001</c:v>
                </c:pt>
                <c:pt idx="274">
                  <c:v>39.777500000000003</c:v>
                </c:pt>
                <c:pt idx="275">
                  <c:v>39.536799999999999</c:v>
                </c:pt>
                <c:pt idx="276">
                  <c:v>39.280200000000001</c:v>
                </c:pt>
                <c:pt idx="277">
                  <c:v>38.910499999999999</c:v>
                </c:pt>
                <c:pt idx="278">
                  <c:v>38.677900000000001</c:v>
                </c:pt>
                <c:pt idx="279">
                  <c:v>38.357500000000002</c:v>
                </c:pt>
                <c:pt idx="280">
                  <c:v>38.131700000000002</c:v>
                </c:pt>
                <c:pt idx="281">
                  <c:v>37.832999999999998</c:v>
                </c:pt>
                <c:pt idx="282">
                  <c:v>37.712200000000003</c:v>
                </c:pt>
                <c:pt idx="283">
                  <c:v>37.761800000000001</c:v>
                </c:pt>
                <c:pt idx="284">
                  <c:v>37.752499999999998</c:v>
                </c:pt>
                <c:pt idx="285">
                  <c:v>37.476599999999998</c:v>
                </c:pt>
                <c:pt idx="286">
                  <c:v>37.351399999999998</c:v>
                </c:pt>
                <c:pt idx="287">
                  <c:v>37.031999999999996</c:v>
                </c:pt>
                <c:pt idx="288">
                  <c:v>36.8172</c:v>
                </c:pt>
                <c:pt idx="289">
                  <c:v>36.818600000000004</c:v>
                </c:pt>
                <c:pt idx="290">
                  <c:v>36.6492</c:v>
                </c:pt>
                <c:pt idx="291">
                  <c:v>36.7029</c:v>
                </c:pt>
                <c:pt idx="292">
                  <c:v>36.764099999999999</c:v>
                </c:pt>
                <c:pt idx="293">
                  <c:v>36.652900000000002</c:v>
                </c:pt>
                <c:pt idx="294">
                  <c:v>36.768500000000003</c:v>
                </c:pt>
                <c:pt idx="295">
                  <c:v>36.839799999999997</c:v>
                </c:pt>
                <c:pt idx="296">
                  <c:v>37.2057</c:v>
                </c:pt>
                <c:pt idx="297">
                  <c:v>36.762300000000003</c:v>
                </c:pt>
                <c:pt idx="298">
                  <c:v>36.794699999999999</c:v>
                </c:pt>
                <c:pt idx="299">
                  <c:v>36.726999999999997</c:v>
                </c:pt>
                <c:pt idx="300">
                  <c:v>36.497300000000003</c:v>
                </c:pt>
                <c:pt idx="301">
                  <c:v>36.413899999999998</c:v>
                </c:pt>
                <c:pt idx="302">
                  <c:v>36.345599999999997</c:v>
                </c:pt>
                <c:pt idx="303">
                  <c:v>36.591999999999999</c:v>
                </c:pt>
                <c:pt idx="304">
                  <c:v>36.391100000000002</c:v>
                </c:pt>
                <c:pt idx="305">
                  <c:v>36.446100000000001</c:v>
                </c:pt>
                <c:pt idx="306">
                  <c:v>36.415900000000001</c:v>
                </c:pt>
                <c:pt idx="307">
                  <c:v>36.759700000000002</c:v>
                </c:pt>
                <c:pt idx="308">
                  <c:v>36.334699999999998</c:v>
                </c:pt>
                <c:pt idx="309">
                  <c:v>36.343499999999999</c:v>
                </c:pt>
                <c:pt idx="310">
                  <c:v>36.487900000000003</c:v>
                </c:pt>
                <c:pt idx="311">
                  <c:v>36.450600000000001</c:v>
                </c:pt>
                <c:pt idx="312">
                  <c:v>36.4255</c:v>
                </c:pt>
                <c:pt idx="313">
                  <c:v>35.968299999999999</c:v>
                </c:pt>
                <c:pt idx="314">
                  <c:v>36.251199999999997</c:v>
                </c:pt>
                <c:pt idx="315">
                  <c:v>36.027299999999997</c:v>
                </c:pt>
                <c:pt idx="316">
                  <c:v>36.1965</c:v>
                </c:pt>
                <c:pt idx="317">
                  <c:v>36.001399999999997</c:v>
                </c:pt>
                <c:pt idx="318">
                  <c:v>36.343000000000004</c:v>
                </c:pt>
                <c:pt idx="319">
                  <c:v>36.000799999999998</c:v>
                </c:pt>
                <c:pt idx="320">
                  <c:v>36.026899999999998</c:v>
                </c:pt>
                <c:pt idx="321">
                  <c:v>35.9831</c:v>
                </c:pt>
                <c:pt idx="322">
                  <c:v>36.104100000000003</c:v>
                </c:pt>
                <c:pt idx="323">
                  <c:v>36.340299999999999</c:v>
                </c:pt>
                <c:pt idx="324">
                  <c:v>36.669400000000003</c:v>
                </c:pt>
                <c:pt idx="325">
                  <c:v>36.821399999999997</c:v>
                </c:pt>
                <c:pt idx="326">
                  <c:v>36.844200000000001</c:v>
                </c:pt>
                <c:pt idx="327">
                  <c:v>37.0197</c:v>
                </c:pt>
                <c:pt idx="328">
                  <c:v>37.065100000000001</c:v>
                </c:pt>
                <c:pt idx="329">
                  <c:v>37.058900000000001</c:v>
                </c:pt>
                <c:pt idx="330">
                  <c:v>37.231299999999997</c:v>
                </c:pt>
                <c:pt idx="331">
                  <c:v>37.392699999999998</c:v>
                </c:pt>
                <c:pt idx="332">
                  <c:v>37.729100000000003</c:v>
                </c:pt>
                <c:pt idx="333">
                  <c:v>37.868600000000001</c:v>
                </c:pt>
                <c:pt idx="334">
                  <c:v>38.189500000000002</c:v>
                </c:pt>
                <c:pt idx="335">
                  <c:v>38.480899999999998</c:v>
                </c:pt>
                <c:pt idx="336">
                  <c:v>38.688299999999998</c:v>
                </c:pt>
                <c:pt idx="337">
                  <c:v>38.975900000000003</c:v>
                </c:pt>
                <c:pt idx="338">
                  <c:v>39.365699999999997</c:v>
                </c:pt>
                <c:pt idx="339">
                  <c:v>39.765700000000002</c:v>
                </c:pt>
                <c:pt idx="340">
                  <c:v>40.113799999999998</c:v>
                </c:pt>
                <c:pt idx="341">
                  <c:v>40.407400000000003</c:v>
                </c:pt>
                <c:pt idx="342">
                  <c:v>41.005200000000002</c:v>
                </c:pt>
                <c:pt idx="343">
                  <c:v>41.197099999999999</c:v>
                </c:pt>
                <c:pt idx="344">
                  <c:v>41.517800000000001</c:v>
                </c:pt>
                <c:pt idx="345">
                  <c:v>41.8414</c:v>
                </c:pt>
                <c:pt idx="346">
                  <c:v>42.361699999999999</c:v>
                </c:pt>
                <c:pt idx="347">
                  <c:v>42.778399999999998</c:v>
                </c:pt>
                <c:pt idx="348">
                  <c:v>43.178400000000003</c:v>
                </c:pt>
                <c:pt idx="349">
                  <c:v>43.546700000000001</c:v>
                </c:pt>
                <c:pt idx="350">
                  <c:v>44.080500000000001</c:v>
                </c:pt>
                <c:pt idx="351">
                  <c:v>44.4876</c:v>
                </c:pt>
                <c:pt idx="352">
                  <c:v>45.045000000000002</c:v>
                </c:pt>
                <c:pt idx="353">
                  <c:v>45.505499999999998</c:v>
                </c:pt>
                <c:pt idx="354">
                  <c:v>46.161200000000001</c:v>
                </c:pt>
                <c:pt idx="355">
                  <c:v>46.372599999999998</c:v>
                </c:pt>
                <c:pt idx="356">
                  <c:v>47.146799999999999</c:v>
                </c:pt>
                <c:pt idx="357">
                  <c:v>47.448099999999997</c:v>
                </c:pt>
                <c:pt idx="358">
                  <c:v>47.587800000000001</c:v>
                </c:pt>
                <c:pt idx="359">
                  <c:v>48.422600000000003</c:v>
                </c:pt>
                <c:pt idx="360">
                  <c:v>48.8645</c:v>
                </c:pt>
                <c:pt idx="361">
                  <c:v>49.669600000000003</c:v>
                </c:pt>
                <c:pt idx="362">
                  <c:v>50.552799999999998</c:v>
                </c:pt>
                <c:pt idx="363">
                  <c:v>51.523499999999999</c:v>
                </c:pt>
                <c:pt idx="364">
                  <c:v>52.494599999999998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v>2022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53.4011</c:v>
                </c:pt>
                <c:pt idx="1">
                  <c:v>54.433799999999998</c:v>
                </c:pt>
                <c:pt idx="2">
                  <c:v>55.498899999999999</c:v>
                </c:pt>
                <c:pt idx="3">
                  <c:v>56.581699999999998</c:v>
                </c:pt>
                <c:pt idx="4">
                  <c:v>57.532299999999999</c:v>
                </c:pt>
                <c:pt idx="5">
                  <c:v>58.480200000000004</c:v>
                </c:pt>
                <c:pt idx="6">
                  <c:v>59.744</c:v>
                </c:pt>
                <c:pt idx="7">
                  <c:v>61.057200000000002</c:v>
                </c:pt>
                <c:pt idx="8">
                  <c:v>62.380899999999997</c:v>
                </c:pt>
                <c:pt idx="9">
                  <c:v>63.996099999999998</c:v>
                </c:pt>
                <c:pt idx="10">
                  <c:v>65.956800000000001</c:v>
                </c:pt>
                <c:pt idx="11">
                  <c:v>67.731899999999996</c:v>
                </c:pt>
                <c:pt idx="12">
                  <c:v>69.134500000000003</c:v>
                </c:pt>
                <c:pt idx="13">
                  <c:v>70.392099999999999</c:v>
                </c:pt>
                <c:pt idx="14">
                  <c:v>71.471199999999996</c:v>
                </c:pt>
                <c:pt idx="15">
                  <c:v>72.008099999999999</c:v>
                </c:pt>
                <c:pt idx="16">
                  <c:v>72.416200000000003</c:v>
                </c:pt>
                <c:pt idx="17">
                  <c:v>72.880700000000004</c:v>
                </c:pt>
                <c:pt idx="18">
                  <c:v>73.23</c:v>
                </c:pt>
                <c:pt idx="19">
                  <c:v>73.253299999999996</c:v>
                </c:pt>
                <c:pt idx="20">
                  <c:v>73.267499999999998</c:v>
                </c:pt>
                <c:pt idx="21">
                  <c:v>73.346999999999994</c:v>
                </c:pt>
                <c:pt idx="22">
                  <c:v>73.483900000000006</c:v>
                </c:pt>
                <c:pt idx="23">
                  <c:v>73.248599999999996</c:v>
                </c:pt>
                <c:pt idx="24">
                  <c:v>73.245800000000003</c:v>
                </c:pt>
                <c:pt idx="25">
                  <c:v>73.020799999999994</c:v>
                </c:pt>
                <c:pt idx="26">
                  <c:v>72.967399999999998</c:v>
                </c:pt>
                <c:pt idx="27">
                  <c:v>73.045000000000002</c:v>
                </c:pt>
                <c:pt idx="28">
                  <c:v>73.113</c:v>
                </c:pt>
                <c:pt idx="29">
                  <c:v>73.141599999999997</c:v>
                </c:pt>
                <c:pt idx="30">
                  <c:v>73.337900000000005</c:v>
                </c:pt>
                <c:pt idx="31">
                  <c:v>73.363500000000002</c:v>
                </c:pt>
                <c:pt idx="32">
                  <c:v>73.423100000000005</c:v>
                </c:pt>
                <c:pt idx="33">
                  <c:v>73.427800000000005</c:v>
                </c:pt>
                <c:pt idx="34">
                  <c:v>73.442099999999996</c:v>
                </c:pt>
                <c:pt idx="35">
                  <c:v>73.6768</c:v>
                </c:pt>
                <c:pt idx="36">
                  <c:v>73.953100000000006</c:v>
                </c:pt>
                <c:pt idx="37">
                  <c:v>74.194500000000005</c:v>
                </c:pt>
                <c:pt idx="38">
                  <c:v>74.445400000000006</c:v>
                </c:pt>
                <c:pt idx="39">
                  <c:v>74.596900000000005</c:v>
                </c:pt>
                <c:pt idx="40">
                  <c:v>74.936999999999998</c:v>
                </c:pt>
                <c:pt idx="41">
                  <c:v>75.605900000000005</c:v>
                </c:pt>
                <c:pt idx="42">
                  <c:v>76.419200000000004</c:v>
                </c:pt>
                <c:pt idx="43">
                  <c:v>76.989900000000006</c:v>
                </c:pt>
                <c:pt idx="44">
                  <c:v>77.607399999999998</c:v>
                </c:pt>
                <c:pt idx="45">
                  <c:v>78.1233</c:v>
                </c:pt>
                <c:pt idx="46">
                  <c:v>78.270799999999994</c:v>
                </c:pt>
                <c:pt idx="47">
                  <c:v>78.668199999999999</c:v>
                </c:pt>
                <c:pt idx="48">
                  <c:v>79.133799999999994</c:v>
                </c:pt>
                <c:pt idx="49">
                  <c:v>79.424000000000007</c:v>
                </c:pt>
                <c:pt idx="50">
                  <c:v>79.886600000000001</c:v>
                </c:pt>
                <c:pt idx="51">
                  <c:v>80.606700000000004</c:v>
                </c:pt>
                <c:pt idx="52">
                  <c:v>80.818899999999999</c:v>
                </c:pt>
                <c:pt idx="53">
                  <c:v>81.009200000000007</c:v>
                </c:pt>
                <c:pt idx="54">
                  <c:v>81.119699999999995</c:v>
                </c:pt>
                <c:pt idx="55">
                  <c:v>81.411799999999999</c:v>
                </c:pt>
                <c:pt idx="56">
                  <c:v>81.365799999999993</c:v>
                </c:pt>
                <c:pt idx="57">
                  <c:v>81.644499999999994</c:v>
                </c:pt>
                <c:pt idx="58">
                  <c:v>81.863600000000005</c:v>
                </c:pt>
                <c:pt idx="59">
                  <c:v>81.993899999999996</c:v>
                </c:pt>
                <c:pt idx="60">
                  <c:v>82.320300000000003</c:v>
                </c:pt>
                <c:pt idx="61">
                  <c:v>82.518100000000004</c:v>
                </c:pt>
                <c:pt idx="62">
                  <c:v>82.664500000000004</c:v>
                </c:pt>
                <c:pt idx="63">
                  <c:v>82.773899999999998</c:v>
                </c:pt>
                <c:pt idx="64">
                  <c:v>83.111599999999996</c:v>
                </c:pt>
                <c:pt idx="65">
                  <c:v>83.735399999999998</c:v>
                </c:pt>
                <c:pt idx="66">
                  <c:v>83.927000000000007</c:v>
                </c:pt>
                <c:pt idx="67">
                  <c:v>84.406499999999994</c:v>
                </c:pt>
                <c:pt idx="68">
                  <c:v>84.720799999999997</c:v>
                </c:pt>
                <c:pt idx="69">
                  <c:v>85.256500000000003</c:v>
                </c:pt>
                <c:pt idx="70">
                  <c:v>85.703400000000002</c:v>
                </c:pt>
                <c:pt idx="71">
                  <c:v>85.850700000000003</c:v>
                </c:pt>
                <c:pt idx="72">
                  <c:v>86.911799999999999</c:v>
                </c:pt>
                <c:pt idx="73">
                  <c:v>87.453800000000001</c:v>
                </c:pt>
                <c:pt idx="74">
                  <c:v>87.856999999999999</c:v>
                </c:pt>
                <c:pt idx="75">
                  <c:v>88.308099999999996</c:v>
                </c:pt>
                <c:pt idx="76">
                  <c:v>88.695800000000006</c:v>
                </c:pt>
                <c:pt idx="77">
                  <c:v>89.432699999999997</c:v>
                </c:pt>
                <c:pt idx="78">
                  <c:v>89.891199999999998</c:v>
                </c:pt>
                <c:pt idx="79">
                  <c:v>90.032300000000006</c:v>
                </c:pt>
                <c:pt idx="80">
                  <c:v>90.895399999999995</c:v>
                </c:pt>
                <c:pt idx="81">
                  <c:v>90.964299999999994</c:v>
                </c:pt>
                <c:pt idx="82">
                  <c:v>92.166899999999998</c:v>
                </c:pt>
                <c:pt idx="83">
                  <c:v>92.194100000000006</c:v>
                </c:pt>
                <c:pt idx="84">
                  <c:v>92.959299999999999</c:v>
                </c:pt>
                <c:pt idx="85">
                  <c:v>93.313400000000001</c:v>
                </c:pt>
                <c:pt idx="86">
                  <c:v>94.365200000000002</c:v>
                </c:pt>
                <c:pt idx="87">
                  <c:v>94.729600000000005</c:v>
                </c:pt>
                <c:pt idx="88">
                  <c:v>95.196700000000007</c:v>
                </c:pt>
                <c:pt idx="89">
                  <c:v>95.634200000000007</c:v>
                </c:pt>
                <c:pt idx="90">
                  <c:v>95.955500000000001</c:v>
                </c:pt>
                <c:pt idx="91">
                  <c:v>96.240300000000005</c:v>
                </c:pt>
                <c:pt idx="92">
                  <c:v>96.494500000000002</c:v>
                </c:pt>
                <c:pt idx="93">
                  <c:v>96.419499999999999</c:v>
                </c:pt>
                <c:pt idx="94">
                  <c:v>96.649500000000003</c:v>
                </c:pt>
                <c:pt idx="95">
                  <c:v>96.856999999999999</c:v>
                </c:pt>
                <c:pt idx="96">
                  <c:v>97.004099999999994</c:v>
                </c:pt>
                <c:pt idx="97">
                  <c:v>97.028400000000005</c:v>
                </c:pt>
                <c:pt idx="98">
                  <c:v>97.096400000000003</c:v>
                </c:pt>
                <c:pt idx="99">
                  <c:v>97.618799999999993</c:v>
                </c:pt>
                <c:pt idx="100">
                  <c:v>97.146299999999997</c:v>
                </c:pt>
                <c:pt idx="101">
                  <c:v>96.8566</c:v>
                </c:pt>
                <c:pt idx="102">
                  <c:v>96.604399999999998</c:v>
                </c:pt>
                <c:pt idx="103">
                  <c:v>96.529799999999994</c:v>
                </c:pt>
                <c:pt idx="104">
                  <c:v>96.460099999999997</c:v>
                </c:pt>
                <c:pt idx="105">
                  <c:v>96.834100000000007</c:v>
                </c:pt>
                <c:pt idx="106">
                  <c:v>96.909199999999998</c:v>
                </c:pt>
                <c:pt idx="107">
                  <c:v>96.895700000000005</c:v>
                </c:pt>
                <c:pt idx="108">
                  <c:v>96.659499999999994</c:v>
                </c:pt>
                <c:pt idx="109">
                  <c:v>96.842500000000001</c:v>
                </c:pt>
                <c:pt idx="110">
                  <c:v>97.025099999999995</c:v>
                </c:pt>
                <c:pt idx="111">
                  <c:v>96.952299999999994</c:v>
                </c:pt>
                <c:pt idx="112">
                  <c:v>96.899199999999993</c:v>
                </c:pt>
                <c:pt idx="113">
                  <c:v>96.902600000000007</c:v>
                </c:pt>
                <c:pt idx="114">
                  <c:v>96.689499999999995</c:v>
                </c:pt>
                <c:pt idx="115">
                  <c:v>96.426299999999998</c:v>
                </c:pt>
                <c:pt idx="116">
                  <c:v>96.580100000000002</c:v>
                </c:pt>
                <c:pt idx="117">
                  <c:v>96.435900000000004</c:v>
                </c:pt>
                <c:pt idx="118">
                  <c:v>96.292400000000001</c:v>
                </c:pt>
                <c:pt idx="119">
                  <c:v>96.032799999999995</c:v>
                </c:pt>
                <c:pt idx="120">
                  <c:v>95.857399999999998</c:v>
                </c:pt>
                <c:pt idx="121">
                  <c:v>95.796700000000001</c:v>
                </c:pt>
                <c:pt idx="122">
                  <c:v>95.652299999999997</c:v>
                </c:pt>
                <c:pt idx="123">
                  <c:v>95.572199999999995</c:v>
                </c:pt>
                <c:pt idx="124">
                  <c:v>95.378900000000002</c:v>
                </c:pt>
                <c:pt idx="125">
                  <c:v>95.559200000000004</c:v>
                </c:pt>
                <c:pt idx="126">
                  <c:v>95.380399999999995</c:v>
                </c:pt>
                <c:pt idx="127">
                  <c:v>95.457499999999996</c:v>
                </c:pt>
                <c:pt idx="128">
                  <c:v>95.470500000000001</c:v>
                </c:pt>
                <c:pt idx="129">
                  <c:v>95.438999999999993</c:v>
                </c:pt>
                <c:pt idx="130">
                  <c:v>95.254400000000004</c:v>
                </c:pt>
                <c:pt idx="131">
                  <c:v>95.126400000000004</c:v>
                </c:pt>
                <c:pt idx="132">
                  <c:v>95.344899999999996</c:v>
                </c:pt>
                <c:pt idx="133">
                  <c:v>95.412899999999993</c:v>
                </c:pt>
                <c:pt idx="134">
                  <c:v>95.398399999999995</c:v>
                </c:pt>
                <c:pt idx="135">
                  <c:v>95.364500000000007</c:v>
                </c:pt>
                <c:pt idx="136">
                  <c:v>95.541300000000007</c:v>
                </c:pt>
                <c:pt idx="137">
                  <c:v>95.287700000000001</c:v>
                </c:pt>
                <c:pt idx="138">
                  <c:v>95.5608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10</xdr:row>
      <xdr:rowOff>105459</xdr:rowOff>
    </xdr:from>
    <xdr:to>
      <xdr:col>9</xdr:col>
      <xdr:colOff>549520</xdr:colOff>
      <xdr:row>42</xdr:row>
      <xdr:rowOff>168519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2113036"/>
          <a:ext cx="6726115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9</xdr:col>
      <xdr:colOff>536452</xdr:colOff>
      <xdr:row>93</xdr:row>
      <xdr:rowOff>42117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1406</xdr:row>
      <xdr:rowOff>19050</xdr:rowOff>
    </xdr:from>
    <xdr:to>
      <xdr:col>10</xdr:col>
      <xdr:colOff>2158</xdr:colOff>
      <xdr:row>1416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1206</xdr:row>
      <xdr:rowOff>102870</xdr:rowOff>
    </xdr:from>
    <xdr:to>
      <xdr:col>9</xdr:col>
      <xdr:colOff>72097</xdr:colOff>
      <xdr:row>1214</xdr:row>
      <xdr:rowOff>148591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1321</xdr:row>
      <xdr:rowOff>158749</xdr:rowOff>
    </xdr:from>
    <xdr:to>
      <xdr:col>9</xdr:col>
      <xdr:colOff>336314</xdr:colOff>
      <xdr:row>1342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eólica superior ao valor previsto e otimização energética no submercado Norte.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não apresentou desvio significativo em relação ao valor previsto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 nuclear e eólica, bem como a produção total de Itaipu para o Brasil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inferior ao valor programado devido à otimização energética no submercado Norte.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  A geração térmica não apresentou desvio significativo em relação ao valor previsto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foi superior ao valor programado devido à otimização energética nesse submercado.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não apresentou desvio significativo em relação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à carga inferior ao valor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superior ao valor programado devido à otimização de energia vertida turbinável nas usinas do submercado Norte e intercâmbio internacional do Brasil para o Uruguai.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Nordeste foi superior ao valor programado devido à otimização de energia vertida turbinável nas usinas do submercado Norte e carga superior ao previsto,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Norte foi superior ao valor programado devido à geração hidráulica superior ao valor programado neste e carga inferior ao valor previsto nesse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internacional do Brasil para a Argentina, via conversoras de Garabi I e Garabi II, foi superior ao valor programado por solicitação da CAMMESA.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Houve intercâmbio internacional de energia do Brasil para o Uruguai das 06h20min às 23h59min, via conversoras de Melo e Rivera, por solicitação em tempo real do DCU.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</a:rPr>
            <a:t>  Às 04h04min foram concluídos os testes de energização do primeiro transformador TR-1 230/69 kV, 25 MVA, da subestação João Monlevade 4 da Mantiqueira Transmissora de Energia S.A., localizada em Minas Gerais, permanecendo energizado e em carga. A inserção deste equipamento viabiliza o atendimento ao critério N-1 da subestação de Itabira 2. Atualmente a contingência de um dos transformadores 230/69 kV ou 230/13,8 kV leva a perda dupla destas duas unidades, uma vez que estes transformadores compartilham o mesmo disjuntor pelo lado de alta. </a:t>
          </a: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Calibri" panose="020F0502020204030204" pitchFamily="34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463</xdr:row>
      <xdr:rowOff>105640</xdr:rowOff>
    </xdr:from>
    <xdr:to>
      <xdr:col>10</xdr:col>
      <xdr:colOff>0</xdr:colOff>
      <xdr:row>466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813</xdr:row>
      <xdr:rowOff>862</xdr:rowOff>
    </xdr:from>
    <xdr:to>
      <xdr:col>9</xdr:col>
      <xdr:colOff>726496</xdr:colOff>
      <xdr:row>1015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abaixo do programado durante todo o dia devido à menor disponibilidade de combustível.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Monte Cristo I e II geraram abaixo do programado ao longo do dia devido à atendimento da carga de Roraima abaixo do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Três Lagoas (Petrobras), a unidade geradora nº 1B está com a operação suspensa conforme despacho da ANEEL nº 814 de 24/03/2021.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 (Copel Geração e Transmissão S.A.), com duas unidades geradoras, está com a operação suspensa conforme despacho da ANEEL nº 2.645 de 30/08/2021.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de propriedade das empresas Enguia CE e Enguia PI estão com a operação comercial suspensa, conforme o despacho SFG/ANEEL nº 1.673, de 09/06/2020.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1305</xdr:row>
      <xdr:rowOff>98425</xdr:rowOff>
    </xdr:from>
    <xdr:to>
      <xdr:col>9</xdr:col>
      <xdr:colOff>231050</xdr:colOff>
      <xdr:row>1310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48488400"/>
          <a:ext cx="584445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273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95,1</a:t>
            </a:fld>
            <a:endParaRPr lang="pt-BR" sz="1100" b="0"/>
          </a:p>
        </xdr:txBody>
      </xdr:sp>
      <xdr:sp macro="" textlink="$M$1274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98,3</a:t>
            </a:fld>
            <a:endParaRPr lang="pt-BR" sz="1100" b="0"/>
          </a:p>
        </xdr:txBody>
      </xdr:sp>
      <xdr:sp macro="" textlink="$O$1273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O$1274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P$1273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P$1274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74</a:t>
            </a:fld>
            <a:endParaRPr lang="pt-BR" sz="1100" b="0"/>
          </a:p>
        </xdr:txBody>
      </xdr:sp>
      <xdr:sp macro="" textlink="$Q$1273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Q$1274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90</a:t>
            </a:fld>
            <a:endParaRPr lang="pt-BR" sz="1100" b="0"/>
          </a:p>
        </xdr:txBody>
      </xdr:sp>
      <xdr:sp macro="" textlink="$R$1273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3.650</a:t>
            </a:fld>
            <a:endParaRPr lang="pt-BR" sz="1100" b="0"/>
          </a:p>
        </xdr:txBody>
      </xdr:sp>
      <xdr:sp macro="" textlink="$R$1274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168</a:t>
            </a:fld>
            <a:endParaRPr lang="pt-BR" sz="1100" b="0"/>
          </a:p>
        </xdr:txBody>
      </xdr:sp>
      <xdr:sp macro="" textlink="$T$1273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3.840</a:t>
            </a:fld>
            <a:endParaRPr lang="pt-BR" sz="1100" b="0"/>
          </a:p>
        </xdr:txBody>
      </xdr:sp>
      <xdr:sp macro="" textlink="$T$1274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168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1153</xdr:row>
      <xdr:rowOff>47625</xdr:rowOff>
    </xdr:from>
    <xdr:to>
      <xdr:col>9</xdr:col>
      <xdr:colOff>227874</xdr:colOff>
      <xdr:row>1162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19472075"/>
          <a:ext cx="585714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161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62,4</a:t>
            </a:fld>
            <a:endParaRPr lang="pt-BR" sz="1100" b="0"/>
          </a:p>
        </xdr:txBody>
      </xdr:sp>
      <xdr:sp macro="" textlink="$M$1162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79,1</a:t>
            </a:fld>
            <a:endParaRPr lang="pt-BR" sz="1100" b="0"/>
          </a:p>
        </xdr:txBody>
      </xdr:sp>
      <xdr:sp macro="" textlink="$M$1163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69,8</a:t>
            </a:fld>
            <a:endParaRPr lang="pt-BR" sz="1100" b="0"/>
          </a:p>
        </xdr:txBody>
      </xdr:sp>
      <xdr:sp macro="" textlink="$M$1164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50,2</a:t>
            </a:fld>
            <a:endParaRPr lang="pt-BR" sz="1100" b="0"/>
          </a:p>
        </xdr:txBody>
      </xdr:sp>
      <xdr:sp macro="" textlink="$M$1165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50,3</a:t>
            </a:fld>
            <a:endParaRPr lang="pt-BR" sz="1100" b="0"/>
          </a:p>
        </xdr:txBody>
      </xdr:sp>
      <xdr:sp macro="" textlink="$M$1166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54,5</a:t>
            </a:fld>
            <a:endParaRPr lang="pt-BR" sz="1100" b="0"/>
          </a:p>
        </xdr:txBody>
      </xdr:sp>
      <xdr:sp macro="" textlink="$O$1161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O$1162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71</a:t>
            </a:fld>
            <a:endParaRPr lang="pt-BR" sz="1100" b="0"/>
          </a:p>
        </xdr:txBody>
      </xdr:sp>
      <xdr:sp macro="" textlink="$O$1163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O$1164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37</a:t>
            </a:fld>
            <a:endParaRPr lang="pt-BR" sz="1100" b="0"/>
          </a:p>
        </xdr:txBody>
      </xdr:sp>
      <xdr:sp macro="" textlink="$O$1165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69</a:t>
            </a:fld>
            <a:endParaRPr lang="pt-BR" sz="1100" b="0"/>
          </a:p>
        </xdr:txBody>
      </xdr:sp>
      <xdr:sp macro="" textlink="$O$1166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76</a:t>
            </a:fld>
            <a:endParaRPr lang="pt-BR" sz="1100" b="0"/>
          </a:p>
        </xdr:txBody>
      </xdr:sp>
      <xdr:sp macro="" textlink="$P$1161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162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P$1163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P$1164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P$1165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P$1166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Q$1161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162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163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61</a:t>
            </a:fld>
            <a:endParaRPr lang="pt-BR" sz="1100" b="0"/>
          </a:p>
        </xdr:txBody>
      </xdr:sp>
      <xdr:sp macro="" textlink="$Q$1164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50</a:t>
            </a:fld>
            <a:endParaRPr lang="pt-BR" sz="1100" b="0"/>
          </a:p>
        </xdr:txBody>
      </xdr:sp>
      <xdr:sp macro="" textlink="$Q$1165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166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98</a:t>
            </a:fld>
            <a:endParaRPr lang="pt-BR" sz="1100" b="0"/>
          </a:p>
        </xdr:txBody>
      </xdr:sp>
      <xdr:sp macro="" textlink="$R$1161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2.194</a:t>
            </a:fld>
            <a:endParaRPr lang="pt-BR" sz="1100" b="0"/>
          </a:p>
        </xdr:txBody>
      </xdr:sp>
      <xdr:sp macro="" textlink="$R$1162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2.902</a:t>
            </a:fld>
            <a:endParaRPr lang="pt-BR" sz="1100" b="0"/>
          </a:p>
        </xdr:txBody>
      </xdr:sp>
      <xdr:sp macro="" textlink="$R$1163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331</a:t>
            </a:fld>
            <a:endParaRPr lang="pt-BR" sz="1100" b="0"/>
          </a:p>
        </xdr:txBody>
      </xdr:sp>
      <xdr:sp macro="" textlink="$R$1164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668</a:t>
            </a:fld>
            <a:endParaRPr lang="pt-BR" sz="1100" b="0"/>
          </a:p>
        </xdr:txBody>
      </xdr:sp>
      <xdr:sp macro="" textlink="$R$1165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8.594</a:t>
            </a:fld>
            <a:endParaRPr lang="pt-BR" sz="1100" b="0"/>
          </a:p>
        </xdr:txBody>
      </xdr:sp>
      <xdr:sp macro="" textlink="$R$1166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799</a:t>
            </a:fld>
            <a:endParaRPr lang="pt-BR" sz="1100" b="0"/>
          </a:p>
        </xdr:txBody>
      </xdr:sp>
      <xdr:sp macro="" textlink="$T$1161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2.292</a:t>
            </a:fld>
            <a:endParaRPr lang="pt-BR" sz="1100" b="0"/>
          </a:p>
        </xdr:txBody>
      </xdr:sp>
      <xdr:sp macro="" textlink="$T$1162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3.035</a:t>
            </a:fld>
            <a:endParaRPr lang="pt-BR" sz="1100" b="0"/>
          </a:p>
        </xdr:txBody>
      </xdr:sp>
      <xdr:sp macro="" textlink="$T$1163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330</a:t>
            </a:fld>
            <a:endParaRPr lang="pt-BR" sz="1100" b="0"/>
          </a:p>
        </xdr:txBody>
      </xdr:sp>
      <xdr:sp macro="" textlink="$T$1164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648</a:t>
            </a:fld>
            <a:endParaRPr lang="pt-BR" sz="1100" b="0"/>
          </a:p>
        </xdr:txBody>
      </xdr:sp>
      <xdr:sp macro="" textlink="$T$1165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8.531</a:t>
            </a:fld>
            <a:endParaRPr lang="pt-BR" sz="1100" b="0"/>
          </a:p>
        </xdr:txBody>
      </xdr:sp>
      <xdr:sp macro="" textlink="$T$1166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796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1206</xdr:row>
      <xdr:rowOff>86846</xdr:rowOff>
    </xdr:from>
    <xdr:to>
      <xdr:col>9</xdr:col>
      <xdr:colOff>129694</xdr:colOff>
      <xdr:row>1213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29617321"/>
          <a:ext cx="5750084" cy="1378181"/>
          <a:chOff x="608951" y="174822971"/>
          <a:chExt cx="5702805" cy="1378181"/>
        </a:xfrm>
      </xdr:grpSpPr>
      <xdr:sp macro="" textlink="$M$1211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97,6</a:t>
            </a:fld>
            <a:endParaRPr lang="pt-BR" sz="1100" b="0"/>
          </a:p>
        </xdr:txBody>
      </xdr:sp>
      <xdr:sp macro="" textlink="$M$1212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67,4</a:t>
            </a:fld>
            <a:endParaRPr lang="pt-BR" sz="1100" b="0"/>
          </a:p>
        </xdr:txBody>
      </xdr:sp>
      <xdr:sp macro="" textlink="$M$1213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88,4</a:t>
            </a:fld>
            <a:endParaRPr lang="pt-BR" sz="1100" b="0"/>
          </a:p>
        </xdr:txBody>
      </xdr:sp>
      <xdr:sp macro="" textlink="$M$1214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47,7</a:t>
            </a:fld>
            <a:endParaRPr lang="pt-BR" sz="1100" b="0"/>
          </a:p>
        </xdr:txBody>
      </xdr:sp>
      <xdr:sp macro="" textlink="$O$1211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95</a:t>
            </a:fld>
            <a:endParaRPr lang="pt-BR" sz="1100" b="0"/>
          </a:p>
        </xdr:txBody>
      </xdr:sp>
      <xdr:sp macro="" textlink="$O$1212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188</a:t>
            </a:fld>
            <a:endParaRPr lang="pt-BR" sz="1100" b="0"/>
          </a:p>
        </xdr:txBody>
      </xdr:sp>
      <xdr:sp macro="" textlink="$O$1213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72</a:t>
            </a:fld>
            <a:endParaRPr lang="pt-BR" sz="1100" b="0"/>
          </a:p>
        </xdr:txBody>
      </xdr:sp>
      <xdr:sp macro="" textlink="$O$1214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P$1211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144</a:t>
            </a:fld>
            <a:endParaRPr lang="pt-BR" sz="1100" b="0"/>
          </a:p>
        </xdr:txBody>
      </xdr:sp>
      <xdr:sp macro="" textlink="$P$1212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232</a:t>
            </a:fld>
            <a:endParaRPr lang="pt-BR" sz="1100" b="0"/>
          </a:p>
        </xdr:txBody>
      </xdr:sp>
      <xdr:sp macro="" textlink="$P$1213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189</a:t>
            </a:fld>
            <a:endParaRPr lang="pt-BR" sz="1100" b="0"/>
          </a:p>
        </xdr:txBody>
      </xdr:sp>
      <xdr:sp macro="" textlink="$P$1214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211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165</a:t>
            </a:fld>
            <a:endParaRPr lang="pt-BR" sz="1100" b="0"/>
          </a:p>
        </xdr:txBody>
      </xdr:sp>
      <xdr:sp macro="" textlink="$Q$1212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323</a:t>
            </a:fld>
            <a:endParaRPr lang="pt-BR" sz="1100" b="0"/>
          </a:p>
        </xdr:txBody>
      </xdr:sp>
      <xdr:sp macro="" textlink="$Q$1213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324</a:t>
            </a:fld>
            <a:endParaRPr lang="pt-BR" sz="1100" b="0"/>
          </a:p>
        </xdr:txBody>
      </xdr:sp>
      <xdr:sp macro="" textlink="$Q$1214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211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4.651</a:t>
            </a:fld>
            <a:endParaRPr lang="pt-BR" sz="1100" b="0"/>
          </a:p>
        </xdr:txBody>
      </xdr:sp>
      <xdr:sp macro="" textlink="$R$1212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425</a:t>
            </a:fld>
            <a:endParaRPr lang="pt-BR" sz="1100" b="0"/>
          </a:p>
        </xdr:txBody>
      </xdr:sp>
      <xdr:sp macro="" textlink="$R$1213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4.188</a:t>
            </a:fld>
            <a:endParaRPr lang="pt-BR" sz="1100" b="0"/>
          </a:p>
        </xdr:txBody>
      </xdr:sp>
      <xdr:sp macro="" textlink="$R$1214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T$1211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5.253</a:t>
            </a:fld>
            <a:endParaRPr lang="pt-BR" sz="1100" b="0"/>
          </a:p>
        </xdr:txBody>
      </xdr:sp>
      <xdr:sp macro="" textlink="$T$1212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405</a:t>
            </a:fld>
            <a:endParaRPr lang="pt-BR" sz="1100" b="0"/>
          </a:p>
        </xdr:txBody>
      </xdr:sp>
      <xdr:sp macro="" textlink="$T$1213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4.438</a:t>
            </a:fld>
            <a:endParaRPr lang="pt-BR" sz="1100" b="0"/>
          </a:p>
        </xdr:txBody>
      </xdr:sp>
      <xdr:sp macro="" textlink="$T$1214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15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797590" y="175051572"/>
            <a:ext cx="1622141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</a:t>
            </a:r>
            <a:r>
              <a:rPr lang="pt-BR" sz="1100" b="1" baseline="0"/>
              <a:t> </a:t>
            </a:r>
            <a:r>
              <a:rPr lang="pt-BR" sz="110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1321</xdr:row>
      <xdr:rowOff>171450</xdr:rowOff>
    </xdr:from>
    <xdr:to>
      <xdr:col>3</xdr:col>
      <xdr:colOff>238162</xdr:colOff>
      <xdr:row>1323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1323</xdr:row>
      <xdr:rowOff>171450</xdr:rowOff>
    </xdr:from>
    <xdr:to>
      <xdr:col>3</xdr:col>
      <xdr:colOff>226182</xdr:colOff>
      <xdr:row>1324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1324</xdr:row>
      <xdr:rowOff>171450</xdr:rowOff>
    </xdr:from>
    <xdr:to>
      <xdr:col>3</xdr:col>
      <xdr:colOff>226182</xdr:colOff>
      <xdr:row>1325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1325</xdr:row>
      <xdr:rowOff>171450</xdr:rowOff>
    </xdr:from>
    <xdr:to>
      <xdr:col>3</xdr:col>
      <xdr:colOff>226182</xdr:colOff>
      <xdr:row>1326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1326</xdr:row>
      <xdr:rowOff>171450</xdr:rowOff>
    </xdr:from>
    <xdr:to>
      <xdr:col>3</xdr:col>
      <xdr:colOff>226182</xdr:colOff>
      <xdr:row>1327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1327</xdr:row>
      <xdr:rowOff>171450</xdr:rowOff>
    </xdr:from>
    <xdr:to>
      <xdr:col>3</xdr:col>
      <xdr:colOff>238162</xdr:colOff>
      <xdr:row>1328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1328</xdr:row>
      <xdr:rowOff>171450</xdr:rowOff>
    </xdr:from>
    <xdr:to>
      <xdr:col>3</xdr:col>
      <xdr:colOff>238162</xdr:colOff>
      <xdr:row>1329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1331</xdr:row>
      <xdr:rowOff>182021</xdr:rowOff>
    </xdr:from>
    <xdr:to>
      <xdr:col>3</xdr:col>
      <xdr:colOff>238162</xdr:colOff>
      <xdr:row>1332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1332</xdr:row>
      <xdr:rowOff>182021</xdr:rowOff>
    </xdr:from>
    <xdr:to>
      <xdr:col>3</xdr:col>
      <xdr:colOff>238162</xdr:colOff>
      <xdr:row>1333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1333</xdr:row>
      <xdr:rowOff>182021</xdr:rowOff>
    </xdr:from>
    <xdr:to>
      <xdr:col>3</xdr:col>
      <xdr:colOff>238162</xdr:colOff>
      <xdr:row>1334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1334</xdr:row>
      <xdr:rowOff>182021</xdr:rowOff>
    </xdr:from>
    <xdr:to>
      <xdr:col>3</xdr:col>
      <xdr:colOff>238162</xdr:colOff>
      <xdr:row>1335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1335</xdr:row>
      <xdr:rowOff>182021</xdr:rowOff>
    </xdr:from>
    <xdr:to>
      <xdr:col>3</xdr:col>
      <xdr:colOff>238162</xdr:colOff>
      <xdr:row>1336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1336</xdr:row>
      <xdr:rowOff>182021</xdr:rowOff>
    </xdr:from>
    <xdr:to>
      <xdr:col>3</xdr:col>
      <xdr:colOff>238162</xdr:colOff>
      <xdr:row>1337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1337</xdr:row>
      <xdr:rowOff>182021</xdr:rowOff>
    </xdr:from>
    <xdr:to>
      <xdr:col>3</xdr:col>
      <xdr:colOff>250141</xdr:colOff>
      <xdr:row>1338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1339</xdr:row>
      <xdr:rowOff>182021</xdr:rowOff>
    </xdr:from>
    <xdr:to>
      <xdr:col>3</xdr:col>
      <xdr:colOff>250141</xdr:colOff>
      <xdr:row>1340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1340</xdr:row>
      <xdr:rowOff>182021</xdr:rowOff>
    </xdr:from>
    <xdr:to>
      <xdr:col>3</xdr:col>
      <xdr:colOff>250141</xdr:colOff>
      <xdr:row>1341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1323</xdr:row>
      <xdr:rowOff>171450</xdr:rowOff>
    </xdr:from>
    <xdr:to>
      <xdr:col>5</xdr:col>
      <xdr:colOff>386862</xdr:colOff>
      <xdr:row>1324</xdr:row>
      <xdr:rowOff>152400</xdr:rowOff>
    </xdr:to>
    <xdr:sp macro="" textlink="$O$1342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1324</xdr:row>
      <xdr:rowOff>171450</xdr:rowOff>
    </xdr:from>
    <xdr:to>
      <xdr:col>5</xdr:col>
      <xdr:colOff>386862</xdr:colOff>
      <xdr:row>1325</xdr:row>
      <xdr:rowOff>152400</xdr:rowOff>
    </xdr:to>
    <xdr:sp macro="" textlink="$O$1343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1325</xdr:row>
      <xdr:rowOff>171450</xdr:rowOff>
    </xdr:from>
    <xdr:to>
      <xdr:col>5</xdr:col>
      <xdr:colOff>386862</xdr:colOff>
      <xdr:row>1326</xdr:row>
      <xdr:rowOff>152400</xdr:rowOff>
    </xdr:to>
    <xdr:sp macro="" textlink="$O$1344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1326</xdr:row>
      <xdr:rowOff>171450</xdr:rowOff>
    </xdr:from>
    <xdr:to>
      <xdr:col>5</xdr:col>
      <xdr:colOff>386862</xdr:colOff>
      <xdr:row>1327</xdr:row>
      <xdr:rowOff>152400</xdr:rowOff>
    </xdr:to>
    <xdr:sp macro="" textlink="$O$1345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1327</xdr:row>
      <xdr:rowOff>171450</xdr:rowOff>
    </xdr:from>
    <xdr:to>
      <xdr:col>5</xdr:col>
      <xdr:colOff>398841</xdr:colOff>
      <xdr:row>1328</xdr:row>
      <xdr:rowOff>152400</xdr:rowOff>
    </xdr:to>
    <xdr:sp macro="" textlink="$O$1346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1328</xdr:row>
      <xdr:rowOff>171450</xdr:rowOff>
    </xdr:from>
    <xdr:to>
      <xdr:col>5</xdr:col>
      <xdr:colOff>398841</xdr:colOff>
      <xdr:row>1329</xdr:row>
      <xdr:rowOff>152400</xdr:rowOff>
    </xdr:to>
    <xdr:sp macro="" textlink="$O$1347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1331</xdr:row>
      <xdr:rowOff>171438</xdr:rowOff>
    </xdr:from>
    <xdr:to>
      <xdr:col>5</xdr:col>
      <xdr:colOff>398841</xdr:colOff>
      <xdr:row>1332</xdr:row>
      <xdr:rowOff>152388</xdr:rowOff>
    </xdr:to>
    <xdr:sp macro="" textlink="$O$1350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1332</xdr:row>
      <xdr:rowOff>171438</xdr:rowOff>
    </xdr:from>
    <xdr:to>
      <xdr:col>5</xdr:col>
      <xdr:colOff>398841</xdr:colOff>
      <xdr:row>1333</xdr:row>
      <xdr:rowOff>152388</xdr:rowOff>
    </xdr:to>
    <xdr:sp macro="" textlink="$O$1351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56,16%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1333</xdr:row>
      <xdr:rowOff>171438</xdr:rowOff>
    </xdr:from>
    <xdr:to>
      <xdr:col>5</xdr:col>
      <xdr:colOff>398841</xdr:colOff>
      <xdr:row>1334</xdr:row>
      <xdr:rowOff>152388</xdr:rowOff>
    </xdr:to>
    <xdr:sp macro="" textlink="$O$1352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11,68%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1334</xdr:row>
      <xdr:rowOff>171438</xdr:rowOff>
    </xdr:from>
    <xdr:to>
      <xdr:col>5</xdr:col>
      <xdr:colOff>398841</xdr:colOff>
      <xdr:row>1335</xdr:row>
      <xdr:rowOff>152388</xdr:rowOff>
    </xdr:to>
    <xdr:sp macro="" textlink="$O$1353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29,94%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1335</xdr:row>
      <xdr:rowOff>171438</xdr:rowOff>
    </xdr:from>
    <xdr:to>
      <xdr:col>5</xdr:col>
      <xdr:colOff>398841</xdr:colOff>
      <xdr:row>1336</xdr:row>
      <xdr:rowOff>152388</xdr:rowOff>
    </xdr:to>
    <xdr:sp macro="" textlink="$O$1354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1336</xdr:row>
      <xdr:rowOff>171438</xdr:rowOff>
    </xdr:from>
    <xdr:to>
      <xdr:col>5</xdr:col>
      <xdr:colOff>398841</xdr:colOff>
      <xdr:row>1337</xdr:row>
      <xdr:rowOff>152388</xdr:rowOff>
    </xdr:to>
    <xdr:sp macro="" textlink="$O$1355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1337</xdr:row>
      <xdr:rowOff>171438</xdr:rowOff>
    </xdr:from>
    <xdr:to>
      <xdr:col>5</xdr:col>
      <xdr:colOff>410821</xdr:colOff>
      <xdr:row>1338</xdr:row>
      <xdr:rowOff>152388</xdr:rowOff>
    </xdr:to>
    <xdr:sp macro="" textlink="$O$1356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1339</xdr:row>
      <xdr:rowOff>171438</xdr:rowOff>
    </xdr:from>
    <xdr:to>
      <xdr:col>5</xdr:col>
      <xdr:colOff>410821</xdr:colOff>
      <xdr:row>1340</xdr:row>
      <xdr:rowOff>152388</xdr:rowOff>
    </xdr:to>
    <xdr:sp macro="" textlink="$O$1358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1340</xdr:row>
      <xdr:rowOff>171438</xdr:rowOff>
    </xdr:from>
    <xdr:to>
      <xdr:col>5</xdr:col>
      <xdr:colOff>410821</xdr:colOff>
      <xdr:row>1341</xdr:row>
      <xdr:rowOff>152388</xdr:rowOff>
    </xdr:to>
    <xdr:sp macro="" textlink="$O$1359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1323</xdr:row>
      <xdr:rowOff>180975</xdr:rowOff>
    </xdr:from>
    <xdr:to>
      <xdr:col>7</xdr:col>
      <xdr:colOff>214789</xdr:colOff>
      <xdr:row>1324</xdr:row>
      <xdr:rowOff>161925</xdr:rowOff>
    </xdr:to>
    <xdr:sp macro="" textlink="$P$1342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1324</xdr:row>
      <xdr:rowOff>180975</xdr:rowOff>
    </xdr:from>
    <xdr:to>
      <xdr:col>7</xdr:col>
      <xdr:colOff>214789</xdr:colOff>
      <xdr:row>1325</xdr:row>
      <xdr:rowOff>161925</xdr:rowOff>
    </xdr:to>
    <xdr:sp macro="" textlink="$P$1343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1325</xdr:row>
      <xdr:rowOff>180975</xdr:rowOff>
    </xdr:from>
    <xdr:to>
      <xdr:col>7</xdr:col>
      <xdr:colOff>214789</xdr:colOff>
      <xdr:row>1326</xdr:row>
      <xdr:rowOff>161925</xdr:rowOff>
    </xdr:to>
    <xdr:sp macro="" textlink="$P$1344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1326</xdr:row>
      <xdr:rowOff>180975</xdr:rowOff>
    </xdr:from>
    <xdr:to>
      <xdr:col>7</xdr:col>
      <xdr:colOff>214789</xdr:colOff>
      <xdr:row>1327</xdr:row>
      <xdr:rowOff>161925</xdr:rowOff>
    </xdr:to>
    <xdr:sp macro="" textlink="$P$1345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1327</xdr:row>
      <xdr:rowOff>180975</xdr:rowOff>
    </xdr:from>
    <xdr:to>
      <xdr:col>7</xdr:col>
      <xdr:colOff>217244</xdr:colOff>
      <xdr:row>1328</xdr:row>
      <xdr:rowOff>161925</xdr:rowOff>
    </xdr:to>
    <xdr:sp macro="" textlink="$P$1346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1328</xdr:row>
      <xdr:rowOff>180975</xdr:rowOff>
    </xdr:from>
    <xdr:to>
      <xdr:col>7</xdr:col>
      <xdr:colOff>217244</xdr:colOff>
      <xdr:row>1329</xdr:row>
      <xdr:rowOff>161925</xdr:rowOff>
    </xdr:to>
    <xdr:sp macro="" textlink="$P$1347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1331</xdr:row>
      <xdr:rowOff>180963</xdr:rowOff>
    </xdr:from>
    <xdr:to>
      <xdr:col>7</xdr:col>
      <xdr:colOff>217244</xdr:colOff>
      <xdr:row>1332</xdr:row>
      <xdr:rowOff>161913</xdr:rowOff>
    </xdr:to>
    <xdr:sp macro="" textlink="$P$1350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1332</xdr:row>
      <xdr:rowOff>180963</xdr:rowOff>
    </xdr:from>
    <xdr:to>
      <xdr:col>7</xdr:col>
      <xdr:colOff>217244</xdr:colOff>
      <xdr:row>1333</xdr:row>
      <xdr:rowOff>161913</xdr:rowOff>
    </xdr:to>
    <xdr:sp macro="" textlink="$P$1351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1333</xdr:row>
      <xdr:rowOff>180963</xdr:rowOff>
    </xdr:from>
    <xdr:to>
      <xdr:col>7</xdr:col>
      <xdr:colOff>217244</xdr:colOff>
      <xdr:row>1334</xdr:row>
      <xdr:rowOff>161913</xdr:rowOff>
    </xdr:to>
    <xdr:sp macro="" textlink="$P$1352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1334</xdr:row>
      <xdr:rowOff>180963</xdr:rowOff>
    </xdr:from>
    <xdr:to>
      <xdr:col>7</xdr:col>
      <xdr:colOff>217244</xdr:colOff>
      <xdr:row>1335</xdr:row>
      <xdr:rowOff>161913</xdr:rowOff>
    </xdr:to>
    <xdr:sp macro="" textlink="$P$1353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1335</xdr:row>
      <xdr:rowOff>180963</xdr:rowOff>
    </xdr:from>
    <xdr:to>
      <xdr:col>7</xdr:col>
      <xdr:colOff>217244</xdr:colOff>
      <xdr:row>1336</xdr:row>
      <xdr:rowOff>161913</xdr:rowOff>
    </xdr:to>
    <xdr:sp macro="" textlink="$P$1354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1336</xdr:row>
      <xdr:rowOff>180963</xdr:rowOff>
    </xdr:from>
    <xdr:to>
      <xdr:col>7</xdr:col>
      <xdr:colOff>217244</xdr:colOff>
      <xdr:row>1337</xdr:row>
      <xdr:rowOff>161913</xdr:rowOff>
    </xdr:to>
    <xdr:sp macro="" textlink="$P$1355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96,97%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1337</xdr:row>
      <xdr:rowOff>180963</xdr:rowOff>
    </xdr:from>
    <xdr:to>
      <xdr:col>7</xdr:col>
      <xdr:colOff>219698</xdr:colOff>
      <xdr:row>1338</xdr:row>
      <xdr:rowOff>161913</xdr:rowOff>
    </xdr:to>
    <xdr:sp macro="" textlink="$P$1356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1339</xdr:row>
      <xdr:rowOff>180963</xdr:rowOff>
    </xdr:from>
    <xdr:to>
      <xdr:col>7</xdr:col>
      <xdr:colOff>219698</xdr:colOff>
      <xdr:row>1340</xdr:row>
      <xdr:rowOff>161913</xdr:rowOff>
    </xdr:to>
    <xdr:sp macro="" textlink="$P$1358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1340</xdr:row>
      <xdr:rowOff>180963</xdr:rowOff>
    </xdr:from>
    <xdr:to>
      <xdr:col>7</xdr:col>
      <xdr:colOff>219698</xdr:colOff>
      <xdr:row>1341</xdr:row>
      <xdr:rowOff>161913</xdr:rowOff>
    </xdr:to>
    <xdr:sp macro="" textlink="$P$1359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1323</xdr:row>
      <xdr:rowOff>180975</xdr:rowOff>
    </xdr:from>
    <xdr:to>
      <xdr:col>9</xdr:col>
      <xdr:colOff>376091</xdr:colOff>
      <xdr:row>1324</xdr:row>
      <xdr:rowOff>161925</xdr:rowOff>
    </xdr:to>
    <xdr:sp macro="" textlink="$Q$1342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1324</xdr:row>
      <xdr:rowOff>180975</xdr:rowOff>
    </xdr:from>
    <xdr:to>
      <xdr:col>9</xdr:col>
      <xdr:colOff>376091</xdr:colOff>
      <xdr:row>1325</xdr:row>
      <xdr:rowOff>161925</xdr:rowOff>
    </xdr:to>
    <xdr:sp macro="" textlink="$Q$1343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1325</xdr:row>
      <xdr:rowOff>180975</xdr:rowOff>
    </xdr:from>
    <xdr:to>
      <xdr:col>9</xdr:col>
      <xdr:colOff>376091</xdr:colOff>
      <xdr:row>1326</xdr:row>
      <xdr:rowOff>161925</xdr:rowOff>
    </xdr:to>
    <xdr:sp macro="" textlink="$Q$1344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1326</xdr:row>
      <xdr:rowOff>180975</xdr:rowOff>
    </xdr:from>
    <xdr:to>
      <xdr:col>9</xdr:col>
      <xdr:colOff>376091</xdr:colOff>
      <xdr:row>1327</xdr:row>
      <xdr:rowOff>161925</xdr:rowOff>
    </xdr:to>
    <xdr:sp macro="" textlink="$Q$1345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1327</xdr:row>
      <xdr:rowOff>180975</xdr:rowOff>
    </xdr:from>
    <xdr:to>
      <xdr:col>9</xdr:col>
      <xdr:colOff>378546</xdr:colOff>
      <xdr:row>1328</xdr:row>
      <xdr:rowOff>161925</xdr:rowOff>
    </xdr:to>
    <xdr:sp macro="" textlink="$Q$1346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1328</xdr:row>
      <xdr:rowOff>180975</xdr:rowOff>
    </xdr:from>
    <xdr:to>
      <xdr:col>9</xdr:col>
      <xdr:colOff>369021</xdr:colOff>
      <xdr:row>1329</xdr:row>
      <xdr:rowOff>161925</xdr:rowOff>
    </xdr:to>
    <xdr:sp macro="" textlink="$Q$1347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1331</xdr:row>
      <xdr:rowOff>180963</xdr:rowOff>
    </xdr:from>
    <xdr:to>
      <xdr:col>9</xdr:col>
      <xdr:colOff>369021</xdr:colOff>
      <xdr:row>1332</xdr:row>
      <xdr:rowOff>161913</xdr:rowOff>
    </xdr:to>
    <xdr:sp macro="" textlink="$Q$1350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1332</xdr:row>
      <xdr:rowOff>180963</xdr:rowOff>
    </xdr:from>
    <xdr:to>
      <xdr:col>9</xdr:col>
      <xdr:colOff>369021</xdr:colOff>
      <xdr:row>1333</xdr:row>
      <xdr:rowOff>161913</xdr:rowOff>
    </xdr:to>
    <xdr:sp macro="" textlink="$Q$1351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1333</xdr:row>
      <xdr:rowOff>180963</xdr:rowOff>
    </xdr:from>
    <xdr:to>
      <xdr:col>9</xdr:col>
      <xdr:colOff>369021</xdr:colOff>
      <xdr:row>1334</xdr:row>
      <xdr:rowOff>161913</xdr:rowOff>
    </xdr:to>
    <xdr:sp macro="" textlink="$Q$1352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1334</xdr:row>
      <xdr:rowOff>180963</xdr:rowOff>
    </xdr:from>
    <xdr:to>
      <xdr:col>9</xdr:col>
      <xdr:colOff>369021</xdr:colOff>
      <xdr:row>1335</xdr:row>
      <xdr:rowOff>161913</xdr:rowOff>
    </xdr:to>
    <xdr:sp macro="" textlink="$Q$1353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1335</xdr:row>
      <xdr:rowOff>180963</xdr:rowOff>
    </xdr:from>
    <xdr:to>
      <xdr:col>9</xdr:col>
      <xdr:colOff>369021</xdr:colOff>
      <xdr:row>1336</xdr:row>
      <xdr:rowOff>161913</xdr:rowOff>
    </xdr:to>
    <xdr:sp macro="" textlink="$Q$1354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1336</xdr:row>
      <xdr:rowOff>180963</xdr:rowOff>
    </xdr:from>
    <xdr:to>
      <xdr:col>9</xdr:col>
      <xdr:colOff>378546</xdr:colOff>
      <xdr:row>1337</xdr:row>
      <xdr:rowOff>161913</xdr:rowOff>
    </xdr:to>
    <xdr:sp macro="" textlink="$Q$1355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1337</xdr:row>
      <xdr:rowOff>180963</xdr:rowOff>
    </xdr:from>
    <xdr:to>
      <xdr:col>9</xdr:col>
      <xdr:colOff>381000</xdr:colOff>
      <xdr:row>1338</xdr:row>
      <xdr:rowOff>161913</xdr:rowOff>
    </xdr:to>
    <xdr:sp macro="" textlink="$Q$1356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1339</xdr:row>
      <xdr:rowOff>180963</xdr:rowOff>
    </xdr:from>
    <xdr:to>
      <xdr:col>9</xdr:col>
      <xdr:colOff>381000</xdr:colOff>
      <xdr:row>1340</xdr:row>
      <xdr:rowOff>161913</xdr:rowOff>
    </xdr:to>
    <xdr:sp macro="" textlink="$Q$1358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94,54%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1340</xdr:row>
      <xdr:rowOff>180963</xdr:rowOff>
    </xdr:from>
    <xdr:to>
      <xdr:col>9</xdr:col>
      <xdr:colOff>381000</xdr:colOff>
      <xdr:row>1341</xdr:row>
      <xdr:rowOff>161913</xdr:rowOff>
    </xdr:to>
    <xdr:sp macro="" textlink="$Q$1359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1322</xdr:row>
      <xdr:rowOff>161925</xdr:rowOff>
    </xdr:from>
    <xdr:to>
      <xdr:col>3</xdr:col>
      <xdr:colOff>247064</xdr:colOff>
      <xdr:row>1323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1322</xdr:row>
      <xdr:rowOff>161925</xdr:rowOff>
    </xdr:from>
    <xdr:to>
      <xdr:col>5</xdr:col>
      <xdr:colOff>424962</xdr:colOff>
      <xdr:row>1323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1322</xdr:row>
      <xdr:rowOff>161925</xdr:rowOff>
    </xdr:from>
    <xdr:to>
      <xdr:col>7</xdr:col>
      <xdr:colOff>207719</xdr:colOff>
      <xdr:row>1323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1322</xdr:row>
      <xdr:rowOff>161925</xdr:rowOff>
    </xdr:from>
    <xdr:to>
      <xdr:col>9</xdr:col>
      <xdr:colOff>376091</xdr:colOff>
      <xdr:row>1323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1321</xdr:row>
      <xdr:rowOff>180975</xdr:rowOff>
    </xdr:from>
    <xdr:to>
      <xdr:col>9</xdr:col>
      <xdr:colOff>397596</xdr:colOff>
      <xdr:row>1322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1324</xdr:row>
      <xdr:rowOff>13244</xdr:rowOff>
    </xdr:from>
    <xdr:to>
      <xdr:col>3</xdr:col>
      <xdr:colOff>244572</xdr:colOff>
      <xdr:row>1324</xdr:row>
      <xdr:rowOff>184694</xdr:rowOff>
    </xdr:to>
    <xdr:sp macro="" textlink="$M$1342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1325</xdr:row>
      <xdr:rowOff>13244</xdr:rowOff>
    </xdr:from>
    <xdr:to>
      <xdr:col>3</xdr:col>
      <xdr:colOff>244572</xdr:colOff>
      <xdr:row>1325</xdr:row>
      <xdr:rowOff>184694</xdr:rowOff>
    </xdr:to>
    <xdr:sp macro="" textlink="$M$1343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29,85%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1326</xdr:row>
      <xdr:rowOff>13244</xdr:rowOff>
    </xdr:from>
    <xdr:to>
      <xdr:col>3</xdr:col>
      <xdr:colOff>244572</xdr:colOff>
      <xdr:row>1326</xdr:row>
      <xdr:rowOff>184694</xdr:rowOff>
    </xdr:to>
    <xdr:sp macro="" textlink="$M$1344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4,97%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1327</xdr:row>
      <xdr:rowOff>13244</xdr:rowOff>
    </xdr:from>
    <xdr:to>
      <xdr:col>3</xdr:col>
      <xdr:colOff>244572</xdr:colOff>
      <xdr:row>1327</xdr:row>
      <xdr:rowOff>184694</xdr:rowOff>
    </xdr:to>
    <xdr:sp macro="" textlink="$M$1345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1328</xdr:row>
      <xdr:rowOff>13244</xdr:rowOff>
    </xdr:from>
    <xdr:to>
      <xdr:col>3</xdr:col>
      <xdr:colOff>247026</xdr:colOff>
      <xdr:row>1328</xdr:row>
      <xdr:rowOff>184694</xdr:rowOff>
    </xdr:to>
    <xdr:sp macro="" textlink="$M$1346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1329</xdr:row>
      <xdr:rowOff>13244</xdr:rowOff>
    </xdr:from>
    <xdr:to>
      <xdr:col>3</xdr:col>
      <xdr:colOff>247026</xdr:colOff>
      <xdr:row>1329</xdr:row>
      <xdr:rowOff>184694</xdr:rowOff>
    </xdr:to>
    <xdr:sp macro="" textlink="$M$1347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1332</xdr:row>
      <xdr:rowOff>13232</xdr:rowOff>
    </xdr:from>
    <xdr:to>
      <xdr:col>3</xdr:col>
      <xdr:colOff>247026</xdr:colOff>
      <xdr:row>1332</xdr:row>
      <xdr:rowOff>184682</xdr:rowOff>
    </xdr:to>
    <xdr:sp macro="" textlink="$M$1350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1333</xdr:row>
      <xdr:rowOff>13232</xdr:rowOff>
    </xdr:from>
    <xdr:to>
      <xdr:col>3</xdr:col>
      <xdr:colOff>247026</xdr:colOff>
      <xdr:row>1333</xdr:row>
      <xdr:rowOff>184682</xdr:rowOff>
    </xdr:to>
    <xdr:sp macro="" textlink="$M$1351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1334</xdr:row>
      <xdr:rowOff>13232</xdr:rowOff>
    </xdr:from>
    <xdr:to>
      <xdr:col>3</xdr:col>
      <xdr:colOff>247026</xdr:colOff>
      <xdr:row>1334</xdr:row>
      <xdr:rowOff>184682</xdr:rowOff>
    </xdr:to>
    <xdr:sp macro="" textlink="$M$1352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1335</xdr:row>
      <xdr:rowOff>13232</xdr:rowOff>
    </xdr:from>
    <xdr:to>
      <xdr:col>3</xdr:col>
      <xdr:colOff>247026</xdr:colOff>
      <xdr:row>1335</xdr:row>
      <xdr:rowOff>184682</xdr:rowOff>
    </xdr:to>
    <xdr:sp macro="" textlink="$M$1353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1336</xdr:row>
      <xdr:rowOff>13232</xdr:rowOff>
    </xdr:from>
    <xdr:to>
      <xdr:col>3</xdr:col>
      <xdr:colOff>247026</xdr:colOff>
      <xdr:row>1336</xdr:row>
      <xdr:rowOff>184682</xdr:rowOff>
    </xdr:to>
    <xdr:sp macro="" textlink="$M$1354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1337</xdr:row>
      <xdr:rowOff>13232</xdr:rowOff>
    </xdr:from>
    <xdr:to>
      <xdr:col>3</xdr:col>
      <xdr:colOff>247026</xdr:colOff>
      <xdr:row>1337</xdr:row>
      <xdr:rowOff>184682</xdr:rowOff>
    </xdr:to>
    <xdr:sp macro="" textlink="$M$1355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1338</xdr:row>
      <xdr:rowOff>13232</xdr:rowOff>
    </xdr:from>
    <xdr:to>
      <xdr:col>3</xdr:col>
      <xdr:colOff>249481</xdr:colOff>
      <xdr:row>1338</xdr:row>
      <xdr:rowOff>184682</xdr:rowOff>
    </xdr:to>
    <xdr:sp macro="" textlink="$M$1356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1340</xdr:row>
      <xdr:rowOff>13232</xdr:rowOff>
    </xdr:from>
    <xdr:to>
      <xdr:col>3</xdr:col>
      <xdr:colOff>249481</xdr:colOff>
      <xdr:row>1340</xdr:row>
      <xdr:rowOff>184682</xdr:rowOff>
    </xdr:to>
    <xdr:sp macro="" textlink="$M$1358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16,55%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1341</xdr:row>
      <xdr:rowOff>13232</xdr:rowOff>
    </xdr:from>
    <xdr:to>
      <xdr:col>3</xdr:col>
      <xdr:colOff>249481</xdr:colOff>
      <xdr:row>1341</xdr:row>
      <xdr:rowOff>184682</xdr:rowOff>
    </xdr:to>
    <xdr:sp macro="" textlink="$M$1359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1339</xdr:row>
      <xdr:rowOff>1046</xdr:rowOff>
    </xdr:from>
    <xdr:to>
      <xdr:col>3</xdr:col>
      <xdr:colOff>250141</xdr:colOff>
      <xdr:row>1339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1338</xdr:row>
      <xdr:rowOff>180963</xdr:rowOff>
    </xdr:from>
    <xdr:to>
      <xdr:col>5</xdr:col>
      <xdr:colOff>410821</xdr:colOff>
      <xdr:row>1339</xdr:row>
      <xdr:rowOff>161913</xdr:rowOff>
    </xdr:to>
    <xdr:sp macro="" textlink="$O$1357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1338</xdr:row>
      <xdr:rowOff>190488</xdr:rowOff>
    </xdr:from>
    <xdr:to>
      <xdr:col>7</xdr:col>
      <xdr:colOff>219698</xdr:colOff>
      <xdr:row>1339</xdr:row>
      <xdr:rowOff>171438</xdr:rowOff>
    </xdr:to>
    <xdr:sp macro="" textlink="$P$1357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1338</xdr:row>
      <xdr:rowOff>190488</xdr:rowOff>
    </xdr:from>
    <xdr:to>
      <xdr:col>9</xdr:col>
      <xdr:colOff>381000</xdr:colOff>
      <xdr:row>1339</xdr:row>
      <xdr:rowOff>171438</xdr:rowOff>
    </xdr:to>
    <xdr:sp macro="" textlink="$Q$1357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1339</xdr:row>
      <xdr:rowOff>22757</xdr:rowOff>
    </xdr:from>
    <xdr:to>
      <xdr:col>3</xdr:col>
      <xdr:colOff>249481</xdr:colOff>
      <xdr:row>1340</xdr:row>
      <xdr:rowOff>3707</xdr:rowOff>
    </xdr:to>
    <xdr:sp macro="" textlink="$M$1357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1254</xdr:row>
      <xdr:rowOff>172357</xdr:rowOff>
    </xdr:from>
    <xdr:to>
      <xdr:col>9</xdr:col>
      <xdr:colOff>108132</xdr:colOff>
      <xdr:row>1260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38846832"/>
          <a:ext cx="584762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272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74,2</a:t>
              </a:fld>
              <a:endParaRPr lang="pt-BR" sz="1100" b="0"/>
            </a:p>
          </xdr:txBody>
        </xdr:sp>
        <xdr:sp macro="" textlink="$O$1272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60</a:t>
              </a:fld>
              <a:endParaRPr lang="pt-BR" sz="1100" b="0"/>
            </a:p>
          </xdr:txBody>
        </xdr:sp>
        <xdr:sp macro="" textlink="$P$1272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65</a:t>
              </a:fld>
              <a:endParaRPr lang="pt-BR" sz="1100" b="0"/>
            </a:p>
          </xdr:txBody>
        </xdr:sp>
        <xdr:sp macro="" textlink="$Q$1272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84</a:t>
              </a:fld>
              <a:endParaRPr lang="pt-BR" sz="1100" b="0"/>
            </a:p>
          </xdr:txBody>
        </xdr:sp>
        <xdr:sp macro="" textlink="$R$1272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6.397</a:t>
              </a:fld>
              <a:endParaRPr lang="pt-BR" sz="1100" b="0"/>
            </a:p>
          </xdr:txBody>
        </xdr:sp>
        <xdr:sp macro="" textlink="$T$1272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5.990</a:t>
              </a:fld>
              <a:endParaRPr lang="pt-BR" sz="1100" b="0"/>
            </a:p>
          </xdr:txBody>
        </xdr:sp>
      </xdr:grpSp>
      <xdr:sp macro="" textlink="$M$1275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92</a:t>
            </a:fld>
            <a:endParaRPr lang="pt-BR" sz="1100" b="1"/>
          </a:p>
        </xdr:txBody>
      </xdr:sp>
      <xdr:sp macro="" textlink="$O$1275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65</a:t>
            </a:fld>
            <a:endParaRPr lang="pt-BR" sz="1100" b="1"/>
          </a:p>
        </xdr:txBody>
      </xdr:sp>
      <xdr:sp macro="" textlink="$P$1275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75</a:t>
            </a:fld>
            <a:endParaRPr lang="pt-BR" sz="1100" b="1"/>
          </a:p>
        </xdr:txBody>
      </xdr:sp>
      <xdr:sp macro="" textlink="$Q$1275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84</a:t>
            </a:fld>
            <a:endParaRPr lang="pt-BR" sz="1100" b="1"/>
          </a:p>
        </xdr:txBody>
      </xdr:sp>
      <xdr:sp macro="" textlink="$R$1275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13.744</a:t>
            </a:fld>
            <a:endParaRPr lang="pt-BR" sz="1100" b="1"/>
          </a:p>
        </xdr:txBody>
      </xdr:sp>
      <xdr:sp macro="" textlink="$T$1275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14.399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1269</xdr:row>
      <xdr:rowOff>9525</xdr:rowOff>
    </xdr:from>
    <xdr:to>
      <xdr:col>9</xdr:col>
      <xdr:colOff>647026</xdr:colOff>
      <xdr:row>1303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41541500"/>
          <a:ext cx="6738696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236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570,36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36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36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36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713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36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86,14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237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392,54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37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1.850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37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37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37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100,59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238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303,88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38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1.080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38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38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38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97,24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39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39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39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0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0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0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1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1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1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2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2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2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1.172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235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828,20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35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35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35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35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92,75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243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506,94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3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3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3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43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88,99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244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4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4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245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5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5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246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303,92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6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316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246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246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443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246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98,43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245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114,67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245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102,30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263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615,71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263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85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263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263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90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263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84,70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24</xdr:col>
          <xdr:colOff>0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1152</xdr:row>
      <xdr:rowOff>28575</xdr:rowOff>
    </xdr:from>
    <xdr:to>
      <xdr:col>5</xdr:col>
      <xdr:colOff>409574</xdr:colOff>
      <xdr:row>1153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1065</xdr:row>
      <xdr:rowOff>186172</xdr:rowOff>
    </xdr:from>
    <xdr:to>
      <xdr:col>10</xdr:col>
      <xdr:colOff>79127</xdr:colOff>
      <xdr:row>1112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02656122"/>
          <a:ext cx="6870452" cy="89586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096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096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96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073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3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3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074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074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74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158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078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8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8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8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8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516,70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079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9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9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080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0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0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80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42,76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80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395,45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01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1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1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01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89,50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01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582,97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084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4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4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84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95,92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84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912,58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085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5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5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086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6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6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087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688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7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7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87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86,84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87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766,37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088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8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8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88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81,84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88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664,21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090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0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0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091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1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1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092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2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2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093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3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3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089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9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9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094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4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4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94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94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440,56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095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1.700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5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5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1.761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95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47,04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95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378,65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081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081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81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81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95,45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81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854,25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09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9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9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08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8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8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07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7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7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082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2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2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083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83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83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02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2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2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03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3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3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04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4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4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05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5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5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05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05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255,20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06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6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6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098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8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8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98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97,90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98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099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99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99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99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99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00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00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00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068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8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8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68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94,35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68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842,31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069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69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69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069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87,53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69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771,55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070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0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0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0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0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594,22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075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5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5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5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74,79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5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076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076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76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076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35,84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076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743,23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1077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7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7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7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69,82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7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651,61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071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1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1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1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1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801,80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072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72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72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072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072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695,38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097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097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097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1139</xdr:row>
      <xdr:rowOff>101601</xdr:rowOff>
    </xdr:from>
    <xdr:to>
      <xdr:col>8</xdr:col>
      <xdr:colOff>128379</xdr:colOff>
      <xdr:row>1139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1132</xdr:row>
      <xdr:rowOff>119799</xdr:rowOff>
    </xdr:from>
    <xdr:to>
      <xdr:col>6</xdr:col>
      <xdr:colOff>315705</xdr:colOff>
      <xdr:row>1132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1113</xdr:row>
      <xdr:rowOff>141976</xdr:rowOff>
    </xdr:from>
    <xdr:to>
      <xdr:col>10</xdr:col>
      <xdr:colOff>100061</xdr:colOff>
      <xdr:row>1152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11946426"/>
          <a:ext cx="6891386" cy="7369523"/>
          <a:chOff x="0" y="178068976"/>
          <a:chExt cx="7015211" cy="7369523"/>
        </a:xfrm>
      </xdr:grpSpPr>
      <xdr:sp macro="" textlink="$Q$1149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19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266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-139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158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141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12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45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45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45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147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47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47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6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6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6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6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6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744,46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7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7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7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7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84,07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7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735,47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0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0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0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0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83,87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0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450,11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3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3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3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3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59,47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3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382,33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5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5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5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5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5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137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3.521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7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7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2.996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37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50,65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37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1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1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1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2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2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2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4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4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4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6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6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6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6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6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633,41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7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7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7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7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54,15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7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564,53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8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8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8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29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29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29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29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29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470,03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0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0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0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1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1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1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2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2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2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3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3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3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4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4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4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34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42,69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34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327,47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5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5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5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6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6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6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8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3.632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8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8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3.332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39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5.788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39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39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3.637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40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6.177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40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40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40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100,21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40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220,03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146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46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46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51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51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150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75,21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50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363,15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7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7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7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9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9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9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8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8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5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5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5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43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43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43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4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4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4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54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54,17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54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458,40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148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48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48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48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24,48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48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443,58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42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42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42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2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2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2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52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52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705,85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53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53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53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53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33,50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53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141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41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41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41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617,21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9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9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9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9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39,68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9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18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18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18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18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53,39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18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764,36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144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415,31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144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5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144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144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144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102,18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156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104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1329</xdr:row>
      <xdr:rowOff>169358</xdr:rowOff>
    </xdr:from>
    <xdr:to>
      <xdr:col>3</xdr:col>
      <xdr:colOff>244195</xdr:colOff>
      <xdr:row>1330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1330</xdr:row>
      <xdr:rowOff>169358</xdr:rowOff>
    </xdr:from>
    <xdr:to>
      <xdr:col>3</xdr:col>
      <xdr:colOff>244195</xdr:colOff>
      <xdr:row>1331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1329</xdr:row>
      <xdr:rowOff>179947</xdr:rowOff>
    </xdr:from>
    <xdr:to>
      <xdr:col>5</xdr:col>
      <xdr:colOff>392161</xdr:colOff>
      <xdr:row>1330</xdr:row>
      <xdr:rowOff>160897</xdr:rowOff>
    </xdr:to>
    <xdr:sp macro="" textlink="$O$1348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1329</xdr:row>
      <xdr:rowOff>189472</xdr:rowOff>
    </xdr:from>
    <xdr:to>
      <xdr:col>7</xdr:col>
      <xdr:colOff>220089</xdr:colOff>
      <xdr:row>1330</xdr:row>
      <xdr:rowOff>170422</xdr:rowOff>
    </xdr:to>
    <xdr:sp macro="" textlink="$P$1348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1329</xdr:row>
      <xdr:rowOff>189472</xdr:rowOff>
    </xdr:from>
    <xdr:to>
      <xdr:col>9</xdr:col>
      <xdr:colOff>362341</xdr:colOff>
      <xdr:row>1330</xdr:row>
      <xdr:rowOff>170422</xdr:rowOff>
    </xdr:to>
    <xdr:sp macro="" textlink="$Q$1348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1330</xdr:row>
      <xdr:rowOff>21741</xdr:rowOff>
    </xdr:from>
    <xdr:to>
      <xdr:col>3</xdr:col>
      <xdr:colOff>249871</xdr:colOff>
      <xdr:row>1331</xdr:row>
      <xdr:rowOff>2691</xdr:rowOff>
    </xdr:to>
    <xdr:sp macro="" textlink="$M$1348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1330</xdr:row>
      <xdr:rowOff>169321</xdr:rowOff>
    </xdr:from>
    <xdr:to>
      <xdr:col>5</xdr:col>
      <xdr:colOff>381539</xdr:colOff>
      <xdr:row>1331</xdr:row>
      <xdr:rowOff>150271</xdr:rowOff>
    </xdr:to>
    <xdr:sp macro="" textlink="$O$1349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1330</xdr:row>
      <xdr:rowOff>178846</xdr:rowOff>
    </xdr:from>
    <xdr:to>
      <xdr:col>7</xdr:col>
      <xdr:colOff>218992</xdr:colOff>
      <xdr:row>1331</xdr:row>
      <xdr:rowOff>159796</xdr:rowOff>
    </xdr:to>
    <xdr:sp macro="" textlink="$P$1349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1330</xdr:row>
      <xdr:rowOff>178846</xdr:rowOff>
    </xdr:from>
    <xdr:to>
      <xdr:col>9</xdr:col>
      <xdr:colOff>351719</xdr:colOff>
      <xdr:row>1331</xdr:row>
      <xdr:rowOff>159796</xdr:rowOff>
    </xdr:to>
    <xdr:sp macro="" textlink="$Q$1349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1331</xdr:row>
      <xdr:rowOff>11115</xdr:rowOff>
    </xdr:from>
    <xdr:to>
      <xdr:col>3</xdr:col>
      <xdr:colOff>248774</xdr:colOff>
      <xdr:row>1331</xdr:row>
      <xdr:rowOff>182565</xdr:rowOff>
    </xdr:to>
    <xdr:sp macro="" textlink="$M$1349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1023</xdr:row>
      <xdr:rowOff>28748</xdr:rowOff>
    </xdr:from>
    <xdr:to>
      <xdr:col>7</xdr:col>
      <xdr:colOff>142657</xdr:colOff>
      <xdr:row>1024</xdr:row>
      <xdr:rowOff>19224</xdr:rowOff>
    </xdr:to>
    <xdr:sp macro="" textlink="$M$1024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11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1195</xdr:row>
      <xdr:rowOff>180678</xdr:rowOff>
    </xdr:from>
    <xdr:to>
      <xdr:col>1</xdr:col>
      <xdr:colOff>415757</xdr:colOff>
      <xdr:row>1196</xdr:row>
      <xdr:rowOff>170178</xdr:rowOff>
    </xdr:to>
    <xdr:sp macro="" textlink="$R$1172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1213</xdr:row>
      <xdr:rowOff>116205</xdr:rowOff>
    </xdr:from>
    <xdr:to>
      <xdr:col>2</xdr:col>
      <xdr:colOff>857612</xdr:colOff>
      <xdr:row>1214</xdr:row>
      <xdr:rowOff>116206</xdr:rowOff>
    </xdr:to>
    <xdr:sp macro="" textlink="$M$1215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88,8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1213</xdr:row>
      <xdr:rowOff>97155</xdr:rowOff>
    </xdr:from>
    <xdr:to>
      <xdr:col>2</xdr:col>
      <xdr:colOff>1577049</xdr:colOff>
      <xdr:row>1214</xdr:row>
      <xdr:rowOff>86510</xdr:rowOff>
    </xdr:to>
    <xdr:sp macro="" textlink="$O$1215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91901" y="213761955"/>
          <a:ext cx="118532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71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1213</xdr:row>
      <xdr:rowOff>116205</xdr:rowOff>
    </xdr:from>
    <xdr:to>
      <xdr:col>4</xdr:col>
      <xdr:colOff>229565</xdr:colOff>
      <xdr:row>1214</xdr:row>
      <xdr:rowOff>106680</xdr:rowOff>
    </xdr:to>
    <xdr:sp macro="" textlink="$P$1215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3043866" y="213781005"/>
          <a:ext cx="64327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71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1213</xdr:row>
      <xdr:rowOff>97155</xdr:rowOff>
    </xdr:from>
    <xdr:to>
      <xdr:col>5</xdr:col>
      <xdr:colOff>415571</xdr:colOff>
      <xdr:row>1214</xdr:row>
      <xdr:rowOff>87630</xdr:rowOff>
    </xdr:to>
    <xdr:sp macro="" textlink="$Q$1215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810897" y="213761955"/>
          <a:ext cx="595649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76</a:t>
          </a:fld>
          <a:endParaRPr lang="pt-BR" sz="1100" b="0"/>
        </a:p>
      </xdr:txBody>
    </xdr:sp>
    <xdr:clientData/>
  </xdr:twoCellAnchor>
  <xdr:twoCellAnchor>
    <xdr:from>
      <xdr:col>5</xdr:col>
      <xdr:colOff>558151</xdr:colOff>
      <xdr:row>1213</xdr:row>
      <xdr:rowOff>116207</xdr:rowOff>
    </xdr:from>
    <xdr:to>
      <xdr:col>7</xdr:col>
      <xdr:colOff>261276</xdr:colOff>
      <xdr:row>1214</xdr:row>
      <xdr:rowOff>122787</xdr:rowOff>
    </xdr:to>
    <xdr:sp macro="" textlink="$R$1215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549126" y="213781007"/>
          <a:ext cx="827075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197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1213</xdr:row>
      <xdr:rowOff>124609</xdr:rowOff>
    </xdr:from>
    <xdr:to>
      <xdr:col>9</xdr:col>
      <xdr:colOff>130642</xdr:colOff>
      <xdr:row>1214</xdr:row>
      <xdr:rowOff>112734</xdr:rowOff>
    </xdr:to>
    <xdr:sp macro="" textlink="$T$1215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315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1213</xdr:row>
      <xdr:rowOff>106680</xdr:rowOff>
    </xdr:from>
    <xdr:to>
      <xdr:col>2</xdr:col>
      <xdr:colOff>367230</xdr:colOff>
      <xdr:row>1214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757350</xdr:colOff>
      <xdr:row>1247</xdr:row>
      <xdr:rowOff>96803</xdr:rowOff>
    </xdr:from>
    <xdr:to>
      <xdr:col>3</xdr:col>
      <xdr:colOff>63507</xdr:colOff>
      <xdr:row>1248</xdr:row>
      <xdr:rowOff>116417</xdr:rowOff>
    </xdr:to>
    <xdr:sp macro="" textlink="$V$1265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64933" y="220261886"/>
          <a:ext cx="893657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V = 194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1248</xdr:row>
      <xdr:rowOff>130980</xdr:rowOff>
    </xdr:from>
    <xdr:to>
      <xdr:col>4</xdr:col>
      <xdr:colOff>453386</xdr:colOff>
      <xdr:row>1249</xdr:row>
      <xdr:rowOff>122310</xdr:rowOff>
    </xdr:to>
    <xdr:sp macro="" textlink="$V$1264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1217</xdr:row>
      <xdr:rowOff>83880</xdr:rowOff>
    </xdr:from>
    <xdr:to>
      <xdr:col>10</xdr:col>
      <xdr:colOff>144977</xdr:colOff>
      <xdr:row>1252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31709855"/>
          <a:ext cx="6927643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257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461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57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57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739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57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82,55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57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300,82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258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880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258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258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992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260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1.556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260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260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1.542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261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31,91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261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261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V = 313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261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261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93,54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265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10.131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65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2.301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264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8.799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264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8.345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254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2.589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254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1522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254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2.584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251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99,41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251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71,29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252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53,99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87,30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47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247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47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245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248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248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104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50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50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50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52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16.599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52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52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16.599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51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16.890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51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51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16.857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249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182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249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249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323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249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95,22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249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87,20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253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51,09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53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4.010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53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1259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53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2.299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253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102,41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55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2.481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55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1243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55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2.536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259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259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259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1.512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248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262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3.523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262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V = 2235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262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3.523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28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28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28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28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29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29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29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30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30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30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31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31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517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31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31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31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81,85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32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32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32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33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33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33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2.137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34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73,94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34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9.676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34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290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34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8.983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34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99,54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28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450,55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256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2.677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56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2306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56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2.677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1164</xdr:row>
      <xdr:rowOff>0</xdr:rowOff>
    </xdr:from>
    <xdr:to>
      <xdr:col>10</xdr:col>
      <xdr:colOff>365959</xdr:colOff>
      <xdr:row>1207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21519950"/>
          <a:ext cx="7152278" cy="8283604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171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111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175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75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75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71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89,53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71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286,14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71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71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72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72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72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73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73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73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174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74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74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5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5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5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95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95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6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6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6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96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96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321,31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7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7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7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00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00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00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01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01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01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02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02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02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03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03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03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03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03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837,12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76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76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76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76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96,11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76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804,48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77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77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77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78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78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78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78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102,29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78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610,17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79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79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79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79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79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741,86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0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0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0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80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99,59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80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606,98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1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1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345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1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81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94,82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81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504,97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2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2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2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3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1.578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3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3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1.817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6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6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6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87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7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7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87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87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659,99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89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9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9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89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60,13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89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593,83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188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88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88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3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1.052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3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3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1.079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93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98,53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93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479,80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2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2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2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92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100,12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92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647,03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4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4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4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0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0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0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1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1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1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191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91,54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91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548,60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8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8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8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199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199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199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267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124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85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1.647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185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185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1.721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1371</xdr:row>
      <xdr:rowOff>134649</xdr:rowOff>
    </xdr:from>
    <xdr:to>
      <xdr:col>10</xdr:col>
      <xdr:colOff>9350</xdr:colOff>
      <xdr:row>1387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61107149"/>
          <a:ext cx="6794342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3021825" y="231389185"/>
            <a:ext cx="511425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75,1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1377</xdr:row>
      <xdr:rowOff>182562</xdr:rowOff>
    </xdr:from>
    <xdr:to>
      <xdr:col>0</xdr:col>
      <xdr:colOff>208975</xdr:colOff>
      <xdr:row>1379</xdr:row>
      <xdr:rowOff>30162</xdr:rowOff>
    </xdr:to>
    <xdr:sp macro="" textlink="$K$1408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1391</xdr:row>
      <xdr:rowOff>14305</xdr:rowOff>
    </xdr:from>
    <xdr:to>
      <xdr:col>3</xdr:col>
      <xdr:colOff>409575</xdr:colOff>
      <xdr:row>1401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1394</xdr:row>
      <xdr:rowOff>72768</xdr:rowOff>
    </xdr:from>
    <xdr:to>
      <xdr:col>0</xdr:col>
      <xdr:colOff>160368</xdr:colOff>
      <xdr:row>1395</xdr:row>
      <xdr:rowOff>68989</xdr:rowOff>
    </xdr:to>
    <xdr:sp macro="" textlink="$K$1408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6</xdr:col>
      <xdr:colOff>507151</xdr:colOff>
      <xdr:row>1406</xdr:row>
      <xdr:rowOff>55481</xdr:rowOff>
    </xdr:from>
    <xdr:to>
      <xdr:col>7</xdr:col>
      <xdr:colOff>412310</xdr:colOff>
      <xdr:row>1407</xdr:row>
      <xdr:rowOff>53172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060101" y="250343906"/>
          <a:ext cx="467134" cy="18819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99,7%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1410</xdr:row>
      <xdr:rowOff>53719</xdr:rowOff>
    </xdr:from>
    <xdr:to>
      <xdr:col>4</xdr:col>
      <xdr:colOff>131793</xdr:colOff>
      <xdr:row>1411</xdr:row>
      <xdr:rowOff>49940</xdr:rowOff>
    </xdr:to>
    <xdr:sp macro="" textlink="$K$1408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0,1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1,5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75,1%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265598</xdr:colOff>
      <xdr:row>1391</xdr:row>
      <xdr:rowOff>168430</xdr:rowOff>
    </xdr:from>
    <xdr:to>
      <xdr:col>2</xdr:col>
      <xdr:colOff>757460</xdr:colOff>
      <xdr:row>1392</xdr:row>
      <xdr:rowOff>157463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1665773" y="247599355"/>
          <a:ext cx="491862" cy="17953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89,0%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1391</xdr:row>
      <xdr:rowOff>14268</xdr:rowOff>
    </xdr:from>
    <xdr:to>
      <xdr:col>10</xdr:col>
      <xdr:colOff>2159</xdr:colOff>
      <xdr:row>1401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551359</xdr:colOff>
      <xdr:row>1393</xdr:row>
      <xdr:rowOff>110217</xdr:rowOff>
    </xdr:from>
    <xdr:to>
      <xdr:col>7</xdr:col>
      <xdr:colOff>456518</xdr:colOff>
      <xdr:row>1394</xdr:row>
      <xdr:rowOff>107908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104309" y="247922142"/>
          <a:ext cx="467134" cy="18819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66,7%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1406</xdr:row>
      <xdr:rowOff>19050</xdr:rowOff>
    </xdr:from>
    <xdr:to>
      <xdr:col>3</xdr:col>
      <xdr:colOff>409575</xdr:colOff>
      <xdr:row>1416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1394</xdr:row>
      <xdr:rowOff>61912</xdr:rowOff>
    </xdr:from>
    <xdr:to>
      <xdr:col>4</xdr:col>
      <xdr:colOff>150843</xdr:colOff>
      <xdr:row>1395</xdr:row>
      <xdr:rowOff>58133</xdr:rowOff>
    </xdr:to>
    <xdr:sp macro="" textlink="$K$1408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1410</xdr:row>
      <xdr:rowOff>38100</xdr:rowOff>
    </xdr:from>
    <xdr:to>
      <xdr:col>0</xdr:col>
      <xdr:colOff>160368</xdr:colOff>
      <xdr:row>1411</xdr:row>
      <xdr:rowOff>34321</xdr:rowOff>
    </xdr:to>
    <xdr:sp macro="" textlink="$K$1408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261880</xdr:colOff>
      <xdr:row>1406</xdr:row>
      <xdr:rowOff>91745</xdr:rowOff>
    </xdr:from>
    <xdr:to>
      <xdr:col>2</xdr:col>
      <xdr:colOff>753742</xdr:colOff>
      <xdr:row>1407</xdr:row>
      <xdr:rowOff>89436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1662055" y="250380170"/>
          <a:ext cx="491862" cy="18819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95,6%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1018</xdr:row>
      <xdr:rowOff>33668</xdr:rowOff>
    </xdr:from>
    <xdr:to>
      <xdr:col>9</xdr:col>
      <xdr:colOff>719643</xdr:colOff>
      <xdr:row>1054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048048"/>
          <a:ext cx="6856600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1050</xdr:row>
      <xdr:rowOff>62426</xdr:rowOff>
    </xdr:from>
    <xdr:to>
      <xdr:col>9</xdr:col>
      <xdr:colOff>371202</xdr:colOff>
      <xdr:row>1051</xdr:row>
      <xdr:rowOff>47187</xdr:rowOff>
    </xdr:to>
    <xdr:sp macro="" textlink="$M$1057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15.692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234919"/>
          <a:ext cx="6823393" cy="8592579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0,00%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36" cy="22397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9,12%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0,00%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739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8.524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7.713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4.180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3.729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-4.344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-3.984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-392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1.876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4.255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4.272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6.110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6.148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Uruguaiana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-898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-550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54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254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39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21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4">
                                                                  <xdr:nvSpPr>
                                                                    <xdr:cNvPr id="210" name="CaixaDeTexto 20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208550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758CE1E-EFAD-46ED-801D-E5DD0C299C84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4">
                                                                  <xdr:nvSpPr>
                                                                    <xdr:cNvPr id="211" name="CaixaDeTexto 21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208550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C270BEB-D2A6-4B87-8F8E-489379C74CD8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4">
                                                                  <xdr:nvSpPr>
                                                                    <xdr:cNvPr id="212" name="CaixaDeTexto 21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20855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9F2FEDF8-DBA9-4F15-B7CA-8931D3019A9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550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4">
                                                              <xdr:nvSpPr>
                                                                <xdr:cNvPr id="185" name="CaixaDeTexto 1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208550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060E7C-99EB-42DB-8200-E5A67D985353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898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95%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15.250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20,06%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13.063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13.521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1,25%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909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840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21,38%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14.016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14.414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6.303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5.890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14.259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31,2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99,7%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3.344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53%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49.397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5,38%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3.842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3.627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0,94%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604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4,03%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2.892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2.717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11.806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12.015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11,62%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8.077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7.835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141,1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95,6%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67%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65%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136.439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29,41%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20.121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19.824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6,06%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3.745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4.087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2,98%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36.789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36.411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39,03%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26.120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26.311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25.334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20,3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66,7%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7.904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241%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17.495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16,26%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11.696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10.959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1,43%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1,15%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12.155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12.193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18,84%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13.280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12.699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-10,8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89,0%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551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529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0,08%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44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53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1,27%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859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259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388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0,58%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133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102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0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0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34179</xdr:colOff>
      <xdr:row>1017</xdr:row>
      <xdr:rowOff>41678</xdr:rowOff>
    </xdr:from>
    <xdr:to>
      <xdr:col>9</xdr:col>
      <xdr:colOff>537247</xdr:colOff>
      <xdr:row>1054</xdr:row>
      <xdr:rowOff>118404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4179" y="93367628"/>
          <a:ext cx="6732418" cy="7125226"/>
          <a:chOff x="34179" y="171095438"/>
          <a:chExt cx="6682888" cy="7125226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4179" y="171095438"/>
            <a:ext cx="6682888" cy="7125226"/>
            <a:chOff x="34179" y="175865558"/>
            <a:chExt cx="6675268" cy="7125226"/>
          </a:xfrm>
        </xdr:grpSpPr>
        <xdr:sp macro="" textlink="$M$1050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45.865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4179" y="175865558"/>
              <a:ext cx="6675268" cy="7125226"/>
              <a:chOff x="34179" y="175865558"/>
              <a:chExt cx="6675268" cy="7125226"/>
            </a:xfrm>
          </xdr:grpSpPr>
          <xdr:sp macro="" textlink="$M$1048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11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4179" y="175865558"/>
                <a:ext cx="6675268" cy="7125226"/>
                <a:chOff x="32274" y="175869368"/>
                <a:chExt cx="6679078" cy="7125226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67463"/>
                  <a:ext cx="6675268" cy="7125226"/>
                  <a:chOff x="28464" y="159002498"/>
                  <a:chExt cx="6696223" cy="7134751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9002498"/>
                    <a:ext cx="6696223" cy="7134751"/>
                    <a:chOff x="28464" y="159002498"/>
                    <a:chExt cx="6696223" cy="7134751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9002498"/>
                      <a:ext cx="6696223" cy="7134751"/>
                      <a:chOff x="28464" y="150782423"/>
                      <a:chExt cx="6696223" cy="7125226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82423"/>
                        <a:ext cx="6696223" cy="7125226"/>
                        <a:chOff x="28535" y="141744663"/>
                        <a:chExt cx="6712980" cy="7125226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44663"/>
                          <a:ext cx="6712980" cy="7125226"/>
                          <a:chOff x="28575" y="127932508"/>
                          <a:chExt cx="6722409" cy="7125226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19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61.459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22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6.565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23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3.228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26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774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27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80.423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21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20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7.926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0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16.900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5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6.089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1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856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28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11.721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30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-7.281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29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4.440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7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4.820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9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2.915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38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602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42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12.777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037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2.526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20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7.926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38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5.400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45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27.328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45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4.127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44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2.008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47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52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12.411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54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254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53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980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55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31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-2.821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23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294591" y="127932508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18h35min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(Uruguaiana)</a:t>
                              </a:r>
                            </a:p>
                          </xdr:txBody>
                        </xdr:sp>
                        <xdr:sp macro="" textlink="$V$1046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-774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40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042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-195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44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-73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041">
                          <xdr:nvSpPr>
                            <xdr:cNvPr id="647" name="CaixaDeTexto 646">
                              <a:extLst>
                                <a:ext uri="{FF2B5EF4-FFF2-40B4-BE49-F238E27FC236}">
                                  <a16:creationId xmlns:a16="http://schemas.microsoft.com/office/drawing/2014/main" id="{00000000-0008-0000-0100-00008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222464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0F3773-7259-4F8F-82FE-5C9BE550A81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045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-506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20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7.926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32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54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040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33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24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11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1370</xdr:row>
      <xdr:rowOff>66675</xdr:rowOff>
    </xdr:from>
    <xdr:to>
      <xdr:col>8</xdr:col>
      <xdr:colOff>219075</xdr:colOff>
      <xdr:row>1370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1369</xdr:row>
      <xdr:rowOff>61544</xdr:rowOff>
    </xdr:from>
    <xdr:to>
      <xdr:col>8</xdr:col>
      <xdr:colOff>221273</xdr:colOff>
      <xdr:row>1369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708782"/>
          <a:ext cx="6709843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19.657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17.495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89,0%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21,9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204.561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136.439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15.250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0,7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49.397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95,6%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-0,4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66,7%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99,7%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77390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291.212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218.581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1112</xdr:row>
      <xdr:rowOff>28575</xdr:rowOff>
    </xdr:from>
    <xdr:to>
      <xdr:col>9</xdr:col>
      <xdr:colOff>274154</xdr:colOff>
      <xdr:row>1114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1163</xdr:row>
      <xdr:rowOff>19050</xdr:rowOff>
    </xdr:from>
    <xdr:to>
      <xdr:col>9</xdr:col>
      <xdr:colOff>340829</xdr:colOff>
      <xdr:row>1165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1214</xdr:row>
      <xdr:rowOff>95250</xdr:rowOff>
    </xdr:from>
    <xdr:to>
      <xdr:col>9</xdr:col>
      <xdr:colOff>369404</xdr:colOff>
      <xdr:row>1216</xdr:row>
      <xdr:rowOff>95250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4141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1264</xdr:row>
      <xdr:rowOff>95250</xdr:rowOff>
    </xdr:from>
    <xdr:to>
      <xdr:col>9</xdr:col>
      <xdr:colOff>302729</xdr:colOff>
      <xdr:row>1266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1313</xdr:row>
      <xdr:rowOff>171450</xdr:rowOff>
    </xdr:from>
    <xdr:to>
      <xdr:col>9</xdr:col>
      <xdr:colOff>302729</xdr:colOff>
      <xdr:row>1315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34290</xdr:rowOff>
    </xdr:from>
    <xdr:to>
      <xdr:col>10</xdr:col>
      <xdr:colOff>3808</xdr:colOff>
      <xdr:row>42</xdr:row>
      <xdr:rowOff>168519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86815"/>
          <a:ext cx="6791323" cy="7087479"/>
          <a:chOff x="3810" y="1184617"/>
          <a:chExt cx="6894633" cy="7087479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37285" y="1979002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39483" y="1785569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184617"/>
            <a:ext cx="6894633" cy="7087479"/>
            <a:chOff x="3810" y="1184910"/>
            <a:chExt cx="6918958" cy="7871738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388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184910"/>
              <a:ext cx="6918958" cy="7871738"/>
              <a:chOff x="3810" y="1184910"/>
              <a:chExt cx="6918958" cy="7871738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184910"/>
                <a:ext cx="6918958" cy="7871738"/>
                <a:chOff x="3810" y="1184910"/>
                <a:chExt cx="6918958" cy="7871738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184910"/>
                  <a:ext cx="6918958" cy="7871738"/>
                  <a:chOff x="3810" y="1184910"/>
                  <a:chExt cx="6918958" cy="7871738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184910"/>
                    <a:ext cx="6918958" cy="7871738"/>
                    <a:chOff x="3810" y="1184910"/>
                    <a:chExt cx="6918958" cy="7871738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184910"/>
                      <a:ext cx="6918958" cy="7871738"/>
                      <a:chOff x="3810" y="1184910"/>
                      <a:chExt cx="6918958" cy="7871738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184910"/>
                        <a:ext cx="6918958" cy="7871738"/>
                        <a:chOff x="9525" y="1171575"/>
                        <a:chExt cx="6924675" cy="7884589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7884589"/>
                          <a:chOff x="9525" y="1171575"/>
                          <a:chExt cx="6924675" cy="7884589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7884589"/>
                            <a:chOff x="9525" y="1171575"/>
                            <a:chExt cx="6924675" cy="7884589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</a:t>
                              </a: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7884589"/>
                              <a:chOff x="9525" y="1171575"/>
                              <a:chExt cx="6924675" cy="7884589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171575"/>
                                <a:ext cx="6924675" cy="7884589"/>
                                <a:chOff x="9525" y="1171575"/>
                                <a:chExt cx="6924675" cy="7884589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171575"/>
                                  <a:ext cx="6924675" cy="7884589"/>
                                  <a:chOff x="9525" y="1171575"/>
                                  <a:chExt cx="6924675" cy="7884589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998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171575"/>
                                    <a:ext cx="6924675" cy="7884589"/>
                                    <a:chOff x="9525" y="1171575"/>
                                    <a:chExt cx="6924675" cy="7884589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859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171575"/>
                                      <a:ext cx="6924675" cy="7884589"/>
                                      <a:chOff x="9525" y="1171575"/>
                                      <a:chExt cx="6924675" cy="7884589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171575"/>
                                        <a:ext cx="6924675" cy="7884589"/>
                                        <a:chOff x="9525" y="1171575"/>
                                        <a:chExt cx="6924675" cy="7884589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171575"/>
                                          <a:ext cx="6924675" cy="7884589"/>
                                          <a:chOff x="9525" y="1171575"/>
                                          <a:chExt cx="6924675" cy="7884589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171575"/>
                                            <a:ext cx="6924675" cy="7884589"/>
                                            <a:chOff x="9525" y="1162094"/>
                                            <a:chExt cx="6924675" cy="790290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808911"/>
                                              <a:chOff x="57135" y="2175405"/>
                                              <a:chExt cx="6888602" cy="6808911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48.722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47.931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71,11%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6.110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6.148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9,12%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1.990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2,98%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6.210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6.526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9,68%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3.573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3.548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5,26%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67.603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67.407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550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898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67.053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66.509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13.521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840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5.890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19.824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6.094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3.627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632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2.717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12.015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10.959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773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12.193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6.148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-898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-392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-4.344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4.180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8.524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46138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162094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1.247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1,85%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36.411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41960" y="1724025"/>
            <a:ext cx="686150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27785" y="1728421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D13" workbookViewId="0">
      <selection activeCell="AF79" sqref="AF79"/>
    </sheetView>
  </sheetViews>
  <sheetFormatPr defaultRowHeight="15" x14ac:dyDescent="0.25"/>
  <sheetData>
    <row r="13" spans="7:19" ht="15" customHeight="1" x14ac:dyDescent="0.25">
      <c r="G13" s="465" t="s">
        <v>599</v>
      </c>
      <c r="H13" s="465"/>
      <c r="I13" s="465"/>
      <c r="J13" s="465"/>
      <c r="K13" s="465"/>
      <c r="L13" s="465"/>
      <c r="M13" s="465"/>
      <c r="N13" s="465"/>
      <c r="O13" s="465"/>
      <c r="P13" s="465"/>
      <c r="Q13" s="465"/>
      <c r="R13" s="465"/>
      <c r="S13" s="353"/>
    </row>
    <row r="14" spans="7:19" ht="15" customHeight="1" x14ac:dyDescent="0.25">
      <c r="G14" s="465"/>
      <c r="H14" s="465"/>
      <c r="I14" s="465"/>
      <c r="J14" s="465"/>
      <c r="K14" s="465"/>
      <c r="L14" s="465"/>
      <c r="M14" s="465"/>
      <c r="N14" s="465"/>
      <c r="O14" s="465"/>
      <c r="P14" s="465"/>
      <c r="Q14" s="465"/>
      <c r="R14" s="465"/>
      <c r="S14" s="353"/>
    </row>
    <row r="15" spans="7:19" ht="15" customHeight="1" x14ac:dyDescent="0.25">
      <c r="G15" s="465"/>
      <c r="H15" s="465"/>
      <c r="I15" s="465"/>
      <c r="J15" s="465"/>
      <c r="K15" s="465"/>
      <c r="L15" s="465"/>
      <c r="M15" s="465"/>
      <c r="N15" s="465"/>
      <c r="O15" s="465"/>
      <c r="P15" s="465"/>
      <c r="Q15" s="465"/>
      <c r="R15" s="465"/>
      <c r="S15" s="353"/>
    </row>
    <row r="16" spans="7:19" ht="15" customHeight="1" x14ac:dyDescent="0.25">
      <c r="G16" s="465"/>
      <c r="H16" s="465"/>
      <c r="I16" s="465"/>
      <c r="J16" s="465"/>
      <c r="K16" s="465"/>
      <c r="L16" s="465"/>
      <c r="M16" s="465"/>
      <c r="N16" s="465"/>
      <c r="O16" s="465"/>
      <c r="P16" s="465"/>
      <c r="Q16" s="465"/>
      <c r="R16" s="465"/>
      <c r="S16" s="353"/>
    </row>
    <row r="17" spans="7:19" ht="15" customHeight="1" x14ac:dyDescent="0.25">
      <c r="G17" s="465"/>
      <c r="H17" s="465"/>
      <c r="I17" s="465"/>
      <c r="J17" s="465"/>
      <c r="K17" s="465"/>
      <c r="L17" s="465"/>
      <c r="M17" s="465"/>
      <c r="N17" s="465"/>
      <c r="O17" s="465"/>
      <c r="P17" s="465"/>
      <c r="Q17" s="465"/>
      <c r="R17" s="465"/>
      <c r="S17" s="353"/>
    </row>
    <row r="18" spans="7:19" ht="15" customHeight="1" x14ac:dyDescent="0.25">
      <c r="G18" s="465"/>
      <c r="H18" s="465"/>
      <c r="I18" s="465"/>
      <c r="J18" s="465"/>
      <c r="K18" s="465"/>
      <c r="L18" s="465"/>
      <c r="M18" s="465"/>
      <c r="N18" s="465"/>
      <c r="O18" s="465"/>
      <c r="P18" s="465"/>
      <c r="Q18" s="465"/>
      <c r="R18" s="465"/>
      <c r="S18" s="353"/>
    </row>
    <row r="19" spans="7:19" ht="15" customHeight="1" x14ac:dyDescent="0.25">
      <c r="G19" s="466" t="s">
        <v>520</v>
      </c>
      <c r="H19" s="467"/>
      <c r="I19" s="467"/>
      <c r="J19" s="467"/>
      <c r="K19" s="467"/>
      <c r="L19" s="467"/>
      <c r="M19" s="467"/>
      <c r="N19" s="467"/>
      <c r="O19" s="467"/>
      <c r="P19" s="467"/>
      <c r="Q19" s="467"/>
      <c r="R19" s="467"/>
      <c r="S19" s="353"/>
    </row>
    <row r="20" spans="7:19" ht="15" customHeight="1" x14ac:dyDescent="0.25">
      <c r="G20" s="467"/>
      <c r="H20" s="467"/>
      <c r="I20" s="467"/>
      <c r="J20" s="467"/>
      <c r="K20" s="467"/>
      <c r="L20" s="467"/>
      <c r="M20" s="467"/>
      <c r="N20" s="467"/>
      <c r="O20" s="467"/>
      <c r="P20" s="467"/>
      <c r="Q20" s="467"/>
      <c r="R20" s="467"/>
      <c r="S20" s="353"/>
    </row>
    <row r="21" spans="7:19" ht="15" customHeight="1" x14ac:dyDescent="0.25">
      <c r="G21" s="353"/>
      <c r="H21" s="353"/>
      <c r="I21" s="353"/>
      <c r="J21" s="353"/>
      <c r="K21" s="353"/>
      <c r="L21" s="353"/>
      <c r="M21" s="353"/>
      <c r="N21" s="353"/>
      <c r="O21" s="353"/>
      <c r="P21" s="353"/>
      <c r="Q21" s="353"/>
      <c r="R21" s="353"/>
      <c r="S21" s="353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442"/>
  <sheetViews>
    <sheetView showGridLines="0" tabSelected="1" view="pageLayout" topLeftCell="A160" zoomScaleNormal="100" zoomScaleSheetLayoutView="100" workbookViewId="0">
      <selection activeCell="A963" sqref="A861:XFD963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71" t="s">
        <v>418</v>
      </c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39"/>
    </row>
    <row r="2" spans="1:26" ht="15.75" customHeight="1" x14ac:dyDescent="0.25">
      <c r="A2" s="40"/>
      <c r="K2" s="471"/>
      <c r="L2" s="471"/>
      <c r="M2" s="471"/>
      <c r="N2" s="471"/>
      <c r="O2" s="471"/>
      <c r="P2" s="471"/>
      <c r="Q2" s="471"/>
      <c r="R2" s="471"/>
      <c r="S2" s="471"/>
      <c r="T2" s="471"/>
      <c r="U2" s="471"/>
      <c r="V2" s="471"/>
      <c r="W2" s="471"/>
      <c r="X2" s="471"/>
      <c r="Y2" s="39"/>
    </row>
    <row r="3" spans="1:26" ht="15" customHeight="1" x14ac:dyDescent="0.25">
      <c r="K3" s="471"/>
      <c r="L3" s="471"/>
      <c r="M3" s="471"/>
      <c r="N3" s="471"/>
      <c r="O3" s="471"/>
      <c r="P3" s="471"/>
      <c r="Q3" s="471"/>
      <c r="R3" s="471"/>
      <c r="S3" s="471"/>
      <c r="T3" s="471"/>
      <c r="U3" s="471"/>
      <c r="V3" s="471"/>
      <c r="W3" s="471"/>
      <c r="X3" s="471"/>
      <c r="Y3" s="39"/>
    </row>
    <row r="4" spans="1:26" ht="15" customHeight="1" x14ac:dyDescent="0.25">
      <c r="K4" s="471"/>
      <c r="L4" s="471"/>
      <c r="M4" s="471"/>
      <c r="N4" s="471"/>
      <c r="O4" s="471"/>
      <c r="P4" s="471"/>
      <c r="Q4" s="471"/>
      <c r="R4" s="471"/>
      <c r="S4" s="471"/>
      <c r="T4" s="471"/>
      <c r="U4" s="471"/>
      <c r="V4" s="471"/>
      <c r="W4" s="471"/>
      <c r="X4" s="471"/>
      <c r="Y4" s="39"/>
    </row>
    <row r="5" spans="1:26" ht="17.45" customHeight="1" x14ac:dyDescent="0.25">
      <c r="G5" s="41"/>
      <c r="K5" s="471"/>
      <c r="L5" s="471"/>
      <c r="M5" s="471"/>
      <c r="N5" s="471"/>
      <c r="O5" s="471"/>
      <c r="P5" s="471"/>
      <c r="Q5" s="471"/>
      <c r="R5" s="471"/>
      <c r="S5" s="471"/>
      <c r="T5" s="471"/>
      <c r="U5" s="471"/>
      <c r="V5" s="471"/>
      <c r="W5" s="471"/>
      <c r="X5" s="471"/>
      <c r="Y5" s="39"/>
    </row>
    <row r="6" spans="1:26" s="42" customFormat="1" ht="12.75" customHeight="1" x14ac:dyDescent="0.25">
      <c r="C6" s="43" t="s">
        <v>437</v>
      </c>
      <c r="Q6" s="44"/>
      <c r="R6" s="44"/>
      <c r="S6" s="44"/>
      <c r="T6" s="45" t="s">
        <v>637</v>
      </c>
      <c r="U6" s="46"/>
      <c r="V6" s="42" t="s">
        <v>636</v>
      </c>
      <c r="X6" s="163" t="s">
        <v>634</v>
      </c>
      <c r="Y6" s="42" t="s">
        <v>635</v>
      </c>
    </row>
    <row r="7" spans="1:26" ht="21.75" customHeight="1" x14ac:dyDescent="0.25">
      <c r="F7" s="472" t="s">
        <v>638</v>
      </c>
      <c r="G7" s="472"/>
      <c r="H7" s="472"/>
      <c r="I7" s="472"/>
      <c r="J7" s="472"/>
      <c r="K7" s="47" t="s">
        <v>295</v>
      </c>
      <c r="L7" s="48"/>
      <c r="M7" s="49" t="s">
        <v>395</v>
      </c>
      <c r="N7" s="49"/>
      <c r="O7" s="50" t="s">
        <v>396</v>
      </c>
      <c r="P7" s="51" t="s">
        <v>397</v>
      </c>
      <c r="Q7" s="52"/>
      <c r="X7" s="38">
        <v>2</v>
      </c>
      <c r="Y7" s="53"/>
    </row>
    <row r="8" spans="1:26" x14ac:dyDescent="0.25">
      <c r="K8" s="54" t="s">
        <v>390</v>
      </c>
      <c r="L8" s="38" t="s">
        <v>457</v>
      </c>
      <c r="M8" s="340">
        <v>48722</v>
      </c>
      <c r="N8" s="341" t="s">
        <v>458</v>
      </c>
      <c r="O8" s="342">
        <v>47931</v>
      </c>
      <c r="P8" s="179">
        <v>0.71106858338154788</v>
      </c>
      <c r="Q8" s="52"/>
      <c r="X8" s="38"/>
      <c r="Y8" s="38"/>
    </row>
    <row r="9" spans="1:26" ht="15.75" x14ac:dyDescent="0.25">
      <c r="A9" s="58" t="s">
        <v>191</v>
      </c>
      <c r="K9" s="54" t="s">
        <v>391</v>
      </c>
      <c r="L9" s="38" t="s">
        <v>356</v>
      </c>
      <c r="M9" s="340">
        <v>6110</v>
      </c>
      <c r="N9" s="341" t="s">
        <v>307</v>
      </c>
      <c r="O9" s="342">
        <v>6148</v>
      </c>
      <c r="P9" s="179">
        <v>9.1207144658566622E-2</v>
      </c>
      <c r="X9" s="38"/>
      <c r="Y9" s="38"/>
    </row>
    <row r="10" spans="1:26" x14ac:dyDescent="0.25">
      <c r="G10" s="59"/>
      <c r="H10" s="60"/>
      <c r="K10" s="54" t="s">
        <v>392</v>
      </c>
      <c r="L10" s="38" t="s">
        <v>352</v>
      </c>
      <c r="M10" s="340">
        <v>1990</v>
      </c>
      <c r="N10" s="341" t="s">
        <v>314</v>
      </c>
      <c r="O10" s="342">
        <v>2007</v>
      </c>
      <c r="P10" s="179">
        <v>2.9774355779073391E-2</v>
      </c>
      <c r="Q10" s="52"/>
      <c r="X10" s="38"/>
      <c r="Y10" s="38"/>
    </row>
    <row r="11" spans="1:26" x14ac:dyDescent="0.25">
      <c r="H11" s="60"/>
      <c r="K11" s="54" t="s">
        <v>393</v>
      </c>
      <c r="L11" s="38" t="s">
        <v>458</v>
      </c>
      <c r="M11" s="340">
        <v>6210</v>
      </c>
      <c r="N11" s="341" t="s">
        <v>458</v>
      </c>
      <c r="O11" s="342">
        <v>6526</v>
      </c>
      <c r="P11" s="179">
        <v>9.6814870859109586E-2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457</v>
      </c>
      <c r="M12" s="340">
        <v>3573</v>
      </c>
      <c r="N12" s="341" t="s">
        <v>458</v>
      </c>
      <c r="O12" s="342">
        <v>3548</v>
      </c>
      <c r="P12" s="179">
        <v>5.2635482961710209E-2</v>
      </c>
      <c r="V12" s="38"/>
      <c r="W12" s="38"/>
      <c r="X12" s="62"/>
      <c r="Y12" s="38"/>
      <c r="Z12" s="62"/>
    </row>
    <row r="13" spans="1:26" x14ac:dyDescent="0.25">
      <c r="K13" s="54" t="s">
        <v>548</v>
      </c>
      <c r="L13" s="38" t="s">
        <v>457</v>
      </c>
      <c r="M13" s="340">
        <v>998</v>
      </c>
      <c r="N13" s="341" t="s">
        <v>458</v>
      </c>
      <c r="O13" s="342">
        <v>1247</v>
      </c>
      <c r="P13" s="179">
        <v>1.8499562359992287E-2</v>
      </c>
      <c r="Y13" s="38"/>
      <c r="Z13" s="62"/>
    </row>
    <row r="14" spans="1:26" x14ac:dyDescent="0.25">
      <c r="K14" s="54" t="s">
        <v>394</v>
      </c>
      <c r="L14" s="38" t="s">
        <v>457</v>
      </c>
      <c r="M14" s="340">
        <v>67603</v>
      </c>
      <c r="N14" s="341" t="s">
        <v>458</v>
      </c>
      <c r="O14" s="342">
        <v>67407</v>
      </c>
      <c r="P14" s="179">
        <v>0.99999999999999989</v>
      </c>
      <c r="V14" s="38"/>
      <c r="W14" s="38"/>
      <c r="X14" s="38"/>
      <c r="Y14" s="38"/>
      <c r="Z14" s="62"/>
    </row>
    <row r="15" spans="1:26" x14ac:dyDescent="0.25">
      <c r="K15" s="54" t="s">
        <v>398</v>
      </c>
      <c r="L15" s="38" t="s">
        <v>342</v>
      </c>
      <c r="M15" s="340">
        <v>-550.16666666666674</v>
      </c>
      <c r="N15" s="341" t="s">
        <v>334</v>
      </c>
      <c r="O15" s="342">
        <v>-898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457</v>
      </c>
      <c r="M16" s="343">
        <v>67052.833333333343</v>
      </c>
      <c r="N16" s="344" t="s">
        <v>458</v>
      </c>
      <c r="O16" s="342">
        <v>66509</v>
      </c>
      <c r="P16" s="164">
        <v>-9.7770680440589786E-12</v>
      </c>
      <c r="X16" s="38"/>
      <c r="Y16" s="38"/>
    </row>
    <row r="17" spans="11:26" x14ac:dyDescent="0.25">
      <c r="K17" s="178" t="s">
        <v>398</v>
      </c>
      <c r="L17" s="167"/>
      <c r="M17" s="340">
        <v>550.16666666666674</v>
      </c>
      <c r="N17" s="340"/>
      <c r="O17" s="383">
        <v>898</v>
      </c>
      <c r="P17" s="166" t="s">
        <v>510</v>
      </c>
      <c r="Q17" s="38" t="s">
        <v>509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1"/>
      <c r="P18" s="70"/>
      <c r="R18" s="380" t="s">
        <v>589</v>
      </c>
      <c r="S18" s="72"/>
      <c r="T18" s="50"/>
      <c r="U18" s="50"/>
      <c r="V18" s="382"/>
      <c r="X18" s="38"/>
      <c r="Y18" s="38"/>
    </row>
    <row r="19" spans="11:26" x14ac:dyDescent="0.25">
      <c r="K19" s="54" t="s">
        <v>400</v>
      </c>
      <c r="L19" s="38" t="s">
        <v>458</v>
      </c>
      <c r="M19" s="340">
        <v>13063</v>
      </c>
      <c r="N19" s="341" t="s">
        <v>458</v>
      </c>
      <c r="O19" s="342">
        <v>13521</v>
      </c>
      <c r="P19" s="179">
        <v>0.20058747607815211</v>
      </c>
      <c r="R19" s="54" t="s">
        <v>402</v>
      </c>
      <c r="S19" s="38" t="s">
        <v>351</v>
      </c>
      <c r="T19" s="340">
        <v>7713</v>
      </c>
      <c r="U19" s="341" t="s">
        <v>320</v>
      </c>
      <c r="V19" s="350">
        <v>8524</v>
      </c>
      <c r="W19" s="57"/>
      <c r="X19" s="38"/>
      <c r="Y19" s="38"/>
    </row>
    <row r="20" spans="11:26" x14ac:dyDescent="0.25">
      <c r="K20" s="54" t="s">
        <v>399</v>
      </c>
      <c r="L20" s="38" t="s">
        <v>541</v>
      </c>
      <c r="M20" s="55">
        <v>909</v>
      </c>
      <c r="N20" s="56" t="s">
        <v>310</v>
      </c>
      <c r="O20" s="57">
        <v>840</v>
      </c>
      <c r="P20" s="179">
        <v>1.2461613778984379E-2</v>
      </c>
      <c r="Q20" s="62"/>
      <c r="R20" s="54" t="s">
        <v>403</v>
      </c>
      <c r="S20" s="38" t="s">
        <v>360</v>
      </c>
      <c r="T20" s="340">
        <v>3729</v>
      </c>
      <c r="U20" s="341" t="s">
        <v>321</v>
      </c>
      <c r="V20" s="350">
        <v>4180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540</v>
      </c>
      <c r="M21" s="55">
        <v>44</v>
      </c>
      <c r="N21" s="56" t="s">
        <v>539</v>
      </c>
      <c r="O21" s="57">
        <v>53</v>
      </c>
      <c r="P21" s="179">
        <v>7.8626848843591911E-4</v>
      </c>
      <c r="R21" s="54" t="s">
        <v>404</v>
      </c>
      <c r="S21" s="38" t="s">
        <v>457</v>
      </c>
      <c r="T21" s="340">
        <v>-3984</v>
      </c>
      <c r="U21" s="341" t="s">
        <v>458</v>
      </c>
      <c r="V21" s="350">
        <v>-4344</v>
      </c>
      <c r="W21" s="57"/>
      <c r="X21" s="135">
        <v>1</v>
      </c>
    </row>
    <row r="22" spans="11:26" x14ac:dyDescent="0.25">
      <c r="K22" s="54" t="s">
        <v>548</v>
      </c>
      <c r="L22" s="38" t="s">
        <v>617</v>
      </c>
      <c r="M22" s="55">
        <v>0</v>
      </c>
      <c r="N22" s="56" t="s">
        <v>614</v>
      </c>
      <c r="O22" s="57">
        <v>0</v>
      </c>
      <c r="P22" s="179">
        <v>0</v>
      </c>
      <c r="R22" s="64" t="s">
        <v>405</v>
      </c>
      <c r="S22" s="65" t="s">
        <v>349</v>
      </c>
      <c r="T22" s="343">
        <v>574.83333333333326</v>
      </c>
      <c r="U22" s="344" t="s">
        <v>319</v>
      </c>
      <c r="V22" s="351">
        <v>-392</v>
      </c>
      <c r="W22" s="57"/>
      <c r="X22" s="86">
        <v>1</v>
      </c>
      <c r="Y22" s="61"/>
    </row>
    <row r="23" spans="11:26" x14ac:dyDescent="0.25">
      <c r="K23" s="54" t="s">
        <v>406</v>
      </c>
      <c r="L23" s="38" t="s">
        <v>350</v>
      </c>
      <c r="M23" s="55">
        <v>14016</v>
      </c>
      <c r="N23" s="56" t="s">
        <v>317</v>
      </c>
      <c r="O23" s="57">
        <v>14414</v>
      </c>
      <c r="P23" s="179">
        <v>0.21383535834557241</v>
      </c>
      <c r="R23" s="377" t="s">
        <v>584</v>
      </c>
      <c r="S23" s="378"/>
      <c r="T23" s="378"/>
      <c r="U23" s="378"/>
      <c r="V23" s="379"/>
      <c r="W23" s="38"/>
      <c r="X23" s="86">
        <v>1</v>
      </c>
      <c r="Y23" s="61"/>
    </row>
    <row r="24" spans="11:26" x14ac:dyDescent="0.25">
      <c r="K24" s="64" t="s">
        <v>11</v>
      </c>
      <c r="L24" s="65" t="s">
        <v>345</v>
      </c>
      <c r="M24" s="66">
        <v>6303</v>
      </c>
      <c r="N24" s="67" t="s">
        <v>324</v>
      </c>
      <c r="O24" s="68">
        <v>5890</v>
      </c>
      <c r="P24" s="69"/>
      <c r="R24" s="409" t="s">
        <v>4</v>
      </c>
      <c r="S24" s="30" t="s">
        <v>458</v>
      </c>
      <c r="T24" s="57">
        <v>102</v>
      </c>
      <c r="U24" s="56" t="s">
        <v>591</v>
      </c>
      <c r="V24" s="76">
        <v>133</v>
      </c>
      <c r="X24" s="52">
        <v>1</v>
      </c>
      <c r="Y24" s="61"/>
    </row>
    <row r="25" spans="11:26" x14ac:dyDescent="0.25">
      <c r="R25" s="409" t="s">
        <v>435</v>
      </c>
      <c r="S25" s="30" t="s">
        <v>587</v>
      </c>
      <c r="T25" s="57">
        <v>0</v>
      </c>
      <c r="U25" s="411" t="s">
        <v>458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81"/>
      <c r="N26" s="50"/>
      <c r="O26" s="381"/>
      <c r="P26" s="70"/>
      <c r="Q26" s="62"/>
      <c r="R26" s="409" t="s">
        <v>6</v>
      </c>
      <c r="S26" s="30" t="s">
        <v>586</v>
      </c>
      <c r="T26" s="57">
        <v>102</v>
      </c>
      <c r="U26" s="411" t="s">
        <v>458</v>
      </c>
      <c r="V26" s="76">
        <v>133</v>
      </c>
      <c r="W26" s="38"/>
      <c r="X26" s="86">
        <v>1</v>
      </c>
      <c r="Y26" s="38"/>
    </row>
    <row r="27" spans="11:26" x14ac:dyDescent="0.25">
      <c r="K27" s="54" t="s">
        <v>400</v>
      </c>
      <c r="L27" s="38" t="s">
        <v>458</v>
      </c>
      <c r="M27" s="340">
        <v>3842</v>
      </c>
      <c r="N27" s="341" t="s">
        <v>458</v>
      </c>
      <c r="O27" s="342">
        <v>3627</v>
      </c>
      <c r="P27" s="179">
        <v>5.3807468067114693E-2</v>
      </c>
      <c r="Q27" s="62"/>
      <c r="R27" s="410" t="s">
        <v>11</v>
      </c>
      <c r="S27" s="78" t="s">
        <v>458</v>
      </c>
      <c r="T27" s="68">
        <v>102</v>
      </c>
      <c r="U27" s="67" t="s">
        <v>590</v>
      </c>
      <c r="V27" s="79">
        <v>133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358</v>
      </c>
      <c r="M28" s="55">
        <v>604</v>
      </c>
      <c r="N28" s="56" t="s">
        <v>311</v>
      </c>
      <c r="O28" s="57">
        <v>632</v>
      </c>
      <c r="P28" s="179">
        <v>9.3758808432358662E-3</v>
      </c>
      <c r="Q28" s="62"/>
      <c r="R28" s="377" t="s">
        <v>1</v>
      </c>
      <c r="S28" s="378"/>
      <c r="T28" s="378"/>
      <c r="U28" s="378"/>
      <c r="V28" s="379"/>
      <c r="W28" s="30"/>
      <c r="X28" s="135">
        <v>0</v>
      </c>
      <c r="Y28" s="38"/>
    </row>
    <row r="29" spans="11:26" x14ac:dyDescent="0.25">
      <c r="K29" s="54" t="s">
        <v>5</v>
      </c>
      <c r="L29" s="38" t="s">
        <v>519</v>
      </c>
      <c r="M29" s="55">
        <v>2892</v>
      </c>
      <c r="N29" s="56" t="s">
        <v>313</v>
      </c>
      <c r="O29" s="57">
        <v>2717</v>
      </c>
      <c r="P29" s="179">
        <v>4.0307386473214947E-2</v>
      </c>
      <c r="R29" s="74"/>
      <c r="S29" s="30"/>
      <c r="T29" s="30"/>
      <c r="U29" s="30"/>
      <c r="V29" s="75"/>
    </row>
    <row r="30" spans="11:26" x14ac:dyDescent="0.25">
      <c r="K30" s="54" t="s">
        <v>548</v>
      </c>
      <c r="L30" s="38" t="s">
        <v>544</v>
      </c>
      <c r="M30" s="55">
        <v>739</v>
      </c>
      <c r="N30" s="56" t="s">
        <v>546</v>
      </c>
      <c r="O30" s="57">
        <v>859</v>
      </c>
      <c r="P30" s="179">
        <v>1.2743483614461405E-2</v>
      </c>
      <c r="R30" s="74" t="s">
        <v>376</v>
      </c>
      <c r="S30" s="30" t="s">
        <v>305</v>
      </c>
      <c r="T30" s="57">
        <v>1876</v>
      </c>
      <c r="U30" s="56" t="s">
        <v>354</v>
      </c>
      <c r="V30" s="76">
        <v>1855</v>
      </c>
      <c r="W30" s="55"/>
      <c r="X30" s="38"/>
    </row>
    <row r="31" spans="11:26" x14ac:dyDescent="0.25">
      <c r="K31" s="54" t="s">
        <v>406</v>
      </c>
      <c r="L31" s="38" t="s">
        <v>359</v>
      </c>
      <c r="M31" s="55">
        <v>8077</v>
      </c>
      <c r="N31" s="56" t="s">
        <v>318</v>
      </c>
      <c r="O31" s="57">
        <v>7835</v>
      </c>
      <c r="P31" s="179">
        <v>0.11623421899802691</v>
      </c>
      <c r="R31" s="77" t="s">
        <v>417</v>
      </c>
      <c r="S31" s="78" t="s">
        <v>306</v>
      </c>
      <c r="T31" s="68">
        <v>4272</v>
      </c>
      <c r="U31" s="67" t="s">
        <v>355</v>
      </c>
      <c r="V31" s="79">
        <v>4255</v>
      </c>
      <c r="W31" s="55"/>
      <c r="X31" s="38"/>
      <c r="Z31" s="62"/>
    </row>
    <row r="32" spans="11:26" x14ac:dyDescent="0.25">
      <c r="K32" s="64" t="s">
        <v>11</v>
      </c>
      <c r="L32" s="65" t="s">
        <v>346</v>
      </c>
      <c r="M32" s="66">
        <v>11806</v>
      </c>
      <c r="N32" s="67" t="s">
        <v>325</v>
      </c>
      <c r="O32" s="68">
        <v>12015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430"/>
      <c r="R33" s="431"/>
      <c r="S33" s="431"/>
      <c r="T33" s="431"/>
      <c r="U33" s="431"/>
      <c r="V33" s="431"/>
      <c r="W33" s="431"/>
      <c r="X33" s="432"/>
      <c r="Y33" s="38"/>
    </row>
    <row r="34" spans="1:28" x14ac:dyDescent="0.25">
      <c r="K34" s="47" t="s">
        <v>401</v>
      </c>
      <c r="L34" s="48"/>
      <c r="M34" s="381"/>
      <c r="N34" s="50"/>
      <c r="O34" s="381"/>
      <c r="P34" s="70"/>
      <c r="Q34" s="430"/>
      <c r="R34" s="431"/>
      <c r="S34" s="431"/>
      <c r="T34" s="431"/>
      <c r="U34" s="431"/>
      <c r="V34" s="431"/>
      <c r="W34" s="431"/>
      <c r="X34" s="432"/>
      <c r="Y34" s="38"/>
    </row>
    <row r="35" spans="1:28" x14ac:dyDescent="0.25">
      <c r="K35" s="54" t="s">
        <v>3</v>
      </c>
      <c r="L35" s="431" t="s">
        <v>457</v>
      </c>
      <c r="M35" s="437">
        <v>20121</v>
      </c>
      <c r="N35" s="438" t="s">
        <v>458</v>
      </c>
      <c r="O35" s="439">
        <v>19824</v>
      </c>
      <c r="P35" s="179">
        <v>0.29409408518403135</v>
      </c>
      <c r="Q35" s="430"/>
      <c r="R35" s="71"/>
      <c r="S35" s="72"/>
      <c r="T35" s="72" t="s">
        <v>395</v>
      </c>
      <c r="U35" s="72"/>
      <c r="V35" s="50" t="s">
        <v>396</v>
      </c>
      <c r="W35" s="50"/>
      <c r="X35" s="70"/>
      <c r="Y35" s="38"/>
    </row>
    <row r="36" spans="1:28" x14ac:dyDescent="0.25">
      <c r="K36" s="54" t="s">
        <v>4</v>
      </c>
      <c r="L36" s="431" t="s">
        <v>457</v>
      </c>
      <c r="M36" s="433">
        <v>5735</v>
      </c>
      <c r="N36" s="434" t="s">
        <v>458</v>
      </c>
      <c r="O36" s="435">
        <v>6094</v>
      </c>
      <c r="P36" s="179">
        <v>9.0406040915631911E-2</v>
      </c>
      <c r="Q36" s="431"/>
      <c r="R36" s="54" t="s">
        <v>392</v>
      </c>
      <c r="S36" s="431" t="s">
        <v>352</v>
      </c>
      <c r="T36" s="433">
        <v>1990</v>
      </c>
      <c r="U36" s="434" t="s">
        <v>314</v>
      </c>
      <c r="V36" s="435">
        <v>2007</v>
      </c>
      <c r="W36" s="435"/>
      <c r="X36" s="180">
        <v>2.9774355779073391E-2</v>
      </c>
    </row>
    <row r="37" spans="1:28" x14ac:dyDescent="0.25">
      <c r="K37" s="54" t="s">
        <v>5</v>
      </c>
      <c r="L37" s="431" t="s">
        <v>618</v>
      </c>
      <c r="M37" s="433">
        <v>5</v>
      </c>
      <c r="N37" s="434" t="s">
        <v>613</v>
      </c>
      <c r="O37" s="435">
        <v>5</v>
      </c>
      <c r="P37" s="179">
        <v>7.4176272493954636E-5</v>
      </c>
      <c r="Q37" s="430"/>
      <c r="R37" s="64" t="s">
        <v>393</v>
      </c>
      <c r="S37" s="65" t="s">
        <v>353</v>
      </c>
      <c r="T37" s="66">
        <v>3745</v>
      </c>
      <c r="U37" s="67" t="s">
        <v>309</v>
      </c>
      <c r="V37" s="68">
        <v>4087</v>
      </c>
      <c r="W37" s="68"/>
      <c r="X37" s="440">
        <v>6.0631685136558519E-2</v>
      </c>
    </row>
    <row r="38" spans="1:28" x14ac:dyDescent="0.25">
      <c r="K38" s="54" t="s">
        <v>548</v>
      </c>
      <c r="L38" s="431" t="s">
        <v>545</v>
      </c>
      <c r="M38" s="433">
        <v>259</v>
      </c>
      <c r="N38" s="434" t="s">
        <v>547</v>
      </c>
      <c r="O38" s="435">
        <v>388</v>
      </c>
      <c r="P38" s="179">
        <v>5.7560787455308796E-3</v>
      </c>
      <c r="Q38" s="54"/>
      <c r="R38" s="431"/>
      <c r="S38" s="431"/>
      <c r="T38" s="431"/>
      <c r="U38" s="431"/>
      <c r="V38" s="431"/>
      <c r="W38" s="431"/>
      <c r="X38" s="431"/>
    </row>
    <row r="39" spans="1:28" x14ac:dyDescent="0.25">
      <c r="K39" s="54" t="s">
        <v>406</v>
      </c>
      <c r="L39" s="431" t="s">
        <v>357</v>
      </c>
      <c r="M39" s="433">
        <v>26120</v>
      </c>
      <c r="N39" s="434" t="s">
        <v>316</v>
      </c>
      <c r="O39" s="435">
        <v>26311</v>
      </c>
      <c r="P39" s="179">
        <v>0.39033038111768809</v>
      </c>
      <c r="V39" s="38"/>
      <c r="W39" s="38"/>
      <c r="X39" s="38"/>
    </row>
    <row r="40" spans="1:28" x14ac:dyDescent="0.25">
      <c r="K40" s="64" t="s">
        <v>11</v>
      </c>
      <c r="L40" s="65" t="s">
        <v>344</v>
      </c>
      <c r="M40" s="343">
        <v>36788.833333333336</v>
      </c>
      <c r="N40" s="344" t="s">
        <v>323</v>
      </c>
      <c r="O40" s="345">
        <v>36411</v>
      </c>
      <c r="P40" s="69"/>
      <c r="Q40" s="436" t="s">
        <v>378</v>
      </c>
      <c r="R40" s="378"/>
      <c r="S40" s="378"/>
      <c r="T40" s="378"/>
      <c r="U40" s="378"/>
      <c r="V40" s="378"/>
      <c r="W40" s="378"/>
      <c r="X40" s="379"/>
    </row>
    <row r="41" spans="1:28" x14ac:dyDescent="0.25">
      <c r="M41" s="441"/>
      <c r="N41" s="52"/>
      <c r="O41" s="441"/>
      <c r="P41" s="52"/>
      <c r="Q41" s="81"/>
      <c r="R41" s="30"/>
      <c r="S41" s="30"/>
      <c r="T41" s="30"/>
      <c r="U41" s="30"/>
      <c r="V41" s="30"/>
      <c r="W41" s="30"/>
      <c r="X41" s="75"/>
    </row>
    <row r="42" spans="1:28" x14ac:dyDescent="0.25"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x14ac:dyDescent="0.25">
      <c r="K43" s="54" t="s">
        <v>400</v>
      </c>
      <c r="L43" s="38" t="s">
        <v>458</v>
      </c>
      <c r="M43" s="340">
        <v>11696</v>
      </c>
      <c r="N43" s="341" t="s">
        <v>458</v>
      </c>
      <c r="O43" s="342">
        <v>10959</v>
      </c>
      <c r="P43" s="179">
        <v>0.16257955405224978</v>
      </c>
      <c r="Q43" s="81" t="s">
        <v>379</v>
      </c>
      <c r="R43" s="82">
        <v>0</v>
      </c>
      <c r="S43" s="83" t="s">
        <v>332</v>
      </c>
      <c r="T43" s="84">
        <v>0</v>
      </c>
      <c r="U43" s="83" t="s">
        <v>340</v>
      </c>
      <c r="V43" s="82">
        <v>0</v>
      </c>
      <c r="W43" s="83" t="s">
        <v>333</v>
      </c>
      <c r="X43" s="85">
        <v>0</v>
      </c>
      <c r="Y43" s="86" t="s">
        <v>341</v>
      </c>
    </row>
    <row r="44" spans="1:28" x14ac:dyDescent="0.25">
      <c r="A44" s="462" t="s">
        <v>630</v>
      </c>
      <c r="B44" s="454"/>
      <c r="C44" s="454"/>
      <c r="D44" s="454"/>
      <c r="E44" s="454"/>
      <c r="F44" s="454"/>
      <c r="G44" s="454"/>
      <c r="H44" s="454"/>
      <c r="I44" s="454"/>
      <c r="J44" s="454"/>
      <c r="K44" s="54" t="s">
        <v>4</v>
      </c>
      <c r="L44" s="38" t="s">
        <v>347</v>
      </c>
      <c r="M44" s="55">
        <v>952</v>
      </c>
      <c r="N44" s="56" t="s">
        <v>308</v>
      </c>
      <c r="O44" s="57">
        <v>967</v>
      </c>
      <c r="P44" s="179">
        <v>1.4345691100330826E-2</v>
      </c>
      <c r="Q44" s="81" t="s">
        <v>10</v>
      </c>
      <c r="R44" s="82">
        <v>0</v>
      </c>
      <c r="S44" s="83" t="s">
        <v>502</v>
      </c>
      <c r="T44" s="84">
        <v>0</v>
      </c>
      <c r="U44" s="83" t="s">
        <v>503</v>
      </c>
      <c r="V44" s="82">
        <v>0</v>
      </c>
      <c r="W44" s="83" t="s">
        <v>504</v>
      </c>
      <c r="X44" s="85">
        <v>0</v>
      </c>
      <c r="Y44" s="86" t="s">
        <v>505</v>
      </c>
    </row>
    <row r="45" spans="1:28" x14ac:dyDescent="0.25">
      <c r="A45" s="454"/>
      <c r="B45" s="455"/>
      <c r="C45" s="455"/>
      <c r="D45" s="456" t="s">
        <v>293</v>
      </c>
      <c r="E45" s="455"/>
      <c r="F45" s="455"/>
      <c r="G45" s="461" t="s">
        <v>416</v>
      </c>
      <c r="H45" s="456"/>
      <c r="I45" s="456"/>
      <c r="J45" s="454"/>
      <c r="K45" s="54" t="s">
        <v>5</v>
      </c>
      <c r="L45" s="38" t="s">
        <v>518</v>
      </c>
      <c r="M45" s="55">
        <v>632</v>
      </c>
      <c r="N45" s="56" t="s">
        <v>312</v>
      </c>
      <c r="O45" s="57">
        <v>773</v>
      </c>
      <c r="P45" s="179">
        <v>1.1467651727565387E-2</v>
      </c>
      <c r="Q45" s="74" t="s">
        <v>8</v>
      </c>
      <c r="R45" s="82">
        <v>0</v>
      </c>
      <c r="S45" s="83" t="s">
        <v>326</v>
      </c>
      <c r="T45" s="84">
        <v>0</v>
      </c>
      <c r="U45" s="83" t="s">
        <v>336</v>
      </c>
      <c r="V45" s="82">
        <v>551</v>
      </c>
      <c r="W45" s="83" t="s">
        <v>327</v>
      </c>
      <c r="X45" s="85">
        <v>529.33333333333337</v>
      </c>
      <c r="Y45" s="86" t="s">
        <v>532</v>
      </c>
      <c r="Z45" s="62"/>
      <c r="AB45" s="62"/>
    </row>
    <row r="46" spans="1:28" x14ac:dyDescent="0.25">
      <c r="A46" s="452"/>
      <c r="B46" s="463" t="s">
        <v>271</v>
      </c>
      <c r="C46" s="453"/>
      <c r="D46" s="500">
        <v>12193</v>
      </c>
      <c r="E46" s="500"/>
      <c r="F46" s="146"/>
      <c r="G46" s="457">
        <v>16219</v>
      </c>
      <c r="H46" s="460" t="s">
        <v>631</v>
      </c>
      <c r="I46" s="458">
        <v>44585</v>
      </c>
      <c r="J46" s="459"/>
      <c r="K46" s="54" t="s">
        <v>548</v>
      </c>
      <c r="L46" s="38" t="s">
        <v>616</v>
      </c>
      <c r="M46" s="55">
        <v>0</v>
      </c>
      <c r="N46" s="56" t="s">
        <v>615</v>
      </c>
      <c r="O46" s="57">
        <v>0</v>
      </c>
      <c r="P46" s="179">
        <v>0</v>
      </c>
      <c r="Q46" s="81" t="s">
        <v>9</v>
      </c>
      <c r="R46" s="82">
        <v>0</v>
      </c>
      <c r="S46" s="83" t="s">
        <v>328</v>
      </c>
      <c r="T46" s="84">
        <v>0</v>
      </c>
      <c r="U46" s="83" t="s">
        <v>337</v>
      </c>
      <c r="V46" s="82">
        <v>39</v>
      </c>
      <c r="W46" s="83" t="s">
        <v>329</v>
      </c>
      <c r="X46" s="85">
        <v>20.833333333333332</v>
      </c>
      <c r="Y46" s="86" t="s">
        <v>533</v>
      </c>
      <c r="Z46" s="62"/>
      <c r="AB46" s="62"/>
    </row>
    <row r="47" spans="1:28" x14ac:dyDescent="0.25">
      <c r="A47" s="452"/>
      <c r="B47" s="463" t="s">
        <v>294</v>
      </c>
      <c r="C47" s="453"/>
      <c r="D47" s="500">
        <v>36411</v>
      </c>
      <c r="E47" s="500"/>
      <c r="F47" s="146"/>
      <c r="G47" s="457">
        <v>47628</v>
      </c>
      <c r="H47" s="460" t="s">
        <v>631</v>
      </c>
      <c r="I47" s="458">
        <v>44628</v>
      </c>
      <c r="J47" s="459"/>
      <c r="K47" s="54" t="s">
        <v>406</v>
      </c>
      <c r="L47" s="38" t="s">
        <v>348</v>
      </c>
      <c r="M47" s="55">
        <v>13280</v>
      </c>
      <c r="N47" s="56" t="s">
        <v>315</v>
      </c>
      <c r="O47" s="57">
        <v>12699</v>
      </c>
      <c r="P47" s="179">
        <v>0.18839289688014599</v>
      </c>
      <c r="Q47" s="81" t="s">
        <v>7</v>
      </c>
      <c r="R47" s="82">
        <v>0</v>
      </c>
      <c r="S47" s="83" t="s">
        <v>330</v>
      </c>
      <c r="T47" s="84">
        <v>0</v>
      </c>
      <c r="U47" s="83" t="s">
        <v>338</v>
      </c>
      <c r="V47" s="82">
        <v>54</v>
      </c>
      <c r="W47" s="83" t="s">
        <v>331</v>
      </c>
      <c r="X47" s="85">
        <v>0</v>
      </c>
      <c r="Y47" s="86" t="s">
        <v>339</v>
      </c>
      <c r="Z47" s="62"/>
      <c r="AB47" s="62"/>
    </row>
    <row r="48" spans="1:28" x14ac:dyDescent="0.25">
      <c r="A48" s="452"/>
      <c r="B48" s="463" t="s">
        <v>273</v>
      </c>
      <c r="C48" s="453"/>
      <c r="D48" s="500">
        <v>5890</v>
      </c>
      <c r="E48" s="500"/>
      <c r="F48" s="146"/>
      <c r="G48" s="457">
        <v>6748</v>
      </c>
      <c r="H48" s="460" t="s">
        <v>631</v>
      </c>
      <c r="I48" s="458">
        <v>44435</v>
      </c>
      <c r="J48" s="459"/>
      <c r="K48" s="64" t="s">
        <v>11</v>
      </c>
      <c r="L48" s="65" t="s">
        <v>343</v>
      </c>
      <c r="M48" s="66">
        <v>12155</v>
      </c>
      <c r="N48" s="67" t="s">
        <v>322</v>
      </c>
      <c r="O48" s="68">
        <v>12193</v>
      </c>
      <c r="P48" s="69"/>
      <c r="Q48" s="81" t="s">
        <v>506</v>
      </c>
      <c r="R48" s="82">
        <v>0</v>
      </c>
      <c r="S48" s="165" t="s">
        <v>500</v>
      </c>
      <c r="T48" s="84">
        <v>0</v>
      </c>
      <c r="U48" s="165" t="s">
        <v>507</v>
      </c>
      <c r="V48" s="82">
        <v>254</v>
      </c>
      <c r="W48" s="165" t="s">
        <v>501</v>
      </c>
      <c r="X48" s="85">
        <v>0</v>
      </c>
      <c r="Y48" s="86" t="s">
        <v>508</v>
      </c>
      <c r="Z48" s="62"/>
      <c r="AB48" s="62"/>
    </row>
    <row r="49" spans="1:30" x14ac:dyDescent="0.25">
      <c r="A49" s="452"/>
      <c r="B49" s="463" t="s">
        <v>272</v>
      </c>
      <c r="C49" s="453"/>
      <c r="D49" s="500">
        <v>12015</v>
      </c>
      <c r="E49" s="500"/>
      <c r="F49" s="146"/>
      <c r="G49" s="457">
        <v>12861</v>
      </c>
      <c r="H49" s="460" t="s">
        <v>631</v>
      </c>
      <c r="I49" s="458">
        <v>44526</v>
      </c>
      <c r="J49" s="459"/>
      <c r="M49" s="55"/>
      <c r="N49" s="56"/>
      <c r="O49" s="57"/>
      <c r="P49" s="52"/>
      <c r="Q49" s="88" t="s">
        <v>6</v>
      </c>
      <c r="R49" s="346">
        <v>0</v>
      </c>
      <c r="S49" s="347" t="s">
        <v>458</v>
      </c>
      <c r="T49" s="348">
        <v>0</v>
      </c>
      <c r="U49" s="347" t="s">
        <v>458</v>
      </c>
      <c r="V49" s="346">
        <v>898</v>
      </c>
      <c r="W49" s="347" t="s">
        <v>458</v>
      </c>
      <c r="X49" s="349">
        <v>550.16666666666674</v>
      </c>
      <c r="Y49" s="87"/>
      <c r="Z49" s="62"/>
      <c r="AB49" s="62"/>
    </row>
    <row r="50" spans="1:30" x14ac:dyDescent="0.25">
      <c r="A50" s="452"/>
      <c r="B50" s="463" t="s">
        <v>295</v>
      </c>
      <c r="C50" s="453"/>
      <c r="D50" s="500">
        <v>66509</v>
      </c>
      <c r="E50" s="500"/>
      <c r="F50" s="146"/>
      <c r="G50" s="457">
        <v>80454</v>
      </c>
      <c r="H50" s="460" t="s">
        <v>631</v>
      </c>
      <c r="I50" s="458">
        <v>44630</v>
      </c>
      <c r="J50" s="459"/>
      <c r="AC50" s="84"/>
    </row>
    <row r="51" spans="1:30" ht="15.75" customHeight="1" x14ac:dyDescent="0.25">
      <c r="A51" s="58" t="s">
        <v>195</v>
      </c>
      <c r="K51" s="471" t="s">
        <v>451</v>
      </c>
      <c r="L51" s="471"/>
      <c r="M51" s="471"/>
      <c r="N51" s="471"/>
      <c r="O51" s="471"/>
      <c r="P51" s="471"/>
      <c r="Q51" s="471"/>
      <c r="R51" s="471"/>
      <c r="S51" s="471"/>
      <c r="T51" s="471"/>
      <c r="U51" s="471"/>
      <c r="V51" s="471"/>
      <c r="W51" s="471"/>
      <c r="X51" s="471"/>
      <c r="Y51" s="39"/>
      <c r="AB51" s="82"/>
      <c r="AD51" s="82"/>
    </row>
    <row r="52" spans="1:30" ht="15" customHeight="1" x14ac:dyDescent="0.25">
      <c r="G52" s="59" t="s">
        <v>192</v>
      </c>
      <c r="H52" s="60" t="s">
        <v>193</v>
      </c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1"/>
      <c r="X52" s="471"/>
      <c r="Y52" s="39"/>
    </row>
    <row r="53" spans="1:30" ht="11.25" customHeight="1" x14ac:dyDescent="0.25">
      <c r="H53" s="60" t="s">
        <v>194</v>
      </c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71"/>
      <c r="W53" s="471"/>
      <c r="X53" s="471"/>
      <c r="Y53" s="39"/>
    </row>
    <row r="54" spans="1:30" ht="15" customHeight="1" x14ac:dyDescent="0.25">
      <c r="K54" s="471"/>
      <c r="L54" s="471"/>
      <c r="M54" s="471"/>
      <c r="N54" s="471"/>
      <c r="O54" s="471"/>
      <c r="P54" s="471"/>
      <c r="Q54" s="471"/>
      <c r="R54" s="471"/>
      <c r="S54" s="471"/>
      <c r="T54" s="471"/>
      <c r="U54" s="471"/>
      <c r="V54" s="471"/>
      <c r="W54" s="471"/>
      <c r="X54" s="471"/>
      <c r="Y54" s="39"/>
    </row>
    <row r="59" spans="1:30" ht="15" customHeight="1" x14ac:dyDescent="0.25"/>
    <row r="60" spans="1:30" ht="15" customHeight="1" x14ac:dyDescent="0.25">
      <c r="M60" s="473" t="s">
        <v>412</v>
      </c>
      <c r="N60" s="181"/>
      <c r="O60" s="473" t="s">
        <v>407</v>
      </c>
      <c r="P60" s="473" t="s">
        <v>408</v>
      </c>
      <c r="Q60" s="473" t="s">
        <v>409</v>
      </c>
      <c r="R60" s="473" t="s">
        <v>410</v>
      </c>
      <c r="S60" s="181"/>
      <c r="T60" s="473" t="s">
        <v>411</v>
      </c>
      <c r="U60" s="181"/>
      <c r="V60" s="473" t="s">
        <v>190</v>
      </c>
      <c r="W60" s="181"/>
      <c r="X60" s="477" t="s">
        <v>181</v>
      </c>
    </row>
    <row r="61" spans="1:30" x14ac:dyDescent="0.25">
      <c r="M61" s="474"/>
      <c r="N61" s="182"/>
      <c r="O61" s="474"/>
      <c r="P61" s="474"/>
      <c r="Q61" s="474"/>
      <c r="R61" s="474"/>
      <c r="S61" s="182"/>
      <c r="T61" s="474"/>
      <c r="U61" s="182"/>
      <c r="V61" s="474"/>
      <c r="W61" s="182"/>
      <c r="X61" s="478"/>
    </row>
    <row r="62" spans="1:30" ht="15.75" x14ac:dyDescent="0.25">
      <c r="K62" s="183" t="s">
        <v>182</v>
      </c>
      <c r="L62" s="183"/>
      <c r="M62" s="184">
        <v>14259.2</v>
      </c>
      <c r="N62" s="184"/>
      <c r="O62" s="185">
        <v>0.95</v>
      </c>
      <c r="P62" s="185">
        <v>0.75800000000000001</v>
      </c>
      <c r="Q62" s="186">
        <v>15250.3</v>
      </c>
      <c r="R62" s="187">
        <v>0.997</v>
      </c>
      <c r="S62" s="187"/>
      <c r="T62" s="188">
        <v>31.199999999998909</v>
      </c>
      <c r="U62" s="188"/>
      <c r="V62" s="189">
        <v>2.0000000000000282E-3</v>
      </c>
      <c r="W62" s="189"/>
      <c r="X62" s="190">
        <v>0.20000000000000284</v>
      </c>
    </row>
    <row r="63" spans="1:30" ht="15.75" x14ac:dyDescent="0.25">
      <c r="K63" s="183" t="s">
        <v>2</v>
      </c>
      <c r="L63" s="183"/>
      <c r="M63" s="184">
        <v>3343.5</v>
      </c>
      <c r="N63" s="184"/>
      <c r="O63" s="185">
        <v>0.54899999999999993</v>
      </c>
      <c r="P63" s="185">
        <v>0.52500000000000002</v>
      </c>
      <c r="Q63" s="186">
        <v>49396.5</v>
      </c>
      <c r="R63" s="187">
        <v>0.95599999999999996</v>
      </c>
      <c r="S63" s="187"/>
      <c r="T63" s="188">
        <v>141.09999999999854</v>
      </c>
      <c r="U63" s="188"/>
      <c r="V63" s="189">
        <v>2.9999999999999714E-3</v>
      </c>
      <c r="W63" s="189"/>
      <c r="X63" s="190">
        <v>0.29999999999999716</v>
      </c>
    </row>
    <row r="64" spans="1:30" ht="15.75" x14ac:dyDescent="0.25">
      <c r="K64" s="183" t="s">
        <v>0</v>
      </c>
      <c r="L64" s="183"/>
      <c r="M64" s="184">
        <v>7904.1</v>
      </c>
      <c r="N64" s="184"/>
      <c r="O64" s="185">
        <v>2.411</v>
      </c>
      <c r="P64" s="185">
        <v>1.6659999999999999</v>
      </c>
      <c r="Q64" s="186">
        <v>17494.900000000001</v>
      </c>
      <c r="R64" s="187">
        <v>0.89</v>
      </c>
      <c r="S64" s="187"/>
      <c r="T64" s="188">
        <v>-10.799999999999272</v>
      </c>
      <c r="U64" s="188"/>
      <c r="V64" s="189">
        <v>-9.9999999999994321E-4</v>
      </c>
      <c r="W64" s="189"/>
      <c r="X64" s="190">
        <v>-9.9999999999994316E-2</v>
      </c>
    </row>
    <row r="65" spans="11:24" ht="15.75" x14ac:dyDescent="0.25">
      <c r="K65" s="183" t="s">
        <v>183</v>
      </c>
      <c r="L65" s="183"/>
      <c r="M65" s="184">
        <v>25333.8</v>
      </c>
      <c r="N65" s="184"/>
      <c r="O65" s="185">
        <v>0.67</v>
      </c>
      <c r="P65" s="185">
        <v>0.64900000000000002</v>
      </c>
      <c r="Q65" s="186">
        <v>136439</v>
      </c>
      <c r="R65" s="187">
        <v>0.66700000000000004</v>
      </c>
      <c r="S65" s="187"/>
      <c r="T65" s="188">
        <v>20.299999999988358</v>
      </c>
      <c r="U65" s="188"/>
      <c r="V65" s="189">
        <v>0</v>
      </c>
      <c r="W65" s="189"/>
      <c r="X65" s="190">
        <v>0</v>
      </c>
    </row>
    <row r="66" spans="11:24" ht="15.75" customHeight="1" x14ac:dyDescent="0.25">
      <c r="K66" s="183" t="s">
        <v>295</v>
      </c>
      <c r="L66" s="183"/>
      <c r="M66" s="184"/>
      <c r="N66" s="184"/>
      <c r="O66" s="185"/>
      <c r="P66" s="185"/>
      <c r="Q66" s="184">
        <v>218580.7</v>
      </c>
      <c r="R66" s="187">
        <v>0.75058999999999998</v>
      </c>
      <c r="S66" s="187"/>
      <c r="T66" s="188"/>
      <c r="U66" s="188"/>
      <c r="V66" s="190">
        <v>6.239999999999668E-2</v>
      </c>
      <c r="W66" s="189"/>
      <c r="X66" s="190">
        <v>6.239999999999668E-2</v>
      </c>
    </row>
    <row r="67" spans="11:24" ht="15.75" customHeight="1" x14ac:dyDescent="0.25">
      <c r="X67" s="416"/>
    </row>
    <row r="68" spans="11:24" x14ac:dyDescent="0.25">
      <c r="M68" s="473" t="s">
        <v>414</v>
      </c>
      <c r="N68" s="181"/>
      <c r="O68" s="473" t="s">
        <v>415</v>
      </c>
      <c r="X68" s="417"/>
    </row>
    <row r="69" spans="11:24" x14ac:dyDescent="0.25">
      <c r="M69" s="474"/>
      <c r="N69" s="182"/>
      <c r="O69" s="474"/>
      <c r="X69" s="418"/>
    </row>
    <row r="70" spans="11:24" ht="15" customHeight="1" x14ac:dyDescent="0.25">
      <c r="K70" s="183" t="s">
        <v>182</v>
      </c>
      <c r="L70" s="183"/>
      <c r="M70" s="184">
        <v>15302.4</v>
      </c>
      <c r="N70" s="184"/>
      <c r="O70" s="190">
        <v>0.7</v>
      </c>
      <c r="X70" s="419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-0.4</v>
      </c>
      <c r="X71" s="419"/>
    </row>
    <row r="72" spans="11:24" ht="15.75" x14ac:dyDescent="0.25">
      <c r="K72" s="183" t="s">
        <v>0</v>
      </c>
      <c r="L72" s="183"/>
      <c r="M72" s="184">
        <v>19657.3</v>
      </c>
      <c r="N72" s="184"/>
      <c r="O72" s="190">
        <v>21.9</v>
      </c>
      <c r="X72" s="419"/>
    </row>
    <row r="73" spans="11:24" ht="15.75" x14ac:dyDescent="0.25">
      <c r="K73" s="183" t="s">
        <v>183</v>
      </c>
      <c r="L73" s="183"/>
      <c r="M73" s="184">
        <v>204560.8</v>
      </c>
      <c r="N73" s="184"/>
      <c r="O73" s="190">
        <v>0.2</v>
      </c>
    </row>
    <row r="74" spans="11:24" ht="15.75" x14ac:dyDescent="0.25">
      <c r="K74" s="183" t="s">
        <v>295</v>
      </c>
      <c r="L74" s="183"/>
      <c r="M74" s="184">
        <v>291211.69999999995</v>
      </c>
      <c r="N74" s="184"/>
      <c r="O74" s="190">
        <v>1.5403999999999911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8" spans="1:20" x14ac:dyDescent="0.25">
      <c r="T118" s="53"/>
    </row>
    <row r="148" spans="11:11" x14ac:dyDescent="0.25">
      <c r="K148" s="38" t="s">
        <v>521</v>
      </c>
    </row>
    <row r="149" spans="11:11" x14ac:dyDescent="0.25">
      <c r="K149" s="38" t="s">
        <v>522</v>
      </c>
    </row>
    <row r="199" spans="11:25" x14ac:dyDescent="0.25">
      <c r="K199" s="38" t="s">
        <v>521</v>
      </c>
    </row>
    <row r="200" spans="11:25" x14ac:dyDescent="0.25">
      <c r="K200" s="38" t="s">
        <v>522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73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73"/>
      <c r="W204" s="373"/>
      <c r="X204" s="373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525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89" t="s">
        <v>199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68" t="s">
        <v>200</v>
      </c>
      <c r="B257" s="468"/>
      <c r="C257" s="91" t="s">
        <v>201</v>
      </c>
      <c r="D257" s="468" t="s">
        <v>202</v>
      </c>
      <c r="E257" s="468"/>
      <c r="F257" s="468" t="s">
        <v>439</v>
      </c>
      <c r="G257" s="468"/>
      <c r="H257" s="468" t="s">
        <v>439</v>
      </c>
      <c r="I257" s="468"/>
      <c r="J257" s="92" t="s">
        <v>204</v>
      </c>
      <c r="K257" s="172"/>
    </row>
    <row r="258" spans="1:15" x14ac:dyDescent="0.25">
      <c r="A258" s="90"/>
      <c r="B258" s="90"/>
      <c r="C258" s="91" t="s">
        <v>205</v>
      </c>
      <c r="D258" s="444" t="s">
        <v>206</v>
      </c>
      <c r="E258" s="444" t="s">
        <v>207</v>
      </c>
      <c r="F258" s="95" t="s">
        <v>208</v>
      </c>
      <c r="G258" s="95" t="s">
        <v>209</v>
      </c>
      <c r="H258" s="95" t="s">
        <v>621</v>
      </c>
      <c r="I258" s="443" t="s">
        <v>441</v>
      </c>
      <c r="J258" s="96"/>
      <c r="K258" s="171"/>
      <c r="L258" s="93"/>
      <c r="M258" s="93"/>
      <c r="N258" s="93"/>
      <c r="O258" s="93"/>
    </row>
    <row r="259" spans="1:15" x14ac:dyDescent="0.25">
      <c r="A259" s="475" t="s">
        <v>211</v>
      </c>
      <c r="B259" s="475"/>
      <c r="C259" s="475"/>
      <c r="D259" s="475"/>
      <c r="E259" s="475"/>
      <c r="F259" s="475"/>
      <c r="G259" s="475"/>
      <c r="H259" s="475"/>
      <c r="I259" s="475"/>
      <c r="J259" s="475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70"/>
      <c r="L260" s="97"/>
      <c r="M260" s="97"/>
      <c r="N260" s="97"/>
      <c r="O260" s="97"/>
    </row>
    <row r="261" spans="1:15" ht="12.2" customHeight="1" x14ac:dyDescent="0.25">
      <c r="A261" s="476" t="s">
        <v>212</v>
      </c>
      <c r="B261" s="476"/>
      <c r="C261" s="98" t="s">
        <v>594</v>
      </c>
      <c r="D261" s="99">
        <v>1350</v>
      </c>
      <c r="E261" s="100">
        <v>1350</v>
      </c>
      <c r="F261" s="100">
        <v>1350</v>
      </c>
      <c r="G261" s="100">
        <v>1358</v>
      </c>
      <c r="H261" s="161">
        <v>8</v>
      </c>
      <c r="I261" s="162">
        <v>5.9259259259259256E-3</v>
      </c>
      <c r="J261" s="98" t="s">
        <v>383</v>
      </c>
      <c r="K261" s="194" t="s">
        <v>489</v>
      </c>
      <c r="L261" s="97"/>
      <c r="M261" s="97"/>
      <c r="N261" s="97"/>
      <c r="O261" s="97"/>
    </row>
    <row r="262" spans="1:15" ht="12.2" customHeight="1" x14ac:dyDescent="0.25">
      <c r="A262" s="476" t="s">
        <v>213</v>
      </c>
      <c r="B262" s="476"/>
      <c r="C262" s="98" t="s">
        <v>594</v>
      </c>
      <c r="D262" s="99">
        <v>640</v>
      </c>
      <c r="E262" s="100">
        <v>640</v>
      </c>
      <c r="F262" s="100">
        <v>640</v>
      </c>
      <c r="G262" s="100">
        <v>649</v>
      </c>
      <c r="H262" s="161">
        <v>9</v>
      </c>
      <c r="I262" s="162">
        <v>1.40625E-2</v>
      </c>
      <c r="J262" s="98" t="s">
        <v>383</v>
      </c>
      <c r="K262" s="194" t="s">
        <v>489</v>
      </c>
      <c r="L262" s="102"/>
      <c r="M262" s="102"/>
      <c r="N262" s="103"/>
      <c r="O262" s="103"/>
    </row>
    <row r="263" spans="1:15" ht="12.2" customHeight="1" x14ac:dyDescent="0.25">
      <c r="A263" s="476" t="s">
        <v>214</v>
      </c>
      <c r="B263" s="476"/>
      <c r="C263" s="98" t="s">
        <v>383</v>
      </c>
      <c r="D263" s="99">
        <v>826</v>
      </c>
      <c r="E263" s="100">
        <v>826</v>
      </c>
      <c r="F263" s="100">
        <v>0</v>
      </c>
      <c r="G263" s="100">
        <v>0</v>
      </c>
      <c r="H263" s="161" t="s">
        <v>383</v>
      </c>
      <c r="I263" s="162" t="s">
        <v>383</v>
      </c>
      <c r="J263" s="98" t="s">
        <v>383</v>
      </c>
      <c r="K263" s="194" t="s">
        <v>489</v>
      </c>
      <c r="L263" s="102"/>
      <c r="M263" s="102"/>
      <c r="N263" s="103"/>
      <c r="O263" s="103"/>
    </row>
    <row r="264" spans="1:15" ht="12.2" customHeight="1" x14ac:dyDescent="0.25">
      <c r="A264" s="476" t="s">
        <v>216</v>
      </c>
      <c r="B264" s="476"/>
      <c r="C264" s="98" t="s">
        <v>595</v>
      </c>
      <c r="D264" s="99">
        <v>456</v>
      </c>
      <c r="E264" s="100">
        <v>260</v>
      </c>
      <c r="F264" s="100">
        <v>260</v>
      </c>
      <c r="G264" s="100">
        <v>230</v>
      </c>
      <c r="H264" s="161">
        <v>-30</v>
      </c>
      <c r="I264" s="162">
        <v>-0.11538461538461539</v>
      </c>
      <c r="J264" s="98" t="s">
        <v>387</v>
      </c>
      <c r="K264" s="194" t="s">
        <v>489</v>
      </c>
      <c r="L264" s="102"/>
      <c r="M264" s="102"/>
      <c r="N264" s="103"/>
      <c r="O264" s="103"/>
    </row>
    <row r="265" spans="1:15" ht="12.2" customHeight="1" x14ac:dyDescent="0.25">
      <c r="A265" s="476" t="s">
        <v>579</v>
      </c>
      <c r="B265" s="476"/>
      <c r="C265" s="98" t="s">
        <v>383</v>
      </c>
      <c r="D265" s="99">
        <v>321</v>
      </c>
      <c r="E265" s="100">
        <v>265</v>
      </c>
      <c r="F265" s="100">
        <v>0</v>
      </c>
      <c r="G265" s="100">
        <v>0</v>
      </c>
      <c r="H265" s="161" t="s">
        <v>383</v>
      </c>
      <c r="I265" s="162" t="s">
        <v>383</v>
      </c>
      <c r="J265" s="98" t="s">
        <v>385</v>
      </c>
      <c r="K265" s="194" t="s">
        <v>489</v>
      </c>
      <c r="L265" s="102"/>
      <c r="M265" s="102"/>
      <c r="N265" s="103"/>
      <c r="O265" s="103"/>
    </row>
    <row r="266" spans="1:15" ht="12.2" customHeight="1" x14ac:dyDescent="0.25">
      <c r="A266" s="476" t="s">
        <v>576</v>
      </c>
      <c r="B266" s="476"/>
      <c r="C266" s="98" t="s">
        <v>595</v>
      </c>
      <c r="D266" s="99">
        <v>216</v>
      </c>
      <c r="E266" s="100">
        <v>90</v>
      </c>
      <c r="F266" s="100">
        <v>90</v>
      </c>
      <c r="G266" s="100">
        <v>90</v>
      </c>
      <c r="H266" s="161" t="s">
        <v>383</v>
      </c>
      <c r="I266" s="162">
        <v>0</v>
      </c>
      <c r="J266" s="98" t="s">
        <v>387</v>
      </c>
      <c r="K266" s="194" t="s">
        <v>489</v>
      </c>
      <c r="L266" s="102"/>
      <c r="M266" s="102"/>
      <c r="N266" s="103"/>
      <c r="O266" s="103"/>
    </row>
    <row r="267" spans="1:15" ht="12.2" customHeight="1" x14ac:dyDescent="0.25">
      <c r="A267" s="476" t="s">
        <v>578</v>
      </c>
      <c r="B267" s="476"/>
      <c r="C267" s="98" t="s">
        <v>595</v>
      </c>
      <c r="D267" s="99">
        <v>1036</v>
      </c>
      <c r="E267" s="100">
        <v>950</v>
      </c>
      <c r="F267" s="100">
        <v>300</v>
      </c>
      <c r="G267" s="100">
        <v>302</v>
      </c>
      <c r="H267" s="161">
        <v>2</v>
      </c>
      <c r="I267" s="162">
        <v>6.6666666666666671E-3</v>
      </c>
      <c r="J267" s="98" t="s">
        <v>383</v>
      </c>
      <c r="K267" s="194" t="s">
        <v>489</v>
      </c>
      <c r="L267" s="102"/>
      <c r="M267" s="102"/>
      <c r="N267" s="103"/>
      <c r="O267" s="103"/>
    </row>
    <row r="268" spans="1:15" ht="12.2" customHeight="1" x14ac:dyDescent="0.25">
      <c r="A268" s="476" t="s">
        <v>388</v>
      </c>
      <c r="B268" s="476"/>
      <c r="C268" s="98" t="s">
        <v>383</v>
      </c>
      <c r="D268" s="99">
        <v>530</v>
      </c>
      <c r="E268" s="100">
        <v>525</v>
      </c>
      <c r="F268" s="100">
        <v>0</v>
      </c>
      <c r="G268" s="100">
        <v>0</v>
      </c>
      <c r="H268" s="161" t="s">
        <v>383</v>
      </c>
      <c r="I268" s="162" t="s">
        <v>383</v>
      </c>
      <c r="J268" s="98" t="s">
        <v>383</v>
      </c>
      <c r="K268" s="194" t="s">
        <v>489</v>
      </c>
      <c r="L268" s="102"/>
      <c r="M268" s="102"/>
      <c r="N268" s="103"/>
      <c r="O268" s="103"/>
    </row>
    <row r="269" spans="1:15" ht="12.2" customHeight="1" x14ac:dyDescent="0.25">
      <c r="A269" s="476" t="s">
        <v>215</v>
      </c>
      <c r="B269" s="476"/>
      <c r="C269" s="98" t="s">
        <v>383</v>
      </c>
      <c r="D269" s="99">
        <v>350</v>
      </c>
      <c r="E269" s="100">
        <v>350</v>
      </c>
      <c r="F269" s="100">
        <v>0</v>
      </c>
      <c r="G269" s="100">
        <v>0</v>
      </c>
      <c r="H269" s="161" t="s">
        <v>383</v>
      </c>
      <c r="I269" s="162" t="s">
        <v>383</v>
      </c>
      <c r="J269" s="98" t="s">
        <v>383</v>
      </c>
      <c r="K269" s="194" t="s">
        <v>489</v>
      </c>
      <c r="L269" s="102"/>
      <c r="M269" s="102"/>
      <c r="N269" s="103"/>
      <c r="O269" s="103"/>
    </row>
    <row r="270" spans="1:15" ht="12.2" customHeight="1" x14ac:dyDescent="0.25">
      <c r="A270" s="476" t="s">
        <v>577</v>
      </c>
      <c r="B270" s="476"/>
      <c r="C270" s="98" t="s">
        <v>383</v>
      </c>
      <c r="D270" s="99">
        <v>576</v>
      </c>
      <c r="E270" s="100">
        <v>325</v>
      </c>
      <c r="F270" s="100">
        <v>0</v>
      </c>
      <c r="G270" s="100">
        <v>0</v>
      </c>
      <c r="H270" s="161" t="s">
        <v>383</v>
      </c>
      <c r="I270" s="162" t="s">
        <v>383</v>
      </c>
      <c r="J270" s="98" t="s">
        <v>385</v>
      </c>
      <c r="K270" s="194" t="s">
        <v>489</v>
      </c>
      <c r="L270" s="102"/>
      <c r="M270" s="102"/>
      <c r="N270" s="103"/>
      <c r="O270" s="103"/>
    </row>
    <row r="271" spans="1:15" ht="12.2" customHeight="1" x14ac:dyDescent="0.25">
      <c r="A271" s="476" t="s">
        <v>575</v>
      </c>
      <c r="B271" s="476"/>
      <c r="C271" s="98" t="s">
        <v>383</v>
      </c>
      <c r="D271" s="99">
        <v>386</v>
      </c>
      <c r="E271" s="100">
        <v>350</v>
      </c>
      <c r="F271" s="100">
        <v>0</v>
      </c>
      <c r="G271" s="100">
        <v>0</v>
      </c>
      <c r="H271" s="161" t="s">
        <v>383</v>
      </c>
      <c r="I271" s="162" t="s">
        <v>383</v>
      </c>
      <c r="J271" s="98" t="s">
        <v>383</v>
      </c>
      <c r="K271" s="194" t="s">
        <v>489</v>
      </c>
      <c r="L271" s="102"/>
      <c r="M271" s="102"/>
      <c r="N271" s="103"/>
      <c r="O271" s="103"/>
    </row>
    <row r="272" spans="1:15" ht="12.2" customHeight="1" x14ac:dyDescent="0.25">
      <c r="A272" s="476" t="s">
        <v>219</v>
      </c>
      <c r="B272" s="476"/>
      <c r="C272" s="98" t="s">
        <v>383</v>
      </c>
      <c r="D272" s="99">
        <v>87</v>
      </c>
      <c r="E272" s="100">
        <v>82</v>
      </c>
      <c r="F272" s="100">
        <v>0</v>
      </c>
      <c r="G272" s="100">
        <v>0</v>
      </c>
      <c r="H272" s="161" t="s">
        <v>383</v>
      </c>
      <c r="I272" s="162" t="s">
        <v>383</v>
      </c>
      <c r="J272" s="98" t="s">
        <v>383</v>
      </c>
      <c r="K272" s="194" t="s">
        <v>489</v>
      </c>
      <c r="L272" s="102"/>
      <c r="M272" s="102"/>
      <c r="N272" s="103"/>
      <c r="O272" s="103"/>
    </row>
    <row r="273" spans="1:15" ht="12.2" customHeight="1" x14ac:dyDescent="0.25">
      <c r="A273" s="476" t="s">
        <v>619</v>
      </c>
      <c r="B273" s="476"/>
      <c r="C273" s="98" t="s">
        <v>383</v>
      </c>
      <c r="D273" s="99">
        <v>1339</v>
      </c>
      <c r="E273" s="100">
        <v>1338</v>
      </c>
      <c r="F273" s="100">
        <v>0</v>
      </c>
      <c r="G273" s="100">
        <v>0</v>
      </c>
      <c r="H273" s="161" t="s">
        <v>383</v>
      </c>
      <c r="I273" s="162" t="s">
        <v>383</v>
      </c>
      <c r="J273" s="98" t="s">
        <v>383</v>
      </c>
      <c r="K273" s="194" t="s">
        <v>489</v>
      </c>
      <c r="L273" s="102"/>
      <c r="M273" s="102"/>
      <c r="N273" s="103"/>
      <c r="O273" s="103"/>
    </row>
    <row r="274" spans="1:15" ht="12.2" customHeight="1" x14ac:dyDescent="0.25">
      <c r="A274" s="476" t="s">
        <v>217</v>
      </c>
      <c r="B274" s="476"/>
      <c r="C274" s="98" t="s">
        <v>383</v>
      </c>
      <c r="D274" s="99">
        <v>204</v>
      </c>
      <c r="E274" s="100">
        <v>204</v>
      </c>
      <c r="F274" s="100">
        <v>0</v>
      </c>
      <c r="G274" s="100">
        <v>0</v>
      </c>
      <c r="H274" s="161" t="s">
        <v>383</v>
      </c>
      <c r="I274" s="162" t="s">
        <v>383</v>
      </c>
      <c r="J274" s="98" t="s">
        <v>383</v>
      </c>
      <c r="K274" s="194" t="s">
        <v>489</v>
      </c>
      <c r="L274" s="102"/>
      <c r="M274" s="102"/>
      <c r="N274" s="103"/>
      <c r="O274" s="103"/>
    </row>
    <row r="275" spans="1:15" ht="12.2" customHeight="1" x14ac:dyDescent="0.25">
      <c r="A275" s="476" t="s">
        <v>580</v>
      </c>
      <c r="B275" s="476"/>
      <c r="C275" s="98" t="s">
        <v>383</v>
      </c>
      <c r="D275" s="99">
        <v>929</v>
      </c>
      <c r="E275" s="100">
        <v>715</v>
      </c>
      <c r="F275" s="100">
        <v>0</v>
      </c>
      <c r="G275" s="100">
        <v>0</v>
      </c>
      <c r="H275" s="161" t="s">
        <v>383</v>
      </c>
      <c r="I275" s="162" t="s">
        <v>383</v>
      </c>
      <c r="J275" s="98" t="s">
        <v>385</v>
      </c>
      <c r="K275" s="194" t="s">
        <v>489</v>
      </c>
      <c r="L275" s="102"/>
      <c r="M275" s="102"/>
      <c r="N275" s="103"/>
      <c r="O275" s="103"/>
    </row>
    <row r="276" spans="1:15" ht="12.2" customHeight="1" x14ac:dyDescent="0.25">
      <c r="A276" s="476" t="s">
        <v>220</v>
      </c>
      <c r="B276" s="476"/>
      <c r="C276" s="98" t="s">
        <v>383</v>
      </c>
      <c r="D276" s="99">
        <v>175</v>
      </c>
      <c r="E276" s="100">
        <v>175</v>
      </c>
      <c r="F276" s="100">
        <v>0</v>
      </c>
      <c r="G276" s="100">
        <v>0</v>
      </c>
      <c r="H276" s="161" t="s">
        <v>383</v>
      </c>
      <c r="I276" s="162" t="s">
        <v>383</v>
      </c>
      <c r="J276" s="98" t="s">
        <v>383</v>
      </c>
      <c r="K276" s="194" t="s">
        <v>489</v>
      </c>
      <c r="L276" s="102"/>
      <c r="M276" s="102"/>
      <c r="N276" s="103"/>
      <c r="O276" s="103"/>
    </row>
    <row r="277" spans="1:15" ht="12.2" customHeight="1" x14ac:dyDescent="0.25">
      <c r="A277" s="476" t="s">
        <v>574</v>
      </c>
      <c r="B277" s="476"/>
      <c r="C277" s="98" t="s">
        <v>383</v>
      </c>
      <c r="D277" s="99">
        <v>226</v>
      </c>
      <c r="E277" s="100">
        <v>226</v>
      </c>
      <c r="F277" s="100">
        <v>0</v>
      </c>
      <c r="G277" s="100">
        <v>0</v>
      </c>
      <c r="H277" s="161" t="s">
        <v>383</v>
      </c>
      <c r="I277" s="162" t="s">
        <v>383</v>
      </c>
      <c r="J277" s="98" t="s">
        <v>383</v>
      </c>
      <c r="K277" s="194" t="s">
        <v>489</v>
      </c>
      <c r="L277" s="102"/>
      <c r="M277" s="102"/>
      <c r="N277" s="103"/>
      <c r="O277" s="103"/>
    </row>
    <row r="278" spans="1:15" ht="12.2" customHeight="1" x14ac:dyDescent="0.25">
      <c r="A278" s="476" t="s">
        <v>367</v>
      </c>
      <c r="B278" s="476"/>
      <c r="C278" s="98" t="s">
        <v>383</v>
      </c>
      <c r="D278" s="99">
        <v>176</v>
      </c>
      <c r="E278" s="100">
        <v>20</v>
      </c>
      <c r="F278" s="100">
        <v>0</v>
      </c>
      <c r="G278" s="100">
        <v>0</v>
      </c>
      <c r="H278" s="161" t="s">
        <v>383</v>
      </c>
      <c r="I278" s="162" t="s">
        <v>383</v>
      </c>
      <c r="J278" s="98" t="s">
        <v>386</v>
      </c>
      <c r="K278" s="194" t="s">
        <v>489</v>
      </c>
      <c r="L278" s="102"/>
      <c r="M278" s="102"/>
      <c r="N278" s="103"/>
      <c r="O278" s="103"/>
    </row>
    <row r="279" spans="1:15" ht="12.2" customHeight="1" x14ac:dyDescent="0.25">
      <c r="A279" s="476" t="s">
        <v>366</v>
      </c>
      <c r="B279" s="476"/>
      <c r="C279" s="98" t="s">
        <v>383</v>
      </c>
      <c r="D279" s="99">
        <v>140</v>
      </c>
      <c r="E279" s="100">
        <v>133</v>
      </c>
      <c r="F279" s="100">
        <v>0</v>
      </c>
      <c r="G279" s="100">
        <v>0</v>
      </c>
      <c r="H279" s="161" t="s">
        <v>383</v>
      </c>
      <c r="I279" s="162" t="s">
        <v>383</v>
      </c>
      <c r="J279" s="98" t="s">
        <v>383</v>
      </c>
      <c r="K279" s="194" t="s">
        <v>489</v>
      </c>
      <c r="L279" s="102"/>
      <c r="M279" s="102"/>
      <c r="N279" s="103"/>
      <c r="O279" s="103"/>
    </row>
    <row r="280" spans="1:15" ht="12.2" customHeight="1" x14ac:dyDescent="0.25">
      <c r="A280" s="476" t="s">
        <v>221</v>
      </c>
      <c r="B280" s="476"/>
      <c r="C280" s="98" t="s">
        <v>383</v>
      </c>
      <c r="D280" s="99">
        <v>529</v>
      </c>
      <c r="E280" s="100">
        <v>0</v>
      </c>
      <c r="F280" s="100">
        <v>0</v>
      </c>
      <c r="G280" s="100">
        <v>0</v>
      </c>
      <c r="H280" s="161" t="s">
        <v>383</v>
      </c>
      <c r="I280" s="162" t="s">
        <v>383</v>
      </c>
      <c r="J280" s="98" t="s">
        <v>386</v>
      </c>
      <c r="K280" s="194" t="s">
        <v>489</v>
      </c>
      <c r="L280" s="102"/>
      <c r="M280" s="102"/>
      <c r="N280" s="103"/>
      <c r="O280" s="103"/>
    </row>
    <row r="281" spans="1:15" ht="12.2" customHeight="1" x14ac:dyDescent="0.25">
      <c r="A281" s="476" t="s">
        <v>224</v>
      </c>
      <c r="B281" s="476"/>
      <c r="C281" s="98" t="s">
        <v>383</v>
      </c>
      <c r="D281" s="99">
        <v>44</v>
      </c>
      <c r="E281" s="100">
        <v>0</v>
      </c>
      <c r="F281" s="100">
        <v>0</v>
      </c>
      <c r="G281" s="100">
        <v>0</v>
      </c>
      <c r="H281" s="161" t="s">
        <v>383</v>
      </c>
      <c r="I281" s="162" t="s">
        <v>383</v>
      </c>
      <c r="J281" s="98" t="s">
        <v>386</v>
      </c>
      <c r="K281" s="194" t="s">
        <v>489</v>
      </c>
      <c r="L281" s="102"/>
      <c r="M281" s="102"/>
      <c r="N281" s="103"/>
      <c r="O281" s="103"/>
    </row>
    <row r="282" spans="1:15" ht="12.2" customHeight="1" x14ac:dyDescent="0.25">
      <c r="A282" s="476" t="s">
        <v>218</v>
      </c>
      <c r="B282" s="476"/>
      <c r="C282" s="98" t="s">
        <v>383</v>
      </c>
      <c r="D282" s="99">
        <v>177</v>
      </c>
      <c r="E282" s="100">
        <v>0</v>
      </c>
      <c r="F282" s="100">
        <v>0</v>
      </c>
      <c r="G282" s="100">
        <v>0</v>
      </c>
      <c r="H282" s="161" t="s">
        <v>383</v>
      </c>
      <c r="I282" s="162" t="s">
        <v>383</v>
      </c>
      <c r="J282" s="98" t="s">
        <v>386</v>
      </c>
      <c r="K282" s="194" t="s">
        <v>489</v>
      </c>
      <c r="L282" s="102"/>
      <c r="M282" s="102"/>
      <c r="N282" s="103"/>
      <c r="O282" s="103"/>
    </row>
    <row r="283" spans="1:15" ht="12.2" hidden="1" customHeight="1" x14ac:dyDescent="0.25">
      <c r="A283" s="476" t="s">
        <v>335</v>
      </c>
      <c r="B283" s="476"/>
      <c r="C283" s="98" t="s">
        <v>335</v>
      </c>
      <c r="D283" s="99" t="s">
        <v>335</v>
      </c>
      <c r="E283" s="100" t="s">
        <v>335</v>
      </c>
      <c r="F283" s="100" t="s">
        <v>335</v>
      </c>
      <c r="G283" s="100" t="s">
        <v>335</v>
      </c>
      <c r="H283" s="161" t="s">
        <v>335</v>
      </c>
      <c r="I283" s="162" t="s">
        <v>335</v>
      </c>
      <c r="J283" s="98" t="s">
        <v>335</v>
      </c>
      <c r="K283" s="194" t="s">
        <v>489</v>
      </c>
      <c r="L283" s="102"/>
      <c r="M283" s="102"/>
      <c r="N283" s="103"/>
      <c r="O283" s="103"/>
    </row>
    <row r="284" spans="1:15" ht="12.2" hidden="1" customHeight="1" x14ac:dyDescent="0.25">
      <c r="A284" s="476" t="s">
        <v>335</v>
      </c>
      <c r="B284" s="476"/>
      <c r="C284" s="98" t="s">
        <v>335</v>
      </c>
      <c r="D284" s="99" t="s">
        <v>335</v>
      </c>
      <c r="E284" s="100" t="s">
        <v>335</v>
      </c>
      <c r="F284" s="100" t="s">
        <v>335</v>
      </c>
      <c r="G284" s="100" t="s">
        <v>335</v>
      </c>
      <c r="H284" s="161" t="s">
        <v>335</v>
      </c>
      <c r="I284" s="162" t="s">
        <v>335</v>
      </c>
      <c r="J284" s="98" t="s">
        <v>335</v>
      </c>
      <c r="K284" s="194" t="s">
        <v>489</v>
      </c>
      <c r="L284" s="102"/>
      <c r="M284" s="102"/>
      <c r="N284" s="103"/>
      <c r="O284" s="103"/>
    </row>
    <row r="285" spans="1:15" ht="12.2" hidden="1" customHeight="1" x14ac:dyDescent="0.25">
      <c r="A285" s="476" t="s">
        <v>335</v>
      </c>
      <c r="B285" s="476"/>
      <c r="C285" s="98" t="s">
        <v>335</v>
      </c>
      <c r="D285" s="99" t="s">
        <v>335</v>
      </c>
      <c r="E285" s="100" t="s">
        <v>335</v>
      </c>
      <c r="F285" s="100" t="s">
        <v>335</v>
      </c>
      <c r="G285" s="100" t="s">
        <v>335</v>
      </c>
      <c r="H285" s="161" t="s">
        <v>335</v>
      </c>
      <c r="I285" s="162" t="s">
        <v>335</v>
      </c>
      <c r="J285" s="98" t="s">
        <v>335</v>
      </c>
      <c r="K285" s="194" t="s">
        <v>489</v>
      </c>
      <c r="L285" s="102"/>
      <c r="M285" s="102"/>
      <c r="N285" s="103"/>
      <c r="O285" s="103"/>
    </row>
    <row r="286" spans="1:15" ht="12.2" hidden="1" customHeight="1" x14ac:dyDescent="0.25">
      <c r="A286" s="476" t="s">
        <v>335</v>
      </c>
      <c r="B286" s="476"/>
      <c r="C286" s="98" t="s">
        <v>335</v>
      </c>
      <c r="D286" s="99" t="s">
        <v>335</v>
      </c>
      <c r="E286" s="100" t="s">
        <v>335</v>
      </c>
      <c r="F286" s="100" t="s">
        <v>335</v>
      </c>
      <c r="G286" s="100" t="s">
        <v>335</v>
      </c>
      <c r="H286" s="161" t="s">
        <v>335</v>
      </c>
      <c r="I286" s="162" t="s">
        <v>335</v>
      </c>
      <c r="J286" s="98" t="s">
        <v>335</v>
      </c>
      <c r="K286" s="194" t="s">
        <v>489</v>
      </c>
      <c r="L286" s="102"/>
      <c r="M286" s="102"/>
      <c r="N286" s="103"/>
      <c r="O286" s="103"/>
    </row>
    <row r="287" spans="1:15" ht="12.2" hidden="1" customHeight="1" x14ac:dyDescent="0.25">
      <c r="A287" s="476" t="s">
        <v>335</v>
      </c>
      <c r="B287" s="476"/>
      <c r="C287" s="98" t="s">
        <v>335</v>
      </c>
      <c r="D287" s="99" t="s">
        <v>335</v>
      </c>
      <c r="E287" s="100" t="s">
        <v>335</v>
      </c>
      <c r="F287" s="100" t="s">
        <v>335</v>
      </c>
      <c r="G287" s="100" t="s">
        <v>335</v>
      </c>
      <c r="H287" s="161" t="s">
        <v>335</v>
      </c>
      <c r="I287" s="162" t="s">
        <v>335</v>
      </c>
      <c r="J287" s="98" t="s">
        <v>335</v>
      </c>
      <c r="K287" s="194" t="s">
        <v>489</v>
      </c>
      <c r="L287" s="102"/>
      <c r="M287" s="102"/>
      <c r="N287" s="103"/>
      <c r="O287" s="103"/>
    </row>
    <row r="288" spans="1:15" ht="12.2" hidden="1" customHeight="1" x14ac:dyDescent="0.25">
      <c r="A288" s="476" t="s">
        <v>335</v>
      </c>
      <c r="B288" s="476"/>
      <c r="C288" s="98" t="s">
        <v>335</v>
      </c>
      <c r="D288" s="99" t="s">
        <v>335</v>
      </c>
      <c r="E288" s="100" t="s">
        <v>335</v>
      </c>
      <c r="F288" s="100" t="s">
        <v>335</v>
      </c>
      <c r="G288" s="100" t="s">
        <v>335</v>
      </c>
      <c r="H288" s="161" t="s">
        <v>335</v>
      </c>
      <c r="I288" s="162" t="s">
        <v>335</v>
      </c>
      <c r="J288" s="98" t="s">
        <v>335</v>
      </c>
      <c r="K288" s="194" t="s">
        <v>489</v>
      </c>
      <c r="L288" s="102"/>
      <c r="M288" s="102"/>
      <c r="N288" s="103"/>
      <c r="O288" s="103"/>
    </row>
    <row r="289" spans="1:15" ht="12.2" hidden="1" customHeight="1" x14ac:dyDescent="0.25">
      <c r="A289" s="476" t="s">
        <v>335</v>
      </c>
      <c r="B289" s="476"/>
      <c r="C289" s="98" t="s">
        <v>335</v>
      </c>
      <c r="D289" s="99" t="s">
        <v>335</v>
      </c>
      <c r="E289" s="100" t="s">
        <v>335</v>
      </c>
      <c r="F289" s="100" t="s">
        <v>335</v>
      </c>
      <c r="G289" s="100" t="s">
        <v>335</v>
      </c>
      <c r="H289" s="161" t="s">
        <v>335</v>
      </c>
      <c r="I289" s="162" t="s">
        <v>335</v>
      </c>
      <c r="J289" s="98" t="s">
        <v>335</v>
      </c>
      <c r="K289" s="194" t="s">
        <v>489</v>
      </c>
      <c r="L289" s="102"/>
      <c r="M289" s="102"/>
      <c r="N289" s="103"/>
      <c r="O289" s="103"/>
    </row>
    <row r="290" spans="1:15" ht="12.2" hidden="1" customHeight="1" x14ac:dyDescent="0.25">
      <c r="A290" s="476" t="s">
        <v>335</v>
      </c>
      <c r="B290" s="476"/>
      <c r="C290" s="98" t="s">
        <v>335</v>
      </c>
      <c r="D290" s="99" t="s">
        <v>335</v>
      </c>
      <c r="E290" s="100" t="s">
        <v>335</v>
      </c>
      <c r="F290" s="100" t="s">
        <v>335</v>
      </c>
      <c r="G290" s="100" t="s">
        <v>335</v>
      </c>
      <c r="H290" s="161" t="s">
        <v>335</v>
      </c>
      <c r="I290" s="162" t="s">
        <v>335</v>
      </c>
      <c r="J290" s="98" t="s">
        <v>335</v>
      </c>
      <c r="K290" s="194" t="s">
        <v>489</v>
      </c>
      <c r="L290" s="102"/>
      <c r="M290" s="102"/>
      <c r="N290" s="103"/>
      <c r="O290" s="103"/>
    </row>
    <row r="291" spans="1:15" ht="12.2" hidden="1" customHeight="1" x14ac:dyDescent="0.25">
      <c r="A291" s="476" t="s">
        <v>335</v>
      </c>
      <c r="B291" s="476"/>
      <c r="C291" s="98" t="s">
        <v>335</v>
      </c>
      <c r="D291" s="99" t="s">
        <v>335</v>
      </c>
      <c r="E291" s="100" t="s">
        <v>335</v>
      </c>
      <c r="F291" s="100" t="s">
        <v>335</v>
      </c>
      <c r="G291" s="100" t="s">
        <v>335</v>
      </c>
      <c r="H291" s="161" t="s">
        <v>335</v>
      </c>
      <c r="I291" s="162" t="s">
        <v>335</v>
      </c>
      <c r="J291" s="98" t="s">
        <v>335</v>
      </c>
      <c r="K291" s="194" t="s">
        <v>489</v>
      </c>
      <c r="L291" s="102"/>
      <c r="M291" s="102"/>
      <c r="N291" s="103"/>
      <c r="O291" s="103"/>
    </row>
    <row r="292" spans="1:15" ht="7.5" customHeight="1" x14ac:dyDescent="0.25">
      <c r="A292" s="476"/>
      <c r="B292" s="476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76" t="s">
        <v>225</v>
      </c>
      <c r="B293" s="476"/>
      <c r="C293" s="98"/>
      <c r="D293" s="99">
        <v>10713</v>
      </c>
      <c r="E293" s="100">
        <v>8824</v>
      </c>
      <c r="F293" s="100">
        <v>2640</v>
      </c>
      <c r="G293" s="100">
        <v>2629</v>
      </c>
      <c r="H293" s="100">
        <v>-11</v>
      </c>
      <c r="I293" s="105">
        <v>-4.1666666666666519E-3</v>
      </c>
      <c r="J293" s="99"/>
      <c r="K293" s="194"/>
      <c r="L293" s="102"/>
      <c r="M293" s="102"/>
      <c r="N293" s="103"/>
      <c r="O293" s="103"/>
    </row>
    <row r="294" spans="1:15" x14ac:dyDescent="0.25">
      <c r="A294" s="476"/>
      <c r="B294" s="476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76"/>
      <c r="B295" s="476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76"/>
      <c r="B296" s="476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76"/>
      <c r="B297" s="476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76"/>
      <c r="B298" s="476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68" t="s">
        <v>200</v>
      </c>
      <c r="B313" s="468"/>
      <c r="C313" s="91" t="s">
        <v>201</v>
      </c>
      <c r="D313" s="479" t="s">
        <v>202</v>
      </c>
      <c r="E313" s="479"/>
      <c r="F313" s="468" t="s">
        <v>439</v>
      </c>
      <c r="G313" s="468"/>
      <c r="H313" s="468" t="s">
        <v>439</v>
      </c>
      <c r="I313" s="468"/>
      <c r="J313" s="92" t="s">
        <v>204</v>
      </c>
      <c r="K313" s="173"/>
    </row>
    <row r="314" spans="1:148" x14ac:dyDescent="0.25">
      <c r="A314" s="90"/>
      <c r="B314" s="90"/>
      <c r="C314" s="91" t="s">
        <v>205</v>
      </c>
      <c r="D314" s="442" t="s">
        <v>206</v>
      </c>
      <c r="E314" s="442" t="s">
        <v>207</v>
      </c>
      <c r="F314" s="95" t="s">
        <v>208</v>
      </c>
      <c r="G314" s="95" t="s">
        <v>209</v>
      </c>
      <c r="H314" s="95" t="s">
        <v>384</v>
      </c>
      <c r="I314" s="443" t="s">
        <v>440</v>
      </c>
      <c r="J314" s="90"/>
      <c r="K314" s="192"/>
      <c r="L314" s="93"/>
      <c r="M314" s="93"/>
      <c r="N314" s="93"/>
      <c r="O314" s="93"/>
    </row>
    <row r="315" spans="1:148" x14ac:dyDescent="0.25">
      <c r="A315" s="475" t="s">
        <v>226</v>
      </c>
      <c r="B315" s="475"/>
      <c r="C315" s="475"/>
      <c r="D315" s="475"/>
      <c r="E315" s="475"/>
      <c r="F315" s="475"/>
      <c r="G315" s="475"/>
      <c r="H315" s="475"/>
      <c r="I315" s="475"/>
      <c r="J315" s="475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76" t="s">
        <v>556</v>
      </c>
      <c r="B317" s="476"/>
      <c r="C317" s="98" t="s">
        <v>383</v>
      </c>
      <c r="D317" s="99">
        <v>345</v>
      </c>
      <c r="E317" s="100">
        <v>0</v>
      </c>
      <c r="F317" s="100">
        <v>0</v>
      </c>
      <c r="G317" s="100">
        <v>0</v>
      </c>
      <c r="H317" s="100" t="s">
        <v>383</v>
      </c>
      <c r="I317" s="105" t="s">
        <v>383</v>
      </c>
      <c r="J317" s="98" t="s">
        <v>385</v>
      </c>
      <c r="K317" s="194" t="s">
        <v>489</v>
      </c>
      <c r="L317" s="97"/>
      <c r="M317" s="97"/>
      <c r="N317" s="97"/>
      <c r="O317" s="97"/>
    </row>
    <row r="318" spans="1:148" ht="12.2" customHeight="1" x14ac:dyDescent="0.25">
      <c r="A318" s="476" t="s">
        <v>227</v>
      </c>
      <c r="B318" s="476"/>
      <c r="C318" s="98" t="s">
        <v>595</v>
      </c>
      <c r="D318" s="99">
        <v>350</v>
      </c>
      <c r="E318" s="100">
        <v>320</v>
      </c>
      <c r="F318" s="100">
        <v>320</v>
      </c>
      <c r="G318" s="100">
        <v>324</v>
      </c>
      <c r="H318" s="100">
        <v>4</v>
      </c>
      <c r="I318" s="105">
        <v>1.2500000000000001E-2</v>
      </c>
      <c r="J318" s="98" t="s">
        <v>383</v>
      </c>
      <c r="K318" s="194" t="s">
        <v>489</v>
      </c>
      <c r="L318" s="103"/>
      <c r="M318" s="103"/>
      <c r="N318" s="103"/>
      <c r="O318" s="103"/>
    </row>
    <row r="319" spans="1:148" ht="12.2" customHeight="1" x14ac:dyDescent="0.25">
      <c r="A319" s="476" t="s">
        <v>361</v>
      </c>
      <c r="B319" s="476"/>
      <c r="C319" s="98" t="s">
        <v>383</v>
      </c>
      <c r="D319" s="99">
        <v>363</v>
      </c>
      <c r="E319" s="100">
        <v>0</v>
      </c>
      <c r="F319" s="100">
        <v>0</v>
      </c>
      <c r="G319" s="100">
        <v>0</v>
      </c>
      <c r="H319" s="100" t="s">
        <v>383</v>
      </c>
      <c r="I319" s="105" t="s">
        <v>383</v>
      </c>
      <c r="J319" s="98" t="s">
        <v>385</v>
      </c>
      <c r="K319" s="194" t="s">
        <v>489</v>
      </c>
      <c r="L319" s="103"/>
      <c r="M319" s="103"/>
      <c r="N319" s="103"/>
      <c r="O319" s="103"/>
    </row>
    <row r="320" spans="1:148" ht="12.2" customHeight="1" x14ac:dyDescent="0.25">
      <c r="A320" s="476" t="s">
        <v>362</v>
      </c>
      <c r="B320" s="476"/>
      <c r="C320" s="98" t="s">
        <v>639</v>
      </c>
      <c r="D320" s="99">
        <v>262</v>
      </c>
      <c r="E320" s="100">
        <v>220</v>
      </c>
      <c r="F320" s="100">
        <v>220</v>
      </c>
      <c r="G320" s="100">
        <v>221</v>
      </c>
      <c r="H320" s="100">
        <v>1</v>
      </c>
      <c r="I320" s="105">
        <v>4.5454545454545452E-3</v>
      </c>
      <c r="J320" s="98" t="s">
        <v>386</v>
      </c>
      <c r="K320" s="194" t="s">
        <v>489</v>
      </c>
      <c r="L320" s="103"/>
      <c r="M320" s="103"/>
      <c r="N320" s="103"/>
      <c r="O320" s="103"/>
    </row>
    <row r="321" spans="1:15" ht="12.2" customHeight="1" x14ac:dyDescent="0.25">
      <c r="A321" s="476" t="s">
        <v>363</v>
      </c>
      <c r="B321" s="476"/>
      <c r="C321" s="98" t="s">
        <v>383</v>
      </c>
      <c r="D321" s="99">
        <v>232</v>
      </c>
      <c r="E321" s="100">
        <v>135</v>
      </c>
      <c r="F321" s="100">
        <v>0</v>
      </c>
      <c r="G321" s="100">
        <v>0</v>
      </c>
      <c r="H321" s="100" t="s">
        <v>383</v>
      </c>
      <c r="I321" s="105" t="s">
        <v>383</v>
      </c>
      <c r="J321" s="98" t="s">
        <v>386</v>
      </c>
      <c r="K321" s="194" t="s">
        <v>489</v>
      </c>
      <c r="L321" s="103"/>
      <c r="M321" s="103"/>
      <c r="N321" s="103"/>
      <c r="O321" s="103"/>
    </row>
    <row r="322" spans="1:15" ht="12.2" customHeight="1" x14ac:dyDescent="0.25">
      <c r="A322" s="476" t="s">
        <v>581</v>
      </c>
      <c r="B322" s="476"/>
      <c r="C322" s="98" t="s">
        <v>383</v>
      </c>
      <c r="D322" s="99">
        <v>249</v>
      </c>
      <c r="E322" s="100">
        <v>248</v>
      </c>
      <c r="F322" s="100">
        <v>0</v>
      </c>
      <c r="G322" s="100">
        <v>0</v>
      </c>
      <c r="H322" s="100" t="s">
        <v>383</v>
      </c>
      <c r="I322" s="105" t="s">
        <v>383</v>
      </c>
      <c r="J322" s="98" t="s">
        <v>383</v>
      </c>
      <c r="K322" s="194" t="s">
        <v>489</v>
      </c>
      <c r="L322" s="103"/>
      <c r="M322" s="103"/>
      <c r="N322" s="103"/>
      <c r="O322" s="103"/>
    </row>
    <row r="323" spans="1:15" ht="12.2" customHeight="1" x14ac:dyDescent="0.25">
      <c r="A323" s="476" t="s">
        <v>229</v>
      </c>
      <c r="B323" s="476"/>
      <c r="C323" s="98" t="s">
        <v>383</v>
      </c>
      <c r="D323" s="99">
        <v>484</v>
      </c>
      <c r="E323" s="100">
        <v>484</v>
      </c>
      <c r="F323" s="100">
        <v>0</v>
      </c>
      <c r="G323" s="100">
        <v>0</v>
      </c>
      <c r="H323" s="100" t="s">
        <v>383</v>
      </c>
      <c r="I323" s="105" t="s">
        <v>383</v>
      </c>
      <c r="J323" s="98" t="s">
        <v>383</v>
      </c>
      <c r="K323" s="194" t="s">
        <v>489</v>
      </c>
      <c r="L323" s="103"/>
      <c r="M323" s="103"/>
      <c r="N323" s="103"/>
      <c r="O323" s="103"/>
    </row>
    <row r="324" spans="1:15" ht="12.2" customHeight="1" x14ac:dyDescent="0.25">
      <c r="A324" s="476" t="s">
        <v>10</v>
      </c>
      <c r="B324" s="476"/>
      <c r="C324" s="98" t="s">
        <v>383</v>
      </c>
      <c r="D324" s="99">
        <v>640</v>
      </c>
      <c r="E324" s="100">
        <v>0</v>
      </c>
      <c r="F324" s="100">
        <v>0</v>
      </c>
      <c r="G324" s="100">
        <v>0</v>
      </c>
      <c r="H324" s="100" t="s">
        <v>383</v>
      </c>
      <c r="I324" s="105" t="s">
        <v>383</v>
      </c>
      <c r="J324" s="98" t="s">
        <v>386</v>
      </c>
      <c r="K324" s="194" t="s">
        <v>489</v>
      </c>
      <c r="L324" s="103"/>
      <c r="M324" s="103"/>
      <c r="N324" s="103"/>
      <c r="O324" s="103"/>
    </row>
    <row r="325" spans="1:15" ht="12.2" hidden="1" customHeight="1" x14ac:dyDescent="0.25">
      <c r="A325" s="476" t="s">
        <v>335</v>
      </c>
      <c r="B325" s="476"/>
      <c r="C325" s="98" t="s">
        <v>335</v>
      </c>
      <c r="D325" s="99" t="s">
        <v>335</v>
      </c>
      <c r="E325" s="100" t="s">
        <v>335</v>
      </c>
      <c r="F325" s="100" t="s">
        <v>335</v>
      </c>
      <c r="G325" s="100" t="s">
        <v>335</v>
      </c>
      <c r="H325" s="100" t="s">
        <v>335</v>
      </c>
      <c r="I325" s="105" t="s">
        <v>335</v>
      </c>
      <c r="J325" s="98" t="s">
        <v>335</v>
      </c>
      <c r="K325" s="194" t="s">
        <v>489</v>
      </c>
      <c r="L325" s="103"/>
      <c r="M325" s="103"/>
      <c r="N325" s="103"/>
      <c r="O325" s="103"/>
    </row>
    <row r="326" spans="1:15" ht="12.2" hidden="1" customHeight="1" x14ac:dyDescent="0.25">
      <c r="A326" s="476" t="s">
        <v>335</v>
      </c>
      <c r="B326" s="476"/>
      <c r="C326" s="98" t="s">
        <v>335</v>
      </c>
      <c r="D326" s="99" t="s">
        <v>335</v>
      </c>
      <c r="E326" s="100" t="s">
        <v>335</v>
      </c>
      <c r="F326" s="100" t="s">
        <v>335</v>
      </c>
      <c r="G326" s="100" t="s">
        <v>335</v>
      </c>
      <c r="H326" s="100" t="s">
        <v>335</v>
      </c>
      <c r="I326" s="105" t="s">
        <v>335</v>
      </c>
      <c r="J326" s="98" t="s">
        <v>335</v>
      </c>
      <c r="K326" s="194" t="s">
        <v>489</v>
      </c>
      <c r="L326" s="103"/>
      <c r="M326" s="103"/>
      <c r="N326" s="103"/>
      <c r="O326" s="103"/>
    </row>
    <row r="327" spans="1:15" ht="12.2" hidden="1" customHeight="1" x14ac:dyDescent="0.25">
      <c r="A327" s="476" t="s">
        <v>335</v>
      </c>
      <c r="B327" s="476"/>
      <c r="C327" s="98" t="s">
        <v>335</v>
      </c>
      <c r="D327" s="99" t="s">
        <v>335</v>
      </c>
      <c r="E327" s="100" t="s">
        <v>335</v>
      </c>
      <c r="F327" s="100" t="s">
        <v>335</v>
      </c>
      <c r="G327" s="100" t="s">
        <v>335</v>
      </c>
      <c r="H327" s="100" t="s">
        <v>335</v>
      </c>
      <c r="I327" s="105" t="s">
        <v>335</v>
      </c>
      <c r="J327" s="98" t="s">
        <v>335</v>
      </c>
      <c r="K327" s="194" t="s">
        <v>489</v>
      </c>
      <c r="L327" s="103"/>
      <c r="M327" s="103"/>
      <c r="N327" s="103"/>
      <c r="O327" s="103"/>
    </row>
    <row r="328" spans="1:15" ht="12.2" hidden="1" customHeight="1" x14ac:dyDescent="0.25">
      <c r="A328" s="476" t="s">
        <v>335</v>
      </c>
      <c r="B328" s="476"/>
      <c r="C328" s="98" t="s">
        <v>335</v>
      </c>
      <c r="D328" s="99" t="s">
        <v>335</v>
      </c>
      <c r="E328" s="100" t="s">
        <v>335</v>
      </c>
      <c r="F328" s="100" t="s">
        <v>335</v>
      </c>
      <c r="G328" s="100" t="s">
        <v>335</v>
      </c>
      <c r="H328" s="100" t="s">
        <v>335</v>
      </c>
      <c r="I328" s="105" t="s">
        <v>335</v>
      </c>
      <c r="J328" s="98" t="s">
        <v>335</v>
      </c>
      <c r="K328" s="194" t="s">
        <v>489</v>
      </c>
      <c r="L328" s="103"/>
      <c r="M328" s="103"/>
      <c r="N328" s="103"/>
      <c r="O328" s="103"/>
    </row>
    <row r="329" spans="1:15" ht="12.2" hidden="1" customHeight="1" x14ac:dyDescent="0.25">
      <c r="A329" s="476" t="s">
        <v>335</v>
      </c>
      <c r="B329" s="476"/>
      <c r="C329" s="98" t="s">
        <v>335</v>
      </c>
      <c r="D329" s="99" t="s">
        <v>335</v>
      </c>
      <c r="E329" s="100" t="s">
        <v>335</v>
      </c>
      <c r="F329" s="100" t="s">
        <v>335</v>
      </c>
      <c r="G329" s="100" t="s">
        <v>335</v>
      </c>
      <c r="H329" s="100" t="s">
        <v>335</v>
      </c>
      <c r="I329" s="105" t="s">
        <v>335</v>
      </c>
      <c r="J329" s="98" t="s">
        <v>335</v>
      </c>
      <c r="K329" s="194" t="s">
        <v>489</v>
      </c>
      <c r="L329" s="103"/>
      <c r="M329" s="103"/>
      <c r="N329" s="103"/>
      <c r="O329" s="103"/>
    </row>
    <row r="330" spans="1:15" ht="12.2" hidden="1" customHeight="1" x14ac:dyDescent="0.25">
      <c r="A330" s="476" t="s">
        <v>335</v>
      </c>
      <c r="B330" s="476"/>
      <c r="C330" s="98" t="s">
        <v>335</v>
      </c>
      <c r="D330" s="99" t="s">
        <v>335</v>
      </c>
      <c r="E330" s="100" t="s">
        <v>335</v>
      </c>
      <c r="F330" s="100" t="s">
        <v>335</v>
      </c>
      <c r="G330" s="100" t="s">
        <v>335</v>
      </c>
      <c r="H330" s="100" t="s">
        <v>335</v>
      </c>
      <c r="I330" s="105" t="s">
        <v>335</v>
      </c>
      <c r="J330" s="98" t="s">
        <v>335</v>
      </c>
      <c r="K330" s="194" t="s">
        <v>489</v>
      </c>
      <c r="L330" s="103"/>
      <c r="M330" s="103"/>
      <c r="N330" s="103"/>
      <c r="O330" s="103"/>
    </row>
    <row r="331" spans="1:15" ht="7.5" customHeight="1" x14ac:dyDescent="0.25">
      <c r="A331" s="476"/>
      <c r="B331" s="476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76" t="s">
        <v>230</v>
      </c>
      <c r="B332" s="476"/>
      <c r="C332" s="98"/>
      <c r="D332" s="99">
        <v>2925</v>
      </c>
      <c r="E332" s="100">
        <v>1407</v>
      </c>
      <c r="F332" s="100">
        <v>540</v>
      </c>
      <c r="G332" s="100">
        <v>545</v>
      </c>
      <c r="H332" s="100">
        <v>5</v>
      </c>
      <c r="I332" s="101">
        <v>9.2592592592593004E-3</v>
      </c>
      <c r="J332" s="106"/>
      <c r="K332" s="194"/>
      <c r="L332" s="103"/>
      <c r="M332" s="103"/>
      <c r="N332" s="103"/>
      <c r="O332" s="103"/>
    </row>
    <row r="333" spans="1:15" x14ac:dyDescent="0.25">
      <c r="A333" s="476"/>
      <c r="B333" s="476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75" t="s">
        <v>231</v>
      </c>
      <c r="B334" s="475"/>
      <c r="C334" s="475"/>
      <c r="D334" s="475"/>
      <c r="E334" s="475"/>
      <c r="F334" s="475"/>
      <c r="G334" s="475"/>
      <c r="H334" s="475"/>
      <c r="I334" s="475"/>
      <c r="J334" s="475"/>
      <c r="K334" s="191"/>
      <c r="L334" s="102"/>
      <c r="M334" s="102"/>
      <c r="N334" s="102"/>
      <c r="O334" s="102"/>
    </row>
    <row r="335" spans="1:15" ht="12.2" customHeight="1" x14ac:dyDescent="0.25">
      <c r="A335" s="476"/>
      <c r="B335" s="476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232</v>
      </c>
      <c r="B336" s="109"/>
      <c r="C336" s="98" t="s">
        <v>383</v>
      </c>
      <c r="D336" s="99">
        <v>533</v>
      </c>
      <c r="E336" s="100">
        <v>533</v>
      </c>
      <c r="F336" s="100">
        <v>0</v>
      </c>
      <c r="G336" s="100">
        <v>0</v>
      </c>
      <c r="H336" s="100" t="s">
        <v>383</v>
      </c>
      <c r="I336" s="105" t="s">
        <v>383</v>
      </c>
      <c r="J336" s="98" t="s">
        <v>383</v>
      </c>
      <c r="K336" s="194" t="s">
        <v>489</v>
      </c>
      <c r="L336" s="102"/>
      <c r="M336" s="102"/>
      <c r="N336" s="102"/>
      <c r="O336" s="102"/>
    </row>
    <row r="337" spans="1:15" ht="12.2" customHeight="1" x14ac:dyDescent="0.25">
      <c r="A337" s="446" t="s">
        <v>234</v>
      </c>
      <c r="B337" s="109"/>
      <c r="C337" s="98" t="s">
        <v>383</v>
      </c>
      <c r="D337" s="99">
        <v>327</v>
      </c>
      <c r="E337" s="100">
        <v>327</v>
      </c>
      <c r="F337" s="100">
        <v>0</v>
      </c>
      <c r="G337" s="100">
        <v>0</v>
      </c>
      <c r="H337" s="100" t="s">
        <v>383</v>
      </c>
      <c r="I337" s="105" t="s">
        <v>383</v>
      </c>
      <c r="J337" s="98" t="s">
        <v>383</v>
      </c>
      <c r="K337" s="194" t="s">
        <v>489</v>
      </c>
      <c r="L337" s="103"/>
      <c r="M337" s="103"/>
      <c r="N337" s="103"/>
      <c r="O337" s="103"/>
    </row>
    <row r="338" spans="1:15" ht="12.2" customHeight="1" x14ac:dyDescent="0.25">
      <c r="A338" s="446" t="s">
        <v>582</v>
      </c>
      <c r="B338" s="109"/>
      <c r="C338" s="98" t="s">
        <v>595</v>
      </c>
      <c r="D338" s="99">
        <v>186</v>
      </c>
      <c r="E338" s="100">
        <v>170</v>
      </c>
      <c r="F338" s="100">
        <v>160</v>
      </c>
      <c r="G338" s="100">
        <v>160</v>
      </c>
      <c r="H338" s="100" t="s">
        <v>383</v>
      </c>
      <c r="I338" s="105">
        <v>0</v>
      </c>
      <c r="J338" s="98" t="s">
        <v>383</v>
      </c>
      <c r="K338" s="194" t="s">
        <v>489</v>
      </c>
      <c r="L338" s="103"/>
      <c r="M338" s="103"/>
      <c r="N338" s="103"/>
      <c r="O338" s="103"/>
    </row>
    <row r="339" spans="1:15" ht="12.2" customHeight="1" x14ac:dyDescent="0.25">
      <c r="A339" s="446" t="s">
        <v>598</v>
      </c>
      <c r="B339" s="109"/>
      <c r="C339" s="98" t="s">
        <v>383</v>
      </c>
      <c r="D339" s="99">
        <v>1593</v>
      </c>
      <c r="E339" s="100">
        <v>1593</v>
      </c>
      <c r="F339" s="100">
        <v>0</v>
      </c>
      <c r="G339" s="100">
        <v>0</v>
      </c>
      <c r="H339" s="100" t="s">
        <v>383</v>
      </c>
      <c r="I339" s="105" t="s">
        <v>383</v>
      </c>
      <c r="J339" s="98" t="s">
        <v>383</v>
      </c>
      <c r="K339" s="194" t="s">
        <v>489</v>
      </c>
      <c r="L339" s="103"/>
      <c r="M339" s="103"/>
      <c r="N339" s="103"/>
      <c r="O339" s="103"/>
    </row>
    <row r="340" spans="1:15" ht="12.2" customHeight="1" x14ac:dyDescent="0.25">
      <c r="A340" s="446" t="s">
        <v>583</v>
      </c>
      <c r="B340" s="109"/>
      <c r="C340" s="98" t="s">
        <v>595</v>
      </c>
      <c r="D340" s="99">
        <v>368</v>
      </c>
      <c r="E340" s="100">
        <v>310</v>
      </c>
      <c r="F340" s="100">
        <v>110</v>
      </c>
      <c r="G340" s="100">
        <v>111</v>
      </c>
      <c r="H340" s="100">
        <v>1</v>
      </c>
      <c r="I340" s="105">
        <v>9.0909090909090905E-3</v>
      </c>
      <c r="J340" s="98" t="s">
        <v>386</v>
      </c>
      <c r="K340" s="194" t="s">
        <v>489</v>
      </c>
      <c r="L340" s="103"/>
      <c r="M340" s="103"/>
      <c r="N340" s="103"/>
      <c r="O340" s="103"/>
    </row>
    <row r="341" spans="1:15" ht="12.2" customHeight="1" x14ac:dyDescent="0.25">
      <c r="A341" s="446" t="s">
        <v>235</v>
      </c>
      <c r="B341" s="109"/>
      <c r="C341" s="98" t="s">
        <v>383</v>
      </c>
      <c r="D341" s="99">
        <v>220</v>
      </c>
      <c r="E341" s="100">
        <v>183</v>
      </c>
      <c r="F341" s="100">
        <v>0</v>
      </c>
      <c r="G341" s="100">
        <v>0</v>
      </c>
      <c r="H341" s="100" t="s">
        <v>383</v>
      </c>
      <c r="I341" s="105" t="s">
        <v>383</v>
      </c>
      <c r="J341" s="98" t="s">
        <v>386</v>
      </c>
      <c r="K341" s="194" t="s">
        <v>489</v>
      </c>
      <c r="L341" s="103"/>
      <c r="M341" s="103"/>
      <c r="N341" s="103"/>
      <c r="O341" s="103"/>
    </row>
    <row r="342" spans="1:15" ht="12.2" customHeight="1" x14ac:dyDescent="0.25">
      <c r="A342" s="446" t="s">
        <v>375</v>
      </c>
      <c r="B342" s="109"/>
      <c r="C342" s="98" t="s">
        <v>383</v>
      </c>
      <c r="D342" s="99">
        <v>365</v>
      </c>
      <c r="E342" s="100">
        <v>365</v>
      </c>
      <c r="F342" s="100">
        <v>0</v>
      </c>
      <c r="G342" s="100">
        <v>0</v>
      </c>
      <c r="H342" s="100" t="s">
        <v>383</v>
      </c>
      <c r="I342" s="105" t="s">
        <v>383</v>
      </c>
      <c r="J342" s="98" t="s">
        <v>383</v>
      </c>
      <c r="K342" s="194" t="s">
        <v>489</v>
      </c>
      <c r="L342" s="103"/>
      <c r="M342" s="103"/>
      <c r="N342" s="103"/>
      <c r="O342" s="103"/>
    </row>
    <row r="343" spans="1:15" ht="12.2" customHeight="1" x14ac:dyDescent="0.25">
      <c r="A343" s="446" t="s">
        <v>233</v>
      </c>
      <c r="B343" s="109"/>
      <c r="C343" s="98" t="s">
        <v>383</v>
      </c>
      <c r="D343" s="99">
        <v>720</v>
      </c>
      <c r="E343" s="100">
        <v>360</v>
      </c>
      <c r="F343" s="100">
        <v>0</v>
      </c>
      <c r="G343" s="100">
        <v>0</v>
      </c>
      <c r="H343" s="100" t="s">
        <v>383</v>
      </c>
      <c r="I343" s="105" t="s">
        <v>383</v>
      </c>
      <c r="J343" s="98" t="s">
        <v>385</v>
      </c>
      <c r="K343" s="194" t="s">
        <v>489</v>
      </c>
      <c r="L343" s="103"/>
      <c r="M343" s="103"/>
      <c r="N343" s="103"/>
      <c r="O343" s="103"/>
    </row>
    <row r="344" spans="1:15" ht="12.2" customHeight="1" x14ac:dyDescent="0.25">
      <c r="A344" s="446" t="s">
        <v>236</v>
      </c>
      <c r="B344" s="109"/>
      <c r="C344" s="98" t="s">
        <v>383</v>
      </c>
      <c r="D344" s="99">
        <v>201</v>
      </c>
      <c r="E344" s="100">
        <v>175</v>
      </c>
      <c r="F344" s="100">
        <v>0</v>
      </c>
      <c r="G344" s="100">
        <v>0</v>
      </c>
      <c r="H344" s="100" t="s">
        <v>383</v>
      </c>
      <c r="I344" s="105" t="s">
        <v>383</v>
      </c>
      <c r="J344" s="98" t="s">
        <v>386</v>
      </c>
      <c r="K344" s="194" t="s">
        <v>489</v>
      </c>
      <c r="L344" s="103"/>
      <c r="M344" s="103"/>
      <c r="N344" s="103"/>
      <c r="O344" s="103"/>
    </row>
    <row r="345" spans="1:15" ht="12.2" customHeight="1" x14ac:dyDescent="0.25">
      <c r="A345" s="446" t="s">
        <v>371</v>
      </c>
      <c r="B345" s="109"/>
      <c r="C345" s="98" t="s">
        <v>383</v>
      </c>
      <c r="D345" s="99">
        <v>168</v>
      </c>
      <c r="E345" s="100">
        <v>141</v>
      </c>
      <c r="F345" s="100">
        <v>0</v>
      </c>
      <c r="G345" s="100">
        <v>0</v>
      </c>
      <c r="H345" s="100" t="s">
        <v>383</v>
      </c>
      <c r="I345" s="105" t="s">
        <v>383</v>
      </c>
      <c r="J345" s="98" t="s">
        <v>385</v>
      </c>
      <c r="K345" s="194" t="s">
        <v>489</v>
      </c>
      <c r="L345" s="103"/>
      <c r="M345" s="103"/>
      <c r="N345" s="103"/>
      <c r="O345" s="103"/>
    </row>
    <row r="346" spans="1:15" ht="12.2" customHeight="1" x14ac:dyDescent="0.25">
      <c r="A346" s="446" t="s">
        <v>238</v>
      </c>
      <c r="B346" s="175"/>
      <c r="C346" s="98" t="s">
        <v>383</v>
      </c>
      <c r="D346" s="99">
        <v>50</v>
      </c>
      <c r="E346" s="100">
        <v>49</v>
      </c>
      <c r="F346" s="100">
        <v>0</v>
      </c>
      <c r="G346" s="100">
        <v>0</v>
      </c>
      <c r="H346" s="100" t="s">
        <v>383</v>
      </c>
      <c r="I346" s="105" t="s">
        <v>383</v>
      </c>
      <c r="J346" s="98" t="s">
        <v>383</v>
      </c>
      <c r="K346" s="194" t="s">
        <v>489</v>
      </c>
      <c r="L346" s="103"/>
      <c r="M346" s="103"/>
      <c r="N346" s="103"/>
      <c r="O346" s="103"/>
    </row>
    <row r="347" spans="1:15" ht="12.2" customHeight="1" x14ac:dyDescent="0.25">
      <c r="A347" s="446" t="s">
        <v>240</v>
      </c>
      <c r="B347" s="175"/>
      <c r="C347" s="98" t="s">
        <v>383</v>
      </c>
      <c r="D347" s="99">
        <v>171</v>
      </c>
      <c r="E347" s="100">
        <v>157</v>
      </c>
      <c r="F347" s="100">
        <v>0</v>
      </c>
      <c r="G347" s="100">
        <v>0</v>
      </c>
      <c r="H347" s="100" t="s">
        <v>383</v>
      </c>
      <c r="I347" s="105" t="s">
        <v>383</v>
      </c>
      <c r="J347" s="98" t="s">
        <v>383</v>
      </c>
      <c r="K347" s="194" t="s">
        <v>489</v>
      </c>
      <c r="L347" s="103"/>
      <c r="M347" s="103"/>
      <c r="N347" s="103"/>
      <c r="O347" s="103"/>
    </row>
    <row r="348" spans="1:15" ht="12.2" customHeight="1" x14ac:dyDescent="0.25">
      <c r="A348" s="446" t="s">
        <v>241</v>
      </c>
      <c r="B348" s="175"/>
      <c r="C348" s="98" t="s">
        <v>383</v>
      </c>
      <c r="D348" s="99">
        <v>171</v>
      </c>
      <c r="E348" s="100">
        <v>149</v>
      </c>
      <c r="F348" s="100">
        <v>0</v>
      </c>
      <c r="G348" s="100">
        <v>0</v>
      </c>
      <c r="H348" s="100" t="s">
        <v>383</v>
      </c>
      <c r="I348" s="105" t="s">
        <v>383</v>
      </c>
      <c r="J348" s="98" t="s">
        <v>386</v>
      </c>
      <c r="K348" s="194" t="s">
        <v>489</v>
      </c>
      <c r="L348" s="103"/>
      <c r="M348" s="103"/>
      <c r="N348" s="103"/>
      <c r="O348" s="103"/>
    </row>
    <row r="349" spans="1:15" ht="12.2" customHeight="1" x14ac:dyDescent="0.25">
      <c r="A349" s="446" t="s">
        <v>239</v>
      </c>
      <c r="B349" s="175"/>
      <c r="C349" s="98" t="s">
        <v>383</v>
      </c>
      <c r="D349" s="99">
        <v>169</v>
      </c>
      <c r="E349" s="100">
        <v>118</v>
      </c>
      <c r="F349" s="100">
        <v>0</v>
      </c>
      <c r="G349" s="100">
        <v>0</v>
      </c>
      <c r="H349" s="100" t="s">
        <v>383</v>
      </c>
      <c r="I349" s="105" t="s">
        <v>383</v>
      </c>
      <c r="J349" s="98" t="s">
        <v>386</v>
      </c>
      <c r="K349" s="194" t="s">
        <v>489</v>
      </c>
      <c r="L349" s="103"/>
      <c r="M349" s="103"/>
      <c r="N349" s="103"/>
      <c r="O349" s="103"/>
    </row>
    <row r="350" spans="1:15" ht="12.2" customHeight="1" x14ac:dyDescent="0.25">
      <c r="A350" s="446" t="s">
        <v>237</v>
      </c>
      <c r="B350" s="175"/>
      <c r="C350" s="98" t="s">
        <v>383</v>
      </c>
      <c r="D350" s="99">
        <v>381</v>
      </c>
      <c r="E350" s="100">
        <v>381</v>
      </c>
      <c r="F350" s="100">
        <v>0</v>
      </c>
      <c r="G350" s="100">
        <v>0</v>
      </c>
      <c r="H350" s="100" t="s">
        <v>383</v>
      </c>
      <c r="I350" s="105" t="s">
        <v>383</v>
      </c>
      <c r="J350" s="98" t="s">
        <v>383</v>
      </c>
      <c r="K350" s="194" t="s">
        <v>489</v>
      </c>
      <c r="L350" s="103"/>
      <c r="M350" s="103"/>
      <c r="N350" s="103"/>
      <c r="O350" s="103"/>
    </row>
    <row r="351" spans="1:15" ht="12.2" customHeight="1" x14ac:dyDescent="0.25">
      <c r="A351" s="446" t="s">
        <v>242</v>
      </c>
      <c r="B351" s="175"/>
      <c r="C351" s="98" t="s">
        <v>383</v>
      </c>
      <c r="D351" s="99">
        <v>149</v>
      </c>
      <c r="E351" s="100">
        <v>144</v>
      </c>
      <c r="F351" s="100">
        <v>0</v>
      </c>
      <c r="G351" s="100">
        <v>0</v>
      </c>
      <c r="H351" s="100" t="s">
        <v>383</v>
      </c>
      <c r="I351" s="105" t="s">
        <v>383</v>
      </c>
      <c r="J351" s="98" t="s">
        <v>383</v>
      </c>
      <c r="K351" s="194" t="s">
        <v>489</v>
      </c>
      <c r="L351" s="103"/>
      <c r="M351" s="103"/>
      <c r="N351" s="103"/>
      <c r="O351" s="103"/>
    </row>
    <row r="352" spans="1:15" ht="12.2" customHeight="1" x14ac:dyDescent="0.25">
      <c r="A352" s="446" t="s">
        <v>243</v>
      </c>
      <c r="B352" s="109"/>
      <c r="C352" s="98" t="s">
        <v>383</v>
      </c>
      <c r="D352" s="99">
        <v>149</v>
      </c>
      <c r="E352" s="100">
        <v>144</v>
      </c>
      <c r="F352" s="100">
        <v>0</v>
      </c>
      <c r="G352" s="100">
        <v>0</v>
      </c>
      <c r="H352" s="100" t="s">
        <v>383</v>
      </c>
      <c r="I352" s="105" t="s">
        <v>383</v>
      </c>
      <c r="J352" s="98" t="s">
        <v>383</v>
      </c>
      <c r="K352" s="194" t="s">
        <v>489</v>
      </c>
      <c r="L352" s="103"/>
      <c r="M352" s="103"/>
      <c r="N352" s="103"/>
      <c r="O352" s="103"/>
    </row>
    <row r="353" spans="1:15" ht="12.2" customHeight="1" x14ac:dyDescent="0.25">
      <c r="A353" s="446" t="s">
        <v>627</v>
      </c>
      <c r="B353" s="109"/>
      <c r="C353" s="98" t="s">
        <v>383</v>
      </c>
      <c r="D353" s="99">
        <v>150</v>
      </c>
      <c r="E353" s="100">
        <v>121</v>
      </c>
      <c r="F353" s="100">
        <v>0</v>
      </c>
      <c r="G353" s="100">
        <v>0</v>
      </c>
      <c r="H353" s="100" t="s">
        <v>383</v>
      </c>
      <c r="I353" s="105" t="s">
        <v>383</v>
      </c>
      <c r="J353" s="98" t="s">
        <v>386</v>
      </c>
      <c r="K353" s="194" t="s">
        <v>489</v>
      </c>
      <c r="L353" s="103"/>
      <c r="M353" s="103"/>
      <c r="N353" s="103"/>
      <c r="O353" s="103"/>
    </row>
    <row r="354" spans="1:15" ht="12.2" customHeight="1" x14ac:dyDescent="0.25">
      <c r="A354" s="446" t="s">
        <v>628</v>
      </c>
      <c r="B354" s="109"/>
      <c r="C354" s="98" t="s">
        <v>383</v>
      </c>
      <c r="D354" s="99">
        <v>147</v>
      </c>
      <c r="E354" s="100">
        <v>131</v>
      </c>
      <c r="F354" s="100">
        <v>0</v>
      </c>
      <c r="G354" s="100">
        <v>0</v>
      </c>
      <c r="H354" s="100" t="s">
        <v>383</v>
      </c>
      <c r="I354" s="105" t="s">
        <v>383</v>
      </c>
      <c r="J354" s="98" t="s">
        <v>386</v>
      </c>
      <c r="K354" s="194" t="s">
        <v>489</v>
      </c>
      <c r="L354" s="103"/>
      <c r="M354" s="103"/>
      <c r="N354" s="103"/>
      <c r="O354" s="103"/>
    </row>
    <row r="355" spans="1:15" ht="12.2" customHeight="1" x14ac:dyDescent="0.25">
      <c r="A355" s="446" t="s">
        <v>244</v>
      </c>
      <c r="B355" s="175"/>
      <c r="C355" s="98" t="s">
        <v>383</v>
      </c>
      <c r="D355" s="99">
        <v>136</v>
      </c>
      <c r="E355" s="100">
        <v>132</v>
      </c>
      <c r="F355" s="100">
        <v>0</v>
      </c>
      <c r="G355" s="100">
        <v>0</v>
      </c>
      <c r="H355" s="100" t="s">
        <v>383</v>
      </c>
      <c r="I355" s="105" t="s">
        <v>383</v>
      </c>
      <c r="J355" s="98" t="s">
        <v>383</v>
      </c>
      <c r="K355" s="194" t="s">
        <v>489</v>
      </c>
      <c r="L355" s="103"/>
      <c r="M355" s="103"/>
      <c r="N355" s="103"/>
      <c r="O355" s="103"/>
    </row>
    <row r="356" spans="1:15" ht="12.2" customHeight="1" x14ac:dyDescent="0.25">
      <c r="A356" s="446" t="s">
        <v>245</v>
      </c>
      <c r="B356" s="175"/>
      <c r="C356" s="98" t="s">
        <v>383</v>
      </c>
      <c r="D356" s="99">
        <v>66</v>
      </c>
      <c r="E356" s="100">
        <v>55</v>
      </c>
      <c r="F356" s="100">
        <v>0</v>
      </c>
      <c r="G356" s="100">
        <v>0</v>
      </c>
      <c r="H356" s="100" t="s">
        <v>383</v>
      </c>
      <c r="I356" s="105" t="s">
        <v>383</v>
      </c>
      <c r="J356" s="98" t="s">
        <v>386</v>
      </c>
      <c r="K356" s="194" t="s">
        <v>489</v>
      </c>
      <c r="L356" s="103"/>
      <c r="M356" s="103"/>
      <c r="N356" s="103"/>
      <c r="O356" s="103"/>
    </row>
    <row r="357" spans="1:15" ht="12.2" customHeight="1" x14ac:dyDescent="0.25">
      <c r="A357" s="446" t="s">
        <v>374</v>
      </c>
      <c r="B357" s="175"/>
      <c r="C357" s="98" t="s">
        <v>383</v>
      </c>
      <c r="D357" s="99">
        <v>53</v>
      </c>
      <c r="E357" s="100">
        <v>49</v>
      </c>
      <c r="F357" s="100">
        <v>0</v>
      </c>
      <c r="G357" s="100">
        <v>0</v>
      </c>
      <c r="H357" s="100" t="s">
        <v>383</v>
      </c>
      <c r="I357" s="105" t="s">
        <v>383</v>
      </c>
      <c r="J357" s="98" t="s">
        <v>383</v>
      </c>
      <c r="K357" s="194" t="s">
        <v>489</v>
      </c>
      <c r="L357" s="103"/>
      <c r="M357" s="103"/>
      <c r="N357" s="103"/>
      <c r="O357" s="103"/>
    </row>
    <row r="358" spans="1:15" ht="12.2" customHeight="1" x14ac:dyDescent="0.25">
      <c r="A358" s="446" t="s">
        <v>246</v>
      </c>
      <c r="B358" s="175"/>
      <c r="C358" s="98" t="s">
        <v>383</v>
      </c>
      <c r="D358" s="99">
        <v>94</v>
      </c>
      <c r="E358" s="100">
        <v>94</v>
      </c>
      <c r="F358" s="100">
        <v>0</v>
      </c>
      <c r="G358" s="100">
        <v>0</v>
      </c>
      <c r="H358" s="100" t="s">
        <v>383</v>
      </c>
      <c r="I358" s="105" t="s">
        <v>383</v>
      </c>
      <c r="J358" s="98" t="s">
        <v>383</v>
      </c>
      <c r="K358" s="194" t="s">
        <v>489</v>
      </c>
      <c r="L358" s="103"/>
      <c r="M358" s="103"/>
      <c r="N358" s="103"/>
      <c r="O358" s="103"/>
    </row>
    <row r="359" spans="1:15" ht="12.2" customHeight="1" x14ac:dyDescent="0.25">
      <c r="A359" s="446" t="s">
        <v>247</v>
      </c>
      <c r="B359" s="175"/>
      <c r="C359" s="98" t="s">
        <v>383</v>
      </c>
      <c r="D359" s="99">
        <v>143</v>
      </c>
      <c r="E359" s="100">
        <v>143</v>
      </c>
      <c r="F359" s="100">
        <v>0</v>
      </c>
      <c r="G359" s="100">
        <v>0</v>
      </c>
      <c r="H359" s="100" t="s">
        <v>383</v>
      </c>
      <c r="I359" s="105" t="s">
        <v>383</v>
      </c>
      <c r="J359" s="98" t="s">
        <v>383</v>
      </c>
      <c r="K359" s="194" t="s">
        <v>489</v>
      </c>
      <c r="L359" s="103"/>
      <c r="M359" s="103"/>
      <c r="N359" s="103"/>
      <c r="O359" s="103"/>
    </row>
    <row r="360" spans="1:15" ht="12.2" hidden="1" customHeight="1" x14ac:dyDescent="0.25">
      <c r="A360" s="446" t="s">
        <v>335</v>
      </c>
      <c r="B360" s="175"/>
      <c r="C360" s="98" t="s">
        <v>335</v>
      </c>
      <c r="D360" s="99" t="s">
        <v>335</v>
      </c>
      <c r="E360" s="100" t="s">
        <v>335</v>
      </c>
      <c r="F360" s="100" t="s">
        <v>335</v>
      </c>
      <c r="G360" s="100" t="s">
        <v>335</v>
      </c>
      <c r="H360" s="100" t="s">
        <v>335</v>
      </c>
      <c r="I360" s="105" t="s">
        <v>335</v>
      </c>
      <c r="J360" s="98" t="s">
        <v>335</v>
      </c>
      <c r="K360" s="194" t="s">
        <v>489</v>
      </c>
      <c r="L360" s="103"/>
      <c r="M360" s="103"/>
      <c r="N360" s="103"/>
      <c r="O360" s="103"/>
    </row>
    <row r="361" spans="1:15" ht="12.2" hidden="1" customHeight="1" x14ac:dyDescent="0.25">
      <c r="A361" s="446" t="s">
        <v>335</v>
      </c>
      <c r="B361" s="109"/>
      <c r="C361" s="98" t="s">
        <v>335</v>
      </c>
      <c r="D361" s="99" t="s">
        <v>335</v>
      </c>
      <c r="E361" s="100" t="s">
        <v>335</v>
      </c>
      <c r="F361" s="100" t="s">
        <v>335</v>
      </c>
      <c r="G361" s="100" t="s">
        <v>335</v>
      </c>
      <c r="H361" s="100" t="s">
        <v>335</v>
      </c>
      <c r="I361" s="105" t="s">
        <v>335</v>
      </c>
      <c r="J361" s="98" t="s">
        <v>335</v>
      </c>
      <c r="K361" s="194" t="s">
        <v>489</v>
      </c>
      <c r="L361" s="103"/>
      <c r="M361" s="103"/>
      <c r="N361" s="103"/>
      <c r="O361" s="103"/>
    </row>
    <row r="362" spans="1:15" ht="12.2" hidden="1" customHeight="1" x14ac:dyDescent="0.25">
      <c r="A362" s="446" t="s">
        <v>335</v>
      </c>
      <c r="B362" s="109"/>
      <c r="C362" s="98" t="s">
        <v>335</v>
      </c>
      <c r="D362" s="99" t="s">
        <v>335</v>
      </c>
      <c r="E362" s="100" t="s">
        <v>335</v>
      </c>
      <c r="F362" s="100" t="s">
        <v>335</v>
      </c>
      <c r="G362" s="100" t="s">
        <v>335</v>
      </c>
      <c r="H362" s="100" t="s">
        <v>335</v>
      </c>
      <c r="I362" s="105" t="s">
        <v>335</v>
      </c>
      <c r="J362" s="98" t="s">
        <v>335</v>
      </c>
      <c r="K362" s="194" t="s">
        <v>489</v>
      </c>
      <c r="L362" s="103"/>
      <c r="M362" s="103"/>
      <c r="N362" s="103"/>
      <c r="O362" s="103"/>
    </row>
    <row r="363" spans="1:15" ht="12.2" hidden="1" customHeight="1" x14ac:dyDescent="0.25">
      <c r="A363" s="446" t="s">
        <v>335</v>
      </c>
      <c r="B363" s="109"/>
      <c r="C363" s="98" t="s">
        <v>335</v>
      </c>
      <c r="D363" s="99" t="s">
        <v>335</v>
      </c>
      <c r="E363" s="100" t="s">
        <v>335</v>
      </c>
      <c r="F363" s="100" t="s">
        <v>335</v>
      </c>
      <c r="G363" s="100" t="s">
        <v>335</v>
      </c>
      <c r="H363" s="100" t="s">
        <v>335</v>
      </c>
      <c r="I363" s="105" t="s">
        <v>335</v>
      </c>
      <c r="J363" s="98" t="s">
        <v>335</v>
      </c>
      <c r="K363" s="194" t="s">
        <v>489</v>
      </c>
      <c r="L363" s="103"/>
      <c r="M363" s="103"/>
      <c r="N363" s="103"/>
      <c r="O363" s="103"/>
    </row>
    <row r="364" spans="1:15" ht="12.2" hidden="1" customHeight="1" x14ac:dyDescent="0.25">
      <c r="A364" s="446" t="s">
        <v>335</v>
      </c>
      <c r="B364" s="109"/>
      <c r="C364" s="98" t="s">
        <v>335</v>
      </c>
      <c r="D364" s="99" t="s">
        <v>335</v>
      </c>
      <c r="E364" s="100" t="s">
        <v>335</v>
      </c>
      <c r="F364" s="100" t="s">
        <v>335</v>
      </c>
      <c r="G364" s="100" t="s">
        <v>335</v>
      </c>
      <c r="H364" s="100" t="s">
        <v>335</v>
      </c>
      <c r="I364" s="105" t="s">
        <v>335</v>
      </c>
      <c r="J364" s="98" t="s">
        <v>335</v>
      </c>
      <c r="K364" s="194" t="s">
        <v>489</v>
      </c>
      <c r="L364" s="103"/>
      <c r="M364" s="103"/>
      <c r="N364" s="103"/>
      <c r="O364" s="103"/>
    </row>
    <row r="365" spans="1:15" ht="12.2" hidden="1" customHeight="1" x14ac:dyDescent="0.25">
      <c r="A365" s="446" t="s">
        <v>335</v>
      </c>
      <c r="B365" s="109"/>
      <c r="C365" s="98" t="s">
        <v>335</v>
      </c>
      <c r="D365" s="99" t="s">
        <v>335</v>
      </c>
      <c r="E365" s="100" t="s">
        <v>335</v>
      </c>
      <c r="F365" s="100" t="s">
        <v>335</v>
      </c>
      <c r="G365" s="100" t="s">
        <v>335</v>
      </c>
      <c r="H365" s="100" t="s">
        <v>335</v>
      </c>
      <c r="I365" s="105" t="s">
        <v>335</v>
      </c>
      <c r="J365" s="98" t="s">
        <v>335</v>
      </c>
      <c r="K365" s="194" t="s">
        <v>489</v>
      </c>
      <c r="L365" s="103"/>
      <c r="M365" s="103"/>
      <c r="N365" s="103"/>
      <c r="O365" s="103"/>
    </row>
    <row r="366" spans="1:15" ht="12.2" hidden="1" customHeight="1" x14ac:dyDescent="0.25">
      <c r="A366" s="446" t="s">
        <v>335</v>
      </c>
      <c r="B366" s="109"/>
      <c r="C366" s="98" t="s">
        <v>335</v>
      </c>
      <c r="D366" s="99" t="s">
        <v>335</v>
      </c>
      <c r="E366" s="100" t="s">
        <v>335</v>
      </c>
      <c r="F366" s="100" t="s">
        <v>335</v>
      </c>
      <c r="G366" s="100" t="s">
        <v>335</v>
      </c>
      <c r="H366" s="100" t="s">
        <v>335</v>
      </c>
      <c r="I366" s="105" t="s">
        <v>335</v>
      </c>
      <c r="J366" s="98" t="s">
        <v>335</v>
      </c>
      <c r="K366" s="194" t="s">
        <v>489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76" t="s">
        <v>248</v>
      </c>
      <c r="B368" s="476"/>
      <c r="C368" s="106"/>
      <c r="D368" s="99">
        <v>6710</v>
      </c>
      <c r="E368" s="100">
        <v>6024</v>
      </c>
      <c r="F368" s="100">
        <v>270</v>
      </c>
      <c r="G368" s="100">
        <v>271</v>
      </c>
      <c r="H368" s="100">
        <v>1</v>
      </c>
      <c r="I368" s="105">
        <v>3.7037037037037646E-3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68" t="s">
        <v>200</v>
      </c>
      <c r="B375" s="468"/>
      <c r="C375" s="91" t="s">
        <v>201</v>
      </c>
      <c r="D375" s="468" t="s">
        <v>202</v>
      </c>
      <c r="E375" s="468"/>
      <c r="F375" s="468" t="s">
        <v>439</v>
      </c>
      <c r="G375" s="468"/>
      <c r="H375" s="468" t="s">
        <v>439</v>
      </c>
      <c r="I375" s="468"/>
      <c r="J375" s="92" t="s">
        <v>204</v>
      </c>
      <c r="K375" s="173"/>
    </row>
    <row r="376" spans="1:15" x14ac:dyDescent="0.25">
      <c r="A376" s="90"/>
      <c r="B376" s="90"/>
      <c r="C376" s="91" t="s">
        <v>205</v>
      </c>
      <c r="D376" s="442" t="s">
        <v>206</v>
      </c>
      <c r="E376" s="442" t="s">
        <v>207</v>
      </c>
      <c r="F376" s="95" t="s">
        <v>208</v>
      </c>
      <c r="G376" s="95" t="s">
        <v>209</v>
      </c>
      <c r="H376" s="95" t="s">
        <v>384</v>
      </c>
      <c r="I376" s="443" t="s">
        <v>440</v>
      </c>
      <c r="J376" s="90"/>
      <c r="K376" s="192"/>
      <c r="L376" s="93"/>
      <c r="M376" s="93"/>
      <c r="N376" s="93"/>
      <c r="O376" s="93"/>
    </row>
    <row r="377" spans="1:15" x14ac:dyDescent="0.25">
      <c r="A377" s="475" t="s">
        <v>249</v>
      </c>
      <c r="B377" s="475"/>
      <c r="C377" s="475"/>
      <c r="D377" s="475"/>
      <c r="E377" s="475"/>
      <c r="F377" s="475"/>
      <c r="G377" s="475"/>
      <c r="H377" s="475"/>
      <c r="I377" s="475"/>
      <c r="J377" s="475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259</v>
      </c>
      <c r="B379" s="109"/>
      <c r="C379" s="98" t="s">
        <v>383</v>
      </c>
      <c r="D379" s="99">
        <v>519</v>
      </c>
      <c r="E379" s="100">
        <v>519</v>
      </c>
      <c r="F379" s="100">
        <v>0</v>
      </c>
      <c r="G379" s="100">
        <v>0</v>
      </c>
      <c r="H379" s="100" t="s">
        <v>383</v>
      </c>
      <c r="I379" s="105" t="s">
        <v>383</v>
      </c>
      <c r="J379" s="98" t="s">
        <v>383</v>
      </c>
      <c r="K379" s="194" t="s">
        <v>489</v>
      </c>
      <c r="L379" s="97"/>
      <c r="M379" s="97"/>
      <c r="N379" s="97"/>
      <c r="O379" s="97"/>
    </row>
    <row r="380" spans="1:15" ht="12.2" customHeight="1" x14ac:dyDescent="0.25">
      <c r="A380" s="446" t="s">
        <v>250</v>
      </c>
      <c r="B380" s="109"/>
      <c r="C380" s="98" t="s">
        <v>383</v>
      </c>
      <c r="D380" s="99">
        <v>56</v>
      </c>
      <c r="E380" s="100">
        <v>56</v>
      </c>
      <c r="F380" s="100">
        <v>0</v>
      </c>
      <c r="G380" s="100">
        <v>0</v>
      </c>
      <c r="H380" s="100" t="s">
        <v>383</v>
      </c>
      <c r="I380" s="105" t="s">
        <v>383</v>
      </c>
      <c r="J380" s="98" t="s">
        <v>383</v>
      </c>
      <c r="K380" s="194" t="s">
        <v>489</v>
      </c>
      <c r="L380" s="103"/>
      <c r="M380" s="103"/>
      <c r="N380" s="103"/>
      <c r="O380" s="103"/>
    </row>
    <row r="381" spans="1:15" ht="12.2" customHeight="1" x14ac:dyDescent="0.25">
      <c r="A381" s="446" t="s">
        <v>254</v>
      </c>
      <c r="B381" s="109"/>
      <c r="C381" s="98" t="s">
        <v>595</v>
      </c>
      <c r="D381" s="99">
        <v>166</v>
      </c>
      <c r="E381" s="100">
        <v>104</v>
      </c>
      <c r="F381" s="100">
        <v>75</v>
      </c>
      <c r="G381" s="100">
        <v>78</v>
      </c>
      <c r="H381" s="100">
        <v>3</v>
      </c>
      <c r="I381" s="105">
        <v>0.04</v>
      </c>
      <c r="J381" s="98" t="s">
        <v>387</v>
      </c>
      <c r="K381" s="194" t="s">
        <v>489</v>
      </c>
      <c r="L381" s="103"/>
      <c r="M381" s="103"/>
      <c r="N381" s="103"/>
      <c r="O381" s="103"/>
    </row>
    <row r="382" spans="1:15" ht="12.2" customHeight="1" x14ac:dyDescent="0.25">
      <c r="A382" s="446" t="s">
        <v>543</v>
      </c>
      <c r="B382" s="109"/>
      <c r="C382" s="98" t="s">
        <v>595</v>
      </c>
      <c r="D382" s="99">
        <v>591</v>
      </c>
      <c r="E382" s="100">
        <v>270</v>
      </c>
      <c r="F382" s="100">
        <v>264</v>
      </c>
      <c r="G382" s="100">
        <v>245</v>
      </c>
      <c r="H382" s="100">
        <v>-19</v>
      </c>
      <c r="I382" s="105">
        <v>-7.1969696969696975E-2</v>
      </c>
      <c r="J382" s="98" t="s">
        <v>386</v>
      </c>
      <c r="K382" s="194" t="s">
        <v>489</v>
      </c>
      <c r="L382" s="103"/>
      <c r="M382" s="103"/>
      <c r="N382" s="103"/>
      <c r="O382" s="103"/>
    </row>
    <row r="383" spans="1:15" ht="12.2" customHeight="1" x14ac:dyDescent="0.25">
      <c r="A383" s="446" t="s">
        <v>253</v>
      </c>
      <c r="B383" s="109"/>
      <c r="C383" s="98" t="s">
        <v>383</v>
      </c>
      <c r="D383" s="99">
        <v>178</v>
      </c>
      <c r="E383" s="100">
        <v>178</v>
      </c>
      <c r="F383" s="100">
        <v>0</v>
      </c>
      <c r="G383" s="100">
        <v>0</v>
      </c>
      <c r="H383" s="100" t="s">
        <v>383</v>
      </c>
      <c r="I383" s="105" t="s">
        <v>383</v>
      </c>
      <c r="J383" s="98" t="s">
        <v>383</v>
      </c>
      <c r="K383" s="194" t="s">
        <v>489</v>
      </c>
      <c r="L383" s="103"/>
      <c r="M383" s="103"/>
      <c r="N383" s="103"/>
      <c r="O383" s="103"/>
    </row>
    <row r="384" spans="1:15" ht="12.2" customHeight="1" x14ac:dyDescent="0.25">
      <c r="A384" s="446" t="s">
        <v>251</v>
      </c>
      <c r="B384" s="109"/>
      <c r="C384" s="98" t="s">
        <v>383</v>
      </c>
      <c r="D384" s="99">
        <v>338</v>
      </c>
      <c r="E384" s="100">
        <v>338</v>
      </c>
      <c r="F384" s="100">
        <v>0</v>
      </c>
      <c r="G384" s="100">
        <v>0</v>
      </c>
      <c r="H384" s="100" t="s">
        <v>383</v>
      </c>
      <c r="I384" s="105" t="s">
        <v>383</v>
      </c>
      <c r="J384" s="98" t="s">
        <v>383</v>
      </c>
      <c r="K384" s="194" t="s">
        <v>489</v>
      </c>
      <c r="L384" s="103"/>
      <c r="M384" s="103"/>
      <c r="N384" s="103"/>
      <c r="O384" s="103"/>
    </row>
    <row r="385" spans="1:15" ht="12.2" customHeight="1" x14ac:dyDescent="0.25">
      <c r="A385" s="446" t="s">
        <v>252</v>
      </c>
      <c r="B385" s="109"/>
      <c r="C385" s="98" t="s">
        <v>383</v>
      </c>
      <c r="D385" s="99">
        <v>338</v>
      </c>
      <c r="E385" s="100">
        <v>338</v>
      </c>
      <c r="F385" s="100">
        <v>0</v>
      </c>
      <c r="G385" s="100">
        <v>0</v>
      </c>
      <c r="H385" s="100" t="s">
        <v>383</v>
      </c>
      <c r="I385" s="105" t="s">
        <v>383</v>
      </c>
      <c r="J385" s="98" t="s">
        <v>383</v>
      </c>
      <c r="K385" s="194" t="s">
        <v>489</v>
      </c>
      <c r="L385" s="103"/>
      <c r="M385" s="103"/>
      <c r="N385" s="103"/>
      <c r="O385" s="103"/>
    </row>
    <row r="386" spans="1:15" ht="12.2" customHeight="1" x14ac:dyDescent="0.25">
      <c r="A386" s="446" t="s">
        <v>368</v>
      </c>
      <c r="B386" s="109"/>
      <c r="C386" s="98" t="s">
        <v>383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383</v>
      </c>
      <c r="I386" s="105" t="s">
        <v>383</v>
      </c>
      <c r="J386" s="98" t="s">
        <v>383</v>
      </c>
      <c r="K386" s="194" t="s">
        <v>489</v>
      </c>
      <c r="L386" s="103"/>
      <c r="M386" s="103"/>
      <c r="N386" s="103"/>
      <c r="O386" s="103"/>
    </row>
    <row r="387" spans="1:15" ht="12.2" customHeight="1" x14ac:dyDescent="0.25">
      <c r="A387" s="446" t="s">
        <v>369</v>
      </c>
      <c r="B387" s="109"/>
      <c r="C387" s="98" t="s">
        <v>383</v>
      </c>
      <c r="D387" s="99">
        <v>166</v>
      </c>
      <c r="E387" s="100">
        <v>159</v>
      </c>
      <c r="F387" s="100">
        <v>0</v>
      </c>
      <c r="G387" s="100">
        <v>0</v>
      </c>
      <c r="H387" s="100" t="s">
        <v>383</v>
      </c>
      <c r="I387" s="105" t="s">
        <v>383</v>
      </c>
      <c r="J387" s="98" t="s">
        <v>383</v>
      </c>
      <c r="K387" s="194" t="s">
        <v>489</v>
      </c>
      <c r="L387" s="103"/>
      <c r="M387" s="103"/>
      <c r="N387" s="103"/>
      <c r="O387" s="103"/>
    </row>
    <row r="388" spans="1:15" ht="12.2" customHeight="1" x14ac:dyDescent="0.25">
      <c r="A388" s="446" t="s">
        <v>370</v>
      </c>
      <c r="B388" s="109"/>
      <c r="C388" s="98" t="s">
        <v>383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383</v>
      </c>
      <c r="I388" s="105" t="s">
        <v>383</v>
      </c>
      <c r="J388" s="98" t="s">
        <v>383</v>
      </c>
      <c r="K388" s="194" t="s">
        <v>489</v>
      </c>
      <c r="L388" s="103"/>
      <c r="M388" s="103"/>
      <c r="N388" s="103"/>
      <c r="O388" s="103"/>
    </row>
    <row r="389" spans="1:15" ht="12.2" customHeight="1" x14ac:dyDescent="0.25">
      <c r="A389" s="446" t="s">
        <v>258</v>
      </c>
      <c r="B389" s="109"/>
      <c r="C389" s="98" t="s">
        <v>595</v>
      </c>
      <c r="D389" s="99">
        <v>85</v>
      </c>
      <c r="E389" s="100">
        <v>70</v>
      </c>
      <c r="F389" s="100">
        <v>70</v>
      </c>
      <c r="G389" s="100">
        <v>66</v>
      </c>
      <c r="H389" s="100">
        <v>-4</v>
      </c>
      <c r="I389" s="105">
        <v>-5.7142857142857141E-2</v>
      </c>
      <c r="J389" s="98" t="s">
        <v>386</v>
      </c>
      <c r="K389" s="194" t="s">
        <v>489</v>
      </c>
      <c r="L389" s="103"/>
      <c r="M389" s="103"/>
      <c r="N389" s="103"/>
      <c r="O389" s="103"/>
    </row>
    <row r="390" spans="1:15" ht="12.2" customHeight="1" x14ac:dyDescent="0.25">
      <c r="A390" s="446" t="s">
        <v>255</v>
      </c>
      <c r="B390" s="109"/>
      <c r="C390" s="98" t="s">
        <v>595</v>
      </c>
      <c r="D390" s="99">
        <v>75</v>
      </c>
      <c r="E390" s="100">
        <v>63</v>
      </c>
      <c r="F390" s="100">
        <v>63</v>
      </c>
      <c r="G390" s="100">
        <v>61</v>
      </c>
      <c r="H390" s="100">
        <v>-2</v>
      </c>
      <c r="I390" s="105">
        <v>-3.1746031746031744E-2</v>
      </c>
      <c r="J390" s="98" t="s">
        <v>386</v>
      </c>
      <c r="K390" s="194" t="s">
        <v>489</v>
      </c>
      <c r="L390" s="103"/>
      <c r="M390" s="103"/>
      <c r="N390" s="103"/>
      <c r="O390" s="103"/>
    </row>
    <row r="391" spans="1:15" ht="12.2" customHeight="1" x14ac:dyDescent="0.25">
      <c r="A391" s="446" t="s">
        <v>512</v>
      </c>
      <c r="B391" s="109"/>
      <c r="C391" s="98" t="s">
        <v>595</v>
      </c>
      <c r="D391" s="99">
        <v>72</v>
      </c>
      <c r="E391" s="100">
        <v>64</v>
      </c>
      <c r="F391" s="100">
        <v>64</v>
      </c>
      <c r="G391" s="100">
        <v>63</v>
      </c>
      <c r="H391" s="100">
        <v>-1</v>
      </c>
      <c r="I391" s="105">
        <v>-1.5625E-2</v>
      </c>
      <c r="J391" s="98" t="s">
        <v>386</v>
      </c>
      <c r="K391" s="194" t="s">
        <v>489</v>
      </c>
      <c r="L391" s="103"/>
      <c r="M391" s="103"/>
      <c r="N391" s="103"/>
      <c r="O391" s="103"/>
    </row>
    <row r="392" spans="1:15" ht="12.2" customHeight="1" x14ac:dyDescent="0.25">
      <c r="A392" s="446" t="s">
        <v>257</v>
      </c>
      <c r="B392" s="109"/>
      <c r="C392" s="98" t="s">
        <v>595</v>
      </c>
      <c r="D392" s="99">
        <v>68</v>
      </c>
      <c r="E392" s="100">
        <v>64</v>
      </c>
      <c r="F392" s="100">
        <v>64</v>
      </c>
      <c r="G392" s="100">
        <v>66</v>
      </c>
      <c r="H392" s="100">
        <v>2</v>
      </c>
      <c r="I392" s="105">
        <v>3.125E-2</v>
      </c>
      <c r="J392" s="98" t="s">
        <v>383</v>
      </c>
      <c r="K392" s="194" t="s">
        <v>489</v>
      </c>
      <c r="L392" s="103"/>
      <c r="M392" s="103"/>
      <c r="N392" s="103"/>
      <c r="O392" s="103"/>
    </row>
    <row r="393" spans="1:15" ht="12.2" customHeight="1" x14ac:dyDescent="0.25">
      <c r="A393" s="446" t="s">
        <v>256</v>
      </c>
      <c r="B393" s="109"/>
      <c r="C393" s="98" t="s">
        <v>595</v>
      </c>
      <c r="D393" s="99">
        <v>75</v>
      </c>
      <c r="E393" s="100">
        <v>63</v>
      </c>
      <c r="F393" s="100">
        <v>63</v>
      </c>
      <c r="G393" s="100">
        <v>61</v>
      </c>
      <c r="H393" s="100">
        <v>-2</v>
      </c>
      <c r="I393" s="105">
        <v>-3.1746031746031744E-2</v>
      </c>
      <c r="J393" s="98" t="s">
        <v>386</v>
      </c>
      <c r="K393" s="194" t="s">
        <v>489</v>
      </c>
      <c r="L393" s="103"/>
      <c r="M393" s="103"/>
      <c r="N393" s="103"/>
      <c r="O393" s="103"/>
    </row>
    <row r="394" spans="1:15" ht="12.2" hidden="1" customHeight="1" x14ac:dyDescent="0.25">
      <c r="A394" s="446" t="s">
        <v>335</v>
      </c>
      <c r="B394" s="109"/>
      <c r="C394" s="98" t="s">
        <v>335</v>
      </c>
      <c r="D394" s="99" t="s">
        <v>335</v>
      </c>
      <c r="E394" s="100" t="s">
        <v>335</v>
      </c>
      <c r="F394" s="100" t="s">
        <v>335</v>
      </c>
      <c r="G394" s="100" t="s">
        <v>335</v>
      </c>
      <c r="H394" s="100" t="s">
        <v>335</v>
      </c>
      <c r="I394" s="105" t="s">
        <v>335</v>
      </c>
      <c r="J394" s="98" t="s">
        <v>335</v>
      </c>
      <c r="K394" s="194" t="s">
        <v>489</v>
      </c>
      <c r="L394" s="103"/>
      <c r="M394" s="103"/>
      <c r="N394" s="103"/>
      <c r="O394" s="103"/>
    </row>
    <row r="395" spans="1:15" ht="12.2" hidden="1" customHeight="1" x14ac:dyDescent="0.25">
      <c r="A395" s="446" t="s">
        <v>335</v>
      </c>
      <c r="B395" s="109"/>
      <c r="C395" s="98" t="s">
        <v>335</v>
      </c>
      <c r="D395" s="99" t="s">
        <v>335</v>
      </c>
      <c r="E395" s="100" t="s">
        <v>335</v>
      </c>
      <c r="F395" s="100" t="s">
        <v>335</v>
      </c>
      <c r="G395" s="100" t="s">
        <v>335</v>
      </c>
      <c r="H395" s="100" t="s">
        <v>335</v>
      </c>
      <c r="I395" s="105" t="s">
        <v>335</v>
      </c>
      <c r="J395" s="98" t="s">
        <v>335</v>
      </c>
      <c r="K395" s="194" t="s">
        <v>489</v>
      </c>
      <c r="L395" s="103"/>
      <c r="M395" s="103"/>
      <c r="N395" s="103"/>
      <c r="O395" s="103"/>
    </row>
    <row r="396" spans="1:15" ht="12.2" hidden="1" customHeight="1" x14ac:dyDescent="0.25">
      <c r="A396" s="446" t="s">
        <v>335</v>
      </c>
      <c r="B396" s="109"/>
      <c r="C396" s="98" t="s">
        <v>335</v>
      </c>
      <c r="D396" s="99" t="s">
        <v>335</v>
      </c>
      <c r="E396" s="100" t="s">
        <v>335</v>
      </c>
      <c r="F396" s="100" t="s">
        <v>335</v>
      </c>
      <c r="G396" s="100" t="s">
        <v>335</v>
      </c>
      <c r="H396" s="100" t="s">
        <v>335</v>
      </c>
      <c r="I396" s="105" t="s">
        <v>335</v>
      </c>
      <c r="J396" s="98" t="s">
        <v>335</v>
      </c>
      <c r="K396" s="194" t="s">
        <v>489</v>
      </c>
      <c r="L396" s="103"/>
      <c r="M396" s="103"/>
      <c r="N396" s="103"/>
      <c r="O396" s="103"/>
    </row>
    <row r="397" spans="1:15" ht="12.2" hidden="1" customHeight="1" x14ac:dyDescent="0.25">
      <c r="A397" s="446" t="s">
        <v>335</v>
      </c>
      <c r="B397" s="109"/>
      <c r="C397" s="98" t="s">
        <v>335</v>
      </c>
      <c r="D397" s="99" t="s">
        <v>335</v>
      </c>
      <c r="E397" s="100" t="s">
        <v>335</v>
      </c>
      <c r="F397" s="100" t="s">
        <v>335</v>
      </c>
      <c r="G397" s="100" t="s">
        <v>335</v>
      </c>
      <c r="H397" s="100" t="s">
        <v>335</v>
      </c>
      <c r="I397" s="105" t="s">
        <v>335</v>
      </c>
      <c r="J397" s="98" t="s">
        <v>335</v>
      </c>
      <c r="K397" s="194" t="s">
        <v>489</v>
      </c>
      <c r="L397" s="103"/>
      <c r="M397" s="103"/>
      <c r="N397" s="103"/>
      <c r="O397" s="103"/>
    </row>
    <row r="398" spans="1:15" ht="12.2" hidden="1" customHeight="1" x14ac:dyDescent="0.25">
      <c r="A398" s="446" t="s">
        <v>335</v>
      </c>
      <c r="B398" s="109"/>
      <c r="C398" s="98" t="s">
        <v>335</v>
      </c>
      <c r="D398" s="99" t="s">
        <v>335</v>
      </c>
      <c r="E398" s="100" t="s">
        <v>335</v>
      </c>
      <c r="F398" s="100" t="s">
        <v>335</v>
      </c>
      <c r="G398" s="100" t="s">
        <v>335</v>
      </c>
      <c r="H398" s="100" t="s">
        <v>335</v>
      </c>
      <c r="I398" s="105" t="s">
        <v>335</v>
      </c>
      <c r="J398" s="98" t="s">
        <v>335</v>
      </c>
      <c r="K398" s="194" t="s">
        <v>489</v>
      </c>
      <c r="L398" s="103"/>
      <c r="M398" s="103"/>
      <c r="N398" s="103"/>
      <c r="O398" s="103"/>
    </row>
    <row r="399" spans="1:15" ht="12.2" hidden="1" customHeight="1" x14ac:dyDescent="0.25">
      <c r="A399" s="446" t="s">
        <v>335</v>
      </c>
      <c r="B399" s="109"/>
      <c r="C399" s="98" t="s">
        <v>335</v>
      </c>
      <c r="D399" s="99" t="s">
        <v>335</v>
      </c>
      <c r="E399" s="100" t="s">
        <v>335</v>
      </c>
      <c r="F399" s="100" t="s">
        <v>335</v>
      </c>
      <c r="G399" s="100" t="s">
        <v>335</v>
      </c>
      <c r="H399" s="100" t="s">
        <v>335</v>
      </c>
      <c r="I399" s="105" t="s">
        <v>335</v>
      </c>
      <c r="J399" s="98" t="s">
        <v>335</v>
      </c>
      <c r="K399" s="194" t="s">
        <v>489</v>
      </c>
      <c r="L399" s="103"/>
      <c r="M399" s="103"/>
      <c r="N399" s="103"/>
      <c r="O399" s="103"/>
    </row>
    <row r="400" spans="1:15" ht="12.2" hidden="1" customHeight="1" x14ac:dyDescent="0.25">
      <c r="A400" s="446" t="s">
        <v>335</v>
      </c>
      <c r="B400" s="109"/>
      <c r="C400" s="98" t="s">
        <v>335</v>
      </c>
      <c r="D400" s="99" t="s">
        <v>335</v>
      </c>
      <c r="E400" s="100" t="s">
        <v>335</v>
      </c>
      <c r="F400" s="100" t="s">
        <v>335</v>
      </c>
      <c r="G400" s="100" t="s">
        <v>335</v>
      </c>
      <c r="H400" s="100" t="s">
        <v>335</v>
      </c>
      <c r="I400" s="105" t="s">
        <v>335</v>
      </c>
      <c r="J400" s="98" t="s">
        <v>335</v>
      </c>
      <c r="K400" s="194" t="s">
        <v>489</v>
      </c>
      <c r="L400" s="103"/>
      <c r="M400" s="103"/>
      <c r="N400" s="103"/>
      <c r="O400" s="103"/>
    </row>
    <row r="401" spans="1:15" ht="12.2" hidden="1" customHeight="1" x14ac:dyDescent="0.25">
      <c r="A401" s="446" t="s">
        <v>335</v>
      </c>
      <c r="B401" s="109"/>
      <c r="C401" s="98" t="s">
        <v>335</v>
      </c>
      <c r="D401" s="99" t="s">
        <v>335</v>
      </c>
      <c r="E401" s="100" t="s">
        <v>335</v>
      </c>
      <c r="F401" s="100" t="s">
        <v>335</v>
      </c>
      <c r="G401" s="100" t="s">
        <v>335</v>
      </c>
      <c r="H401" s="100" t="s">
        <v>335</v>
      </c>
      <c r="I401" s="105" t="s">
        <v>335</v>
      </c>
      <c r="J401" s="98" t="s">
        <v>335</v>
      </c>
      <c r="K401" s="194" t="s">
        <v>489</v>
      </c>
      <c r="L401" s="103"/>
      <c r="M401" s="103"/>
      <c r="N401" s="103"/>
      <c r="O401" s="103"/>
    </row>
    <row r="402" spans="1:15" ht="12.2" hidden="1" customHeight="1" x14ac:dyDescent="0.25">
      <c r="A402" s="446" t="s">
        <v>335</v>
      </c>
      <c r="B402" s="109"/>
      <c r="C402" s="98" t="s">
        <v>335</v>
      </c>
      <c r="D402" s="99" t="s">
        <v>335</v>
      </c>
      <c r="E402" s="100" t="s">
        <v>335</v>
      </c>
      <c r="F402" s="100" t="s">
        <v>335</v>
      </c>
      <c r="G402" s="100" t="s">
        <v>335</v>
      </c>
      <c r="H402" s="100" t="s">
        <v>335</v>
      </c>
      <c r="I402" s="105" t="s">
        <v>335</v>
      </c>
      <c r="J402" s="98" t="s">
        <v>335</v>
      </c>
      <c r="K402" s="194" t="s">
        <v>489</v>
      </c>
      <c r="L402" s="103"/>
      <c r="M402" s="103"/>
      <c r="N402" s="103"/>
      <c r="O402" s="103"/>
    </row>
    <row r="403" spans="1:15" ht="12.2" hidden="1" customHeight="1" x14ac:dyDescent="0.25">
      <c r="A403" s="446" t="s">
        <v>335</v>
      </c>
      <c r="B403" s="109"/>
      <c r="C403" s="98" t="s">
        <v>335</v>
      </c>
      <c r="D403" s="99" t="s">
        <v>335</v>
      </c>
      <c r="E403" s="100" t="s">
        <v>335</v>
      </c>
      <c r="F403" s="100" t="s">
        <v>335</v>
      </c>
      <c r="G403" s="100" t="s">
        <v>335</v>
      </c>
      <c r="H403" s="100" t="s">
        <v>335</v>
      </c>
      <c r="I403" s="105" t="s">
        <v>335</v>
      </c>
      <c r="J403" s="98" t="s">
        <v>335</v>
      </c>
      <c r="K403" s="194" t="s">
        <v>489</v>
      </c>
      <c r="L403" s="103"/>
      <c r="M403" s="103"/>
      <c r="N403" s="103"/>
      <c r="O403" s="103"/>
    </row>
    <row r="404" spans="1:15" ht="12.2" hidden="1" customHeight="1" x14ac:dyDescent="0.25">
      <c r="A404" s="446" t="s">
        <v>335</v>
      </c>
      <c r="B404" s="109"/>
      <c r="C404" s="98" t="s">
        <v>335</v>
      </c>
      <c r="D404" s="99" t="s">
        <v>335</v>
      </c>
      <c r="E404" s="100" t="s">
        <v>335</v>
      </c>
      <c r="F404" s="100" t="s">
        <v>335</v>
      </c>
      <c r="G404" s="100" t="s">
        <v>335</v>
      </c>
      <c r="H404" s="100" t="s">
        <v>335</v>
      </c>
      <c r="I404" s="105" t="s">
        <v>335</v>
      </c>
      <c r="J404" s="98" t="s">
        <v>335</v>
      </c>
      <c r="K404" s="194" t="s">
        <v>489</v>
      </c>
      <c r="L404" s="103"/>
      <c r="M404" s="103"/>
      <c r="N404" s="103"/>
      <c r="O404" s="103"/>
    </row>
    <row r="405" spans="1:15" ht="12.2" hidden="1" customHeight="1" x14ac:dyDescent="0.25">
      <c r="A405" s="446" t="s">
        <v>335</v>
      </c>
      <c r="B405" s="109"/>
      <c r="C405" s="98" t="s">
        <v>335</v>
      </c>
      <c r="D405" s="99" t="s">
        <v>335</v>
      </c>
      <c r="E405" s="100" t="s">
        <v>335</v>
      </c>
      <c r="F405" s="100" t="s">
        <v>335</v>
      </c>
      <c r="G405" s="100" t="s">
        <v>335</v>
      </c>
      <c r="H405" s="100" t="s">
        <v>335</v>
      </c>
      <c r="I405" s="105" t="s">
        <v>335</v>
      </c>
      <c r="J405" s="98" t="s">
        <v>335</v>
      </c>
      <c r="K405" s="194" t="s">
        <v>489</v>
      </c>
      <c r="L405" s="103"/>
      <c r="M405" s="103"/>
      <c r="N405" s="103"/>
      <c r="O405" s="103"/>
    </row>
    <row r="406" spans="1:15" ht="12.2" hidden="1" customHeight="1" x14ac:dyDescent="0.25">
      <c r="A406" s="446" t="s">
        <v>335</v>
      </c>
      <c r="B406" s="109"/>
      <c r="C406" s="98" t="s">
        <v>335</v>
      </c>
      <c r="D406" s="99" t="s">
        <v>335</v>
      </c>
      <c r="E406" s="100" t="s">
        <v>335</v>
      </c>
      <c r="F406" s="100" t="s">
        <v>335</v>
      </c>
      <c r="G406" s="100" t="s">
        <v>335</v>
      </c>
      <c r="H406" s="100" t="s">
        <v>335</v>
      </c>
      <c r="I406" s="105" t="s">
        <v>335</v>
      </c>
      <c r="J406" s="98" t="s">
        <v>335</v>
      </c>
      <c r="K406" s="194" t="s">
        <v>489</v>
      </c>
      <c r="L406" s="103"/>
      <c r="M406" s="103"/>
      <c r="N406" s="103"/>
      <c r="O406" s="103"/>
    </row>
    <row r="407" spans="1:15" ht="12.2" hidden="1" customHeight="1" x14ac:dyDescent="0.25">
      <c r="A407" s="446" t="s">
        <v>335</v>
      </c>
      <c r="B407" s="109"/>
      <c r="C407" s="98" t="s">
        <v>335</v>
      </c>
      <c r="D407" s="99" t="s">
        <v>335</v>
      </c>
      <c r="E407" s="100" t="s">
        <v>335</v>
      </c>
      <c r="F407" s="100" t="s">
        <v>335</v>
      </c>
      <c r="G407" s="100" t="s">
        <v>335</v>
      </c>
      <c r="H407" s="100" t="s">
        <v>335</v>
      </c>
      <c r="I407" s="105" t="s">
        <v>335</v>
      </c>
      <c r="J407" s="98" t="s">
        <v>335</v>
      </c>
      <c r="K407" s="194" t="s">
        <v>489</v>
      </c>
      <c r="L407" s="103"/>
      <c r="M407" s="103"/>
      <c r="N407" s="103"/>
      <c r="O407" s="103"/>
    </row>
    <row r="408" spans="1:15" ht="12.2" hidden="1" customHeight="1" x14ac:dyDescent="0.25">
      <c r="A408" s="446" t="s">
        <v>335</v>
      </c>
      <c r="B408" s="109"/>
      <c r="C408" s="98" t="s">
        <v>335</v>
      </c>
      <c r="D408" s="99" t="s">
        <v>335</v>
      </c>
      <c r="E408" s="100" t="s">
        <v>335</v>
      </c>
      <c r="F408" s="100" t="s">
        <v>335</v>
      </c>
      <c r="G408" s="100" t="s">
        <v>335</v>
      </c>
      <c r="H408" s="100" t="s">
        <v>335</v>
      </c>
      <c r="I408" s="105" t="s">
        <v>335</v>
      </c>
      <c r="J408" s="98" t="s">
        <v>335</v>
      </c>
      <c r="K408" s="194" t="s">
        <v>489</v>
      </c>
      <c r="L408" s="103"/>
      <c r="M408" s="103"/>
      <c r="N408" s="103"/>
      <c r="O408" s="103"/>
    </row>
    <row r="409" spans="1:15" ht="7.35" customHeight="1" x14ac:dyDescent="0.25">
      <c r="A409" s="109"/>
      <c r="B409" s="175"/>
      <c r="C409" s="98"/>
      <c r="D409" s="99"/>
      <c r="E409" s="100"/>
      <c r="F409" s="100"/>
      <c r="G409" s="100"/>
      <c r="H409" s="100"/>
      <c r="I409" s="105"/>
      <c r="J409" s="98"/>
      <c r="K409" s="194"/>
      <c r="L409" s="103"/>
      <c r="M409" s="103"/>
      <c r="N409" s="103"/>
      <c r="O409" s="103"/>
    </row>
    <row r="410" spans="1:15" ht="12.2" customHeight="1" x14ac:dyDescent="0.25">
      <c r="A410" s="476" t="s">
        <v>260</v>
      </c>
      <c r="B410" s="476"/>
      <c r="C410" s="106"/>
      <c r="D410" s="99">
        <v>3253</v>
      </c>
      <c r="E410" s="100">
        <v>2805</v>
      </c>
      <c r="F410" s="100">
        <v>663</v>
      </c>
      <c r="G410" s="100">
        <v>640</v>
      </c>
      <c r="H410" s="100">
        <v>-23</v>
      </c>
      <c r="I410" s="105">
        <v>-3.4690799396681737E-2</v>
      </c>
      <c r="J410" s="106"/>
      <c r="K410" s="194"/>
      <c r="L410" s="103"/>
      <c r="M410" s="103"/>
      <c r="N410" s="103"/>
      <c r="O410" s="103"/>
    </row>
    <row r="411" spans="1:15" ht="12.2" customHeight="1" x14ac:dyDescent="0.25">
      <c r="A411" s="408"/>
      <c r="B411" s="408"/>
      <c r="C411" s="408"/>
      <c r="D411" s="408"/>
      <c r="E411" s="408"/>
      <c r="F411" s="408"/>
      <c r="G411" s="408"/>
      <c r="H411" s="408"/>
      <c r="I411" s="408"/>
      <c r="J411" s="408"/>
      <c r="K411" s="191"/>
      <c r="L411" s="102"/>
      <c r="M411" s="102"/>
      <c r="N411" s="102"/>
      <c r="O411" s="102"/>
    </row>
    <row r="412" spans="1:15" x14ac:dyDescent="0.25">
      <c r="A412" s="475" t="s">
        <v>585</v>
      </c>
      <c r="B412" s="475"/>
      <c r="C412" s="475"/>
      <c r="D412" s="475"/>
      <c r="E412" s="475"/>
      <c r="F412" s="475"/>
      <c r="G412" s="475"/>
      <c r="H412" s="475"/>
      <c r="I412" s="475"/>
      <c r="J412" s="475"/>
      <c r="K412" s="193"/>
      <c r="L412" s="97"/>
      <c r="M412" s="97"/>
      <c r="N412" s="97"/>
      <c r="O412" s="97"/>
    </row>
    <row r="413" spans="1:15" ht="12.2" customHeight="1" x14ac:dyDescent="0.25">
      <c r="A413" s="408"/>
      <c r="B413" s="408"/>
      <c r="C413" s="408"/>
      <c r="D413" s="408"/>
      <c r="E413" s="408"/>
      <c r="F413" s="408"/>
      <c r="G413" s="408"/>
      <c r="H413" s="408"/>
      <c r="I413" s="408"/>
      <c r="J413" s="408"/>
      <c r="K413" s="193"/>
      <c r="L413" s="97"/>
      <c r="M413" s="97"/>
      <c r="N413" s="97"/>
      <c r="O413" s="97"/>
    </row>
    <row r="414" spans="1:15" ht="12.2" customHeight="1" x14ac:dyDescent="0.25">
      <c r="A414" s="109" t="s">
        <v>557</v>
      </c>
      <c r="B414" s="109"/>
      <c r="C414" s="98" t="s">
        <v>593</v>
      </c>
      <c r="D414" s="99">
        <v>125</v>
      </c>
      <c r="E414" s="100">
        <v>115</v>
      </c>
      <c r="F414" s="100">
        <v>72</v>
      </c>
      <c r="G414" s="100">
        <v>53</v>
      </c>
      <c r="H414" s="100">
        <v>-19</v>
      </c>
      <c r="I414" s="105">
        <v>-0.2638888888888889</v>
      </c>
      <c r="J414" s="98" t="s">
        <v>383</v>
      </c>
      <c r="K414" s="194" t="s">
        <v>489</v>
      </c>
      <c r="L414" s="97"/>
      <c r="M414" s="97"/>
      <c r="N414" s="97"/>
      <c r="O414" s="97"/>
    </row>
    <row r="415" spans="1:15" ht="12.2" customHeight="1" x14ac:dyDescent="0.25">
      <c r="A415" s="446" t="s">
        <v>588</v>
      </c>
      <c r="B415" s="109"/>
      <c r="C415" s="98" t="s">
        <v>593</v>
      </c>
      <c r="D415" s="99">
        <v>28</v>
      </c>
      <c r="E415" s="100">
        <v>28</v>
      </c>
      <c r="F415" s="100">
        <v>21</v>
      </c>
      <c r="G415" s="100">
        <v>13</v>
      </c>
      <c r="H415" s="100">
        <v>-8</v>
      </c>
      <c r="I415" s="105">
        <v>-0.38095238095238093</v>
      </c>
      <c r="J415" s="98" t="s">
        <v>383</v>
      </c>
      <c r="K415" s="194" t="s">
        <v>489</v>
      </c>
      <c r="L415" s="97"/>
      <c r="M415" s="97"/>
      <c r="N415" s="97"/>
      <c r="O415" s="97"/>
    </row>
    <row r="416" spans="1:15" ht="12.2" customHeight="1" x14ac:dyDescent="0.25">
      <c r="A416" s="446" t="s">
        <v>558</v>
      </c>
      <c r="B416" s="109"/>
      <c r="C416" s="98" t="s">
        <v>383</v>
      </c>
      <c r="D416" s="99">
        <v>40</v>
      </c>
      <c r="E416" s="100">
        <v>35</v>
      </c>
      <c r="F416" s="100">
        <v>0</v>
      </c>
      <c r="G416" s="100">
        <v>0</v>
      </c>
      <c r="H416" s="100" t="s">
        <v>383</v>
      </c>
      <c r="I416" s="105" t="s">
        <v>383</v>
      </c>
      <c r="J416" s="98" t="s">
        <v>383</v>
      </c>
      <c r="K416" s="194" t="s">
        <v>489</v>
      </c>
      <c r="L416" s="97"/>
      <c r="M416" s="97"/>
      <c r="N416" s="97"/>
      <c r="O416" s="97"/>
    </row>
    <row r="417" spans="1:15" ht="12.2" customHeight="1" x14ac:dyDescent="0.25">
      <c r="A417" s="446" t="s">
        <v>559</v>
      </c>
      <c r="B417" s="109"/>
      <c r="C417" s="98" t="s">
        <v>593</v>
      </c>
      <c r="D417" s="99">
        <v>40</v>
      </c>
      <c r="E417" s="100">
        <v>39</v>
      </c>
      <c r="F417" s="100">
        <v>15</v>
      </c>
      <c r="G417" s="100">
        <v>15</v>
      </c>
      <c r="H417" s="100" t="s">
        <v>383</v>
      </c>
      <c r="I417" s="105">
        <v>0</v>
      </c>
      <c r="J417" s="98" t="s">
        <v>383</v>
      </c>
      <c r="K417" s="194" t="s">
        <v>489</v>
      </c>
      <c r="L417" s="97"/>
      <c r="M417" s="97"/>
      <c r="N417" s="97"/>
      <c r="O417" s="97"/>
    </row>
    <row r="418" spans="1:15" ht="12.2" customHeight="1" x14ac:dyDescent="0.25">
      <c r="A418" s="464" t="s">
        <v>560</v>
      </c>
      <c r="B418" s="464"/>
      <c r="C418" s="98" t="s">
        <v>593</v>
      </c>
      <c r="D418" s="99">
        <v>15</v>
      </c>
      <c r="E418" s="100">
        <v>10</v>
      </c>
      <c r="F418" s="100">
        <v>5</v>
      </c>
      <c r="G418" s="100">
        <v>4</v>
      </c>
      <c r="H418" s="100">
        <v>-1</v>
      </c>
      <c r="I418" s="105">
        <v>-0.2</v>
      </c>
      <c r="J418" s="98" t="s">
        <v>383</v>
      </c>
      <c r="K418" s="194" t="s">
        <v>489</v>
      </c>
      <c r="L418" s="97"/>
      <c r="M418" s="97"/>
      <c r="N418" s="97"/>
      <c r="O418" s="97"/>
    </row>
    <row r="419" spans="1:15" ht="12.2" customHeight="1" x14ac:dyDescent="0.25">
      <c r="A419" s="464" t="s">
        <v>632</v>
      </c>
      <c r="B419" s="464"/>
      <c r="C419" s="98" t="s">
        <v>383</v>
      </c>
      <c r="D419" s="99">
        <v>97</v>
      </c>
      <c r="E419" s="100">
        <v>0</v>
      </c>
      <c r="F419" s="100">
        <v>0</v>
      </c>
      <c r="G419" s="100">
        <v>0</v>
      </c>
      <c r="H419" s="100" t="s">
        <v>383</v>
      </c>
      <c r="I419" s="105" t="s">
        <v>383</v>
      </c>
      <c r="J419" s="98" t="s">
        <v>383</v>
      </c>
      <c r="K419" s="194" t="s">
        <v>489</v>
      </c>
      <c r="L419" s="97"/>
      <c r="M419" s="97"/>
      <c r="N419" s="97"/>
      <c r="O419" s="97"/>
    </row>
    <row r="420" spans="1:15" ht="12.2" hidden="1" customHeight="1" x14ac:dyDescent="0.25">
      <c r="A420" s="464" t="s">
        <v>335</v>
      </c>
      <c r="B420" s="464"/>
      <c r="C420" s="98" t="s">
        <v>335</v>
      </c>
      <c r="D420" s="99" t="s">
        <v>335</v>
      </c>
      <c r="E420" s="100" t="s">
        <v>335</v>
      </c>
      <c r="F420" s="100" t="s">
        <v>335</v>
      </c>
      <c r="G420" s="100" t="s">
        <v>335</v>
      </c>
      <c r="H420" s="100" t="s">
        <v>335</v>
      </c>
      <c r="I420" s="105" t="s">
        <v>335</v>
      </c>
      <c r="J420" s="98" t="s">
        <v>335</v>
      </c>
      <c r="K420" s="194" t="s">
        <v>489</v>
      </c>
      <c r="L420" s="97"/>
      <c r="M420" s="97"/>
      <c r="N420" s="97"/>
      <c r="O420" s="97"/>
    </row>
    <row r="421" spans="1:15" ht="12.2" hidden="1" customHeight="1" x14ac:dyDescent="0.25">
      <c r="A421" s="464" t="s">
        <v>335</v>
      </c>
      <c r="B421" s="464"/>
      <c r="C421" s="98" t="s">
        <v>335</v>
      </c>
      <c r="D421" s="99" t="s">
        <v>335</v>
      </c>
      <c r="E421" s="100" t="s">
        <v>335</v>
      </c>
      <c r="F421" s="100" t="s">
        <v>335</v>
      </c>
      <c r="G421" s="100" t="s">
        <v>335</v>
      </c>
      <c r="H421" s="100" t="s">
        <v>335</v>
      </c>
      <c r="I421" s="105" t="s">
        <v>335</v>
      </c>
      <c r="J421" s="98" t="s">
        <v>335</v>
      </c>
      <c r="K421" s="194" t="s">
        <v>489</v>
      </c>
      <c r="L421" s="97"/>
      <c r="M421" s="97"/>
      <c r="N421" s="97"/>
      <c r="O421" s="97"/>
    </row>
    <row r="422" spans="1:15" ht="12.2" hidden="1" customHeight="1" x14ac:dyDescent="0.25">
      <c r="A422" s="464" t="s">
        <v>335</v>
      </c>
      <c r="B422" s="464"/>
      <c r="C422" s="98" t="s">
        <v>335</v>
      </c>
      <c r="D422" s="99" t="s">
        <v>335</v>
      </c>
      <c r="E422" s="100" t="s">
        <v>335</v>
      </c>
      <c r="F422" s="100" t="s">
        <v>335</v>
      </c>
      <c r="G422" s="100" t="s">
        <v>335</v>
      </c>
      <c r="H422" s="100" t="s">
        <v>335</v>
      </c>
      <c r="I422" s="105" t="s">
        <v>335</v>
      </c>
      <c r="J422" s="98" t="s">
        <v>335</v>
      </c>
      <c r="K422" s="194" t="s">
        <v>489</v>
      </c>
      <c r="L422" s="97"/>
      <c r="M422" s="97"/>
      <c r="N422" s="97"/>
      <c r="O422" s="97"/>
    </row>
    <row r="423" spans="1:15" ht="12.2" hidden="1" customHeight="1" x14ac:dyDescent="0.25">
      <c r="A423" s="464" t="s">
        <v>335</v>
      </c>
      <c r="B423" s="464"/>
      <c r="C423" s="98" t="s">
        <v>335</v>
      </c>
      <c r="D423" s="99" t="s">
        <v>335</v>
      </c>
      <c r="E423" s="100" t="s">
        <v>335</v>
      </c>
      <c r="F423" s="100" t="s">
        <v>335</v>
      </c>
      <c r="G423" s="100" t="s">
        <v>335</v>
      </c>
      <c r="H423" s="100" t="s">
        <v>335</v>
      </c>
      <c r="I423" s="105" t="s">
        <v>335</v>
      </c>
      <c r="J423" s="98" t="s">
        <v>335</v>
      </c>
      <c r="K423" s="194" t="s">
        <v>489</v>
      </c>
      <c r="L423" s="97"/>
      <c r="M423" s="97"/>
      <c r="N423" s="97"/>
      <c r="O423" s="97"/>
    </row>
    <row r="424" spans="1:15" ht="7.35" customHeight="1" x14ac:dyDescent="0.25">
      <c r="A424" s="408"/>
      <c r="B424" s="408"/>
      <c r="C424" s="408"/>
      <c r="D424" s="408"/>
      <c r="E424" s="408"/>
      <c r="F424" s="408"/>
      <c r="G424" s="408"/>
      <c r="H424" s="408"/>
      <c r="I424" s="408"/>
      <c r="J424" s="408"/>
      <c r="K424" s="194"/>
      <c r="L424" s="97"/>
      <c r="M424" s="97"/>
      <c r="N424" s="97"/>
      <c r="O424" s="97"/>
    </row>
    <row r="425" spans="1:15" ht="12.2" customHeight="1" x14ac:dyDescent="0.25">
      <c r="A425" s="476" t="s">
        <v>592</v>
      </c>
      <c r="B425" s="476"/>
      <c r="C425" s="106"/>
      <c r="D425" s="99">
        <v>345</v>
      </c>
      <c r="E425" s="99">
        <v>227</v>
      </c>
      <c r="F425" s="99">
        <v>113</v>
      </c>
      <c r="G425" s="99">
        <v>85</v>
      </c>
      <c r="H425" s="99">
        <v>-28</v>
      </c>
      <c r="I425" s="105">
        <v>-0.24778761061946908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408"/>
      <c r="B426" s="408"/>
      <c r="C426" s="408"/>
      <c r="D426" s="408"/>
      <c r="E426" s="408"/>
      <c r="F426" s="408"/>
      <c r="G426" s="408"/>
      <c r="H426" s="408"/>
      <c r="I426" s="408"/>
      <c r="J426" s="408"/>
      <c r="K426" s="191"/>
      <c r="L426" s="102"/>
      <c r="M426" s="102"/>
      <c r="N426" s="102"/>
      <c r="O426" s="102"/>
    </row>
    <row r="427" spans="1:15" ht="10.7" customHeight="1" x14ac:dyDescent="0.25">
      <c r="A427" s="480"/>
      <c r="B427" s="480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261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68" t="s">
        <v>200</v>
      </c>
      <c r="B429" s="468"/>
      <c r="C429" s="91" t="s">
        <v>201</v>
      </c>
      <c r="D429" s="468" t="s">
        <v>202</v>
      </c>
      <c r="E429" s="468"/>
      <c r="F429" s="468" t="s">
        <v>439</v>
      </c>
      <c r="G429" s="468"/>
      <c r="H429" s="468" t="s">
        <v>439</v>
      </c>
      <c r="I429" s="468"/>
      <c r="J429" s="92" t="s">
        <v>204</v>
      </c>
      <c r="K429" s="173"/>
    </row>
    <row r="430" spans="1:15" x14ac:dyDescent="0.25">
      <c r="A430" s="90"/>
      <c r="B430" s="90"/>
      <c r="C430" s="91" t="s">
        <v>205</v>
      </c>
      <c r="D430" s="174" t="s">
        <v>206</v>
      </c>
      <c r="E430" s="174" t="s">
        <v>207</v>
      </c>
      <c r="F430" s="95" t="s">
        <v>208</v>
      </c>
      <c r="G430" s="95" t="s">
        <v>209</v>
      </c>
      <c r="H430" s="95" t="s">
        <v>384</v>
      </c>
      <c r="I430" s="443" t="s">
        <v>440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24" t="s">
        <v>271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76" t="s">
        <v>555</v>
      </c>
      <c r="B433" s="476"/>
      <c r="C433" s="98" t="s">
        <v>383</v>
      </c>
      <c r="D433" s="98">
        <v>8</v>
      </c>
      <c r="E433" s="98">
        <v>5</v>
      </c>
      <c r="F433" s="104">
        <v>0</v>
      </c>
      <c r="G433" s="104">
        <v>0</v>
      </c>
      <c r="H433" s="104" t="s">
        <v>383</v>
      </c>
      <c r="I433" s="110" t="s">
        <v>383</v>
      </c>
      <c r="J433" s="98" t="s">
        <v>386</v>
      </c>
      <c r="K433" s="194" t="s">
        <v>489</v>
      </c>
      <c r="L433" s="97"/>
      <c r="M433" s="97"/>
      <c r="N433" s="97"/>
      <c r="O433" s="97"/>
    </row>
    <row r="434" spans="1:15" ht="12.2" customHeight="1" x14ac:dyDescent="0.25">
      <c r="A434" s="476" t="s">
        <v>264</v>
      </c>
      <c r="B434" s="476"/>
      <c r="C434" s="98" t="s">
        <v>595</v>
      </c>
      <c r="D434" s="98">
        <v>4</v>
      </c>
      <c r="E434" s="98">
        <v>3</v>
      </c>
      <c r="F434" s="104">
        <v>2</v>
      </c>
      <c r="G434" s="104">
        <v>2</v>
      </c>
      <c r="H434" s="104" t="s">
        <v>383</v>
      </c>
      <c r="I434" s="110">
        <v>0</v>
      </c>
      <c r="J434" s="98" t="s">
        <v>386</v>
      </c>
      <c r="K434" s="194" t="s">
        <v>489</v>
      </c>
      <c r="L434" s="103"/>
      <c r="M434" s="103"/>
      <c r="N434" s="103"/>
      <c r="O434" s="103"/>
    </row>
    <row r="435" spans="1:15" ht="12.2" hidden="1" customHeight="1" x14ac:dyDescent="0.25">
      <c r="A435" s="476" t="s">
        <v>335</v>
      </c>
      <c r="B435" s="476"/>
      <c r="C435" s="98" t="s">
        <v>335</v>
      </c>
      <c r="D435" s="98" t="s">
        <v>335</v>
      </c>
      <c r="E435" s="98" t="s">
        <v>335</v>
      </c>
      <c r="F435" s="104" t="s">
        <v>335</v>
      </c>
      <c r="G435" s="104" t="s">
        <v>335</v>
      </c>
      <c r="H435" s="104" t="s">
        <v>335</v>
      </c>
      <c r="I435" s="110" t="s">
        <v>335</v>
      </c>
      <c r="J435" s="98" t="s">
        <v>335</v>
      </c>
      <c r="K435" s="194" t="s">
        <v>489</v>
      </c>
      <c r="L435" s="103"/>
      <c r="M435" s="103"/>
      <c r="N435" s="103"/>
      <c r="O435" s="103"/>
    </row>
    <row r="436" spans="1:15" ht="12.2" hidden="1" customHeight="1" x14ac:dyDescent="0.25">
      <c r="A436" s="476" t="s">
        <v>335</v>
      </c>
      <c r="B436" s="476"/>
      <c r="C436" s="98" t="s">
        <v>335</v>
      </c>
      <c r="D436" s="98" t="s">
        <v>335</v>
      </c>
      <c r="E436" s="98" t="s">
        <v>335</v>
      </c>
      <c r="F436" s="104" t="s">
        <v>335</v>
      </c>
      <c r="G436" s="104" t="s">
        <v>335</v>
      </c>
      <c r="H436" s="104" t="s">
        <v>335</v>
      </c>
      <c r="I436" s="110" t="s">
        <v>335</v>
      </c>
      <c r="J436" s="98" t="s">
        <v>335</v>
      </c>
      <c r="K436" s="194" t="s">
        <v>489</v>
      </c>
      <c r="L436" s="103"/>
      <c r="M436" s="103"/>
      <c r="N436" s="103"/>
      <c r="O436" s="103"/>
    </row>
    <row r="437" spans="1:15" ht="7.5" customHeight="1" x14ac:dyDescent="0.25">
      <c r="A437" s="109" t="s">
        <v>335</v>
      </c>
      <c r="B437" s="109"/>
      <c r="C437" s="98" t="s">
        <v>335</v>
      </c>
      <c r="D437" s="98" t="s">
        <v>335</v>
      </c>
      <c r="E437" s="98" t="s">
        <v>335</v>
      </c>
      <c r="F437" s="98" t="s">
        <v>335</v>
      </c>
      <c r="G437" s="104" t="s">
        <v>335</v>
      </c>
      <c r="H437" s="104" t="s">
        <v>335</v>
      </c>
      <c r="I437" s="110" t="s">
        <v>335</v>
      </c>
      <c r="J437" s="98" t="s">
        <v>335</v>
      </c>
      <c r="K437" s="194"/>
      <c r="L437" s="103"/>
      <c r="M437" s="103"/>
      <c r="N437" s="103"/>
      <c r="O437" s="103"/>
    </row>
    <row r="438" spans="1:15" ht="12.2" customHeight="1" x14ac:dyDescent="0.25">
      <c r="A438" s="476" t="s">
        <v>230</v>
      </c>
      <c r="B438" s="476"/>
      <c r="C438" s="106"/>
      <c r="D438" s="98">
        <v>12</v>
      </c>
      <c r="E438" s="98">
        <v>8</v>
      </c>
      <c r="F438" s="104">
        <v>2</v>
      </c>
      <c r="G438" s="104">
        <v>2</v>
      </c>
      <c r="H438" s="104">
        <v>0</v>
      </c>
      <c r="I438" s="110">
        <v>0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211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76"/>
      <c r="B440" s="476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76" t="s">
        <v>624</v>
      </c>
      <c r="B441" s="476"/>
      <c r="C441" s="98" t="s">
        <v>383</v>
      </c>
      <c r="D441" s="98">
        <v>50</v>
      </c>
      <c r="E441" s="104">
        <v>0</v>
      </c>
      <c r="F441" s="104">
        <v>0</v>
      </c>
      <c r="G441" s="104">
        <v>0</v>
      </c>
      <c r="H441" s="98" t="s">
        <v>383</v>
      </c>
      <c r="I441" s="110" t="s">
        <v>383</v>
      </c>
      <c r="J441" s="98" t="s">
        <v>386</v>
      </c>
      <c r="K441" s="194" t="s">
        <v>489</v>
      </c>
      <c r="L441" s="102"/>
      <c r="M441" s="102"/>
      <c r="N441" s="102"/>
      <c r="O441" s="102"/>
    </row>
    <row r="442" spans="1:15" ht="12.2" customHeight="1" x14ac:dyDescent="0.25">
      <c r="A442" s="476" t="s">
        <v>530</v>
      </c>
      <c r="B442" s="476"/>
      <c r="C442" s="98" t="s">
        <v>595</v>
      </c>
      <c r="D442" s="98">
        <v>41</v>
      </c>
      <c r="E442" s="104">
        <v>41</v>
      </c>
      <c r="F442" s="104">
        <v>14</v>
      </c>
      <c r="G442" s="104">
        <v>14</v>
      </c>
      <c r="H442" s="98" t="s">
        <v>383</v>
      </c>
      <c r="I442" s="110">
        <v>0</v>
      </c>
      <c r="J442" s="98" t="s">
        <v>383</v>
      </c>
      <c r="K442" s="194" t="s">
        <v>489</v>
      </c>
      <c r="L442" s="103"/>
      <c r="M442" s="103"/>
      <c r="N442" s="103"/>
      <c r="O442" s="103"/>
    </row>
    <row r="443" spans="1:15" ht="12.2" customHeight="1" x14ac:dyDescent="0.25">
      <c r="A443" s="476" t="s">
        <v>626</v>
      </c>
      <c r="B443" s="476"/>
      <c r="C443" s="98" t="s">
        <v>383</v>
      </c>
      <c r="D443" s="98">
        <v>5</v>
      </c>
      <c r="E443" s="104">
        <v>0</v>
      </c>
      <c r="F443" s="104">
        <v>0</v>
      </c>
      <c r="G443" s="104">
        <v>0</v>
      </c>
      <c r="H443" s="98" t="s">
        <v>383</v>
      </c>
      <c r="I443" s="110" t="s">
        <v>383</v>
      </c>
      <c r="J443" s="98" t="s">
        <v>385</v>
      </c>
      <c r="K443" s="194" t="s">
        <v>489</v>
      </c>
      <c r="L443" s="103"/>
      <c r="M443" s="103"/>
      <c r="N443" s="103"/>
      <c r="O443" s="103"/>
    </row>
    <row r="444" spans="1:15" ht="12.2" customHeight="1" x14ac:dyDescent="0.25">
      <c r="A444" s="476" t="s">
        <v>262</v>
      </c>
      <c r="B444" s="476"/>
      <c r="C444" s="98" t="s">
        <v>383</v>
      </c>
      <c r="D444" s="98">
        <v>54</v>
      </c>
      <c r="E444" s="104">
        <v>53</v>
      </c>
      <c r="F444" s="104">
        <v>0</v>
      </c>
      <c r="G444" s="104">
        <v>0</v>
      </c>
      <c r="H444" s="98" t="s">
        <v>383</v>
      </c>
      <c r="I444" s="110" t="s">
        <v>383</v>
      </c>
      <c r="J444" s="98" t="s">
        <v>383</v>
      </c>
      <c r="K444" s="194" t="s">
        <v>489</v>
      </c>
      <c r="L444" s="103"/>
      <c r="M444" s="103"/>
      <c r="N444" s="103"/>
      <c r="O444" s="103"/>
    </row>
    <row r="445" spans="1:15" ht="7.5" customHeight="1" x14ac:dyDescent="0.25">
      <c r="A445" s="476" t="s">
        <v>335</v>
      </c>
      <c r="B445" s="476"/>
      <c r="C445" s="98" t="s">
        <v>335</v>
      </c>
      <c r="D445" s="98" t="s">
        <v>335</v>
      </c>
      <c r="E445" s="104" t="s">
        <v>335</v>
      </c>
      <c r="F445" s="104" t="s">
        <v>335</v>
      </c>
      <c r="G445" s="104" t="s">
        <v>335</v>
      </c>
      <c r="H445" s="98" t="s">
        <v>335</v>
      </c>
      <c r="I445" s="98" t="s">
        <v>335</v>
      </c>
      <c r="J445" s="98" t="s">
        <v>335</v>
      </c>
      <c r="K445" s="194"/>
      <c r="L445" s="103"/>
      <c r="M445" s="103"/>
      <c r="N445" s="103"/>
      <c r="O445" s="103"/>
    </row>
    <row r="446" spans="1:15" ht="12.2" customHeight="1" x14ac:dyDescent="0.25">
      <c r="A446" s="476" t="s">
        <v>263</v>
      </c>
      <c r="B446" s="476"/>
      <c r="C446" s="106"/>
      <c r="D446" s="98">
        <v>150</v>
      </c>
      <c r="E446" s="104">
        <v>94</v>
      </c>
      <c r="F446" s="104">
        <v>14</v>
      </c>
      <c r="G446" s="104">
        <v>14</v>
      </c>
      <c r="H446" s="98">
        <v>0</v>
      </c>
      <c r="I446" s="110">
        <v>-0.85106382978723405</v>
      </c>
      <c r="J446" s="106"/>
      <c r="K446" s="194"/>
      <c r="L446" s="103"/>
      <c r="M446" s="103"/>
      <c r="N446" s="103"/>
      <c r="O446" s="103"/>
    </row>
    <row r="447" spans="1:15" ht="12.2" customHeight="1" x14ac:dyDescent="0.25">
      <c r="A447" s="111" t="s">
        <v>413</v>
      </c>
      <c r="B447" s="111"/>
      <c r="C447" s="106"/>
      <c r="D447" s="98"/>
      <c r="E447" s="98"/>
      <c r="F447" s="98"/>
      <c r="G447" s="98"/>
      <c r="H447" s="98"/>
      <c r="I447" s="98"/>
      <c r="J447" s="106"/>
      <c r="K447" s="191"/>
      <c r="L447" s="102"/>
      <c r="M447" s="102"/>
      <c r="N447" s="102"/>
      <c r="O447" s="102"/>
    </row>
    <row r="448" spans="1:15" ht="12.2" customHeight="1" x14ac:dyDescent="0.25">
      <c r="A448" s="476"/>
      <c r="B448" s="476"/>
      <c r="C448" s="106"/>
      <c r="D448" s="98"/>
      <c r="E448" s="98"/>
      <c r="F448" s="98"/>
      <c r="G448" s="98"/>
      <c r="H448" s="98"/>
      <c r="I448" s="98"/>
      <c r="J448" s="106"/>
      <c r="K448" s="191"/>
      <c r="L448" s="102"/>
      <c r="M448" s="102"/>
      <c r="N448" s="102"/>
      <c r="O448" s="102"/>
    </row>
    <row r="449" spans="1:15" ht="12.2" customHeight="1" x14ac:dyDescent="0.25">
      <c r="A449" s="476" t="s">
        <v>625</v>
      </c>
      <c r="B449" s="476"/>
      <c r="C449" s="98" t="s">
        <v>595</v>
      </c>
      <c r="D449" s="98">
        <v>17</v>
      </c>
      <c r="E449" s="104">
        <v>7</v>
      </c>
      <c r="F449" s="104">
        <v>2</v>
      </c>
      <c r="G449" s="104">
        <v>0</v>
      </c>
      <c r="H449" s="104">
        <v>-2</v>
      </c>
      <c r="I449" s="110">
        <v>-1</v>
      </c>
      <c r="J449" s="98" t="s">
        <v>386</v>
      </c>
      <c r="K449" s="194" t="s">
        <v>489</v>
      </c>
      <c r="L449" s="102"/>
      <c r="M449" s="102"/>
      <c r="N449" s="102"/>
      <c r="O449" s="102"/>
    </row>
    <row r="450" spans="1:15" ht="12.2" customHeight="1" x14ac:dyDescent="0.25">
      <c r="A450" s="476" t="s">
        <v>552</v>
      </c>
      <c r="B450" s="476"/>
      <c r="C450" s="98" t="s">
        <v>383</v>
      </c>
      <c r="D450" s="98">
        <v>28</v>
      </c>
      <c r="E450" s="104">
        <v>28</v>
      </c>
      <c r="F450" s="104">
        <v>0</v>
      </c>
      <c r="G450" s="104">
        <v>0</v>
      </c>
      <c r="H450" s="104" t="s">
        <v>383</v>
      </c>
      <c r="I450" s="110" t="s">
        <v>383</v>
      </c>
      <c r="J450" s="98" t="s">
        <v>383</v>
      </c>
      <c r="K450" s="194" t="s">
        <v>489</v>
      </c>
      <c r="L450" s="103"/>
      <c r="M450" s="103"/>
      <c r="N450" s="103"/>
      <c r="O450" s="103"/>
    </row>
    <row r="451" spans="1:15" ht="12.2" customHeight="1" x14ac:dyDescent="0.25">
      <c r="A451" s="476" t="s">
        <v>629</v>
      </c>
      <c r="B451" s="476"/>
      <c r="C451" s="98" t="s">
        <v>383</v>
      </c>
      <c r="D451" s="98">
        <v>31</v>
      </c>
      <c r="E451" s="104">
        <v>23</v>
      </c>
      <c r="F451" s="104">
        <v>0</v>
      </c>
      <c r="G451" s="104">
        <v>0</v>
      </c>
      <c r="H451" s="104" t="s">
        <v>383</v>
      </c>
      <c r="I451" s="110" t="s">
        <v>383</v>
      </c>
      <c r="J451" s="98" t="s">
        <v>386</v>
      </c>
      <c r="K451" s="194" t="s">
        <v>489</v>
      </c>
      <c r="L451" s="103"/>
      <c r="M451" s="103"/>
      <c r="N451" s="103"/>
      <c r="O451" s="103"/>
    </row>
    <row r="452" spans="1:15" ht="12.2" hidden="1" customHeight="1" x14ac:dyDescent="0.25">
      <c r="A452" s="476" t="s">
        <v>335</v>
      </c>
      <c r="B452" s="476"/>
      <c r="C452" s="98" t="s">
        <v>335</v>
      </c>
      <c r="D452" s="98" t="s">
        <v>335</v>
      </c>
      <c r="E452" s="104" t="s">
        <v>335</v>
      </c>
      <c r="F452" s="104" t="s">
        <v>335</v>
      </c>
      <c r="G452" s="104" t="s">
        <v>335</v>
      </c>
      <c r="H452" s="104" t="s">
        <v>335</v>
      </c>
      <c r="I452" s="110" t="s">
        <v>335</v>
      </c>
      <c r="J452" s="98" t="s">
        <v>335</v>
      </c>
      <c r="K452" s="194" t="s">
        <v>489</v>
      </c>
      <c r="L452" s="103"/>
      <c r="M452" s="103"/>
      <c r="N452" s="103"/>
      <c r="O452" s="103"/>
    </row>
    <row r="453" spans="1:15" ht="12.2" hidden="1" customHeight="1" x14ac:dyDescent="0.25">
      <c r="A453" s="476" t="s">
        <v>335</v>
      </c>
      <c r="B453" s="476"/>
      <c r="C453" s="98" t="s">
        <v>335</v>
      </c>
      <c r="D453" s="98" t="s">
        <v>335</v>
      </c>
      <c r="E453" s="104" t="s">
        <v>335</v>
      </c>
      <c r="F453" s="104" t="s">
        <v>335</v>
      </c>
      <c r="G453" s="104" t="s">
        <v>335</v>
      </c>
      <c r="H453" s="104" t="s">
        <v>335</v>
      </c>
      <c r="I453" s="110" t="s">
        <v>335</v>
      </c>
      <c r="J453" s="98" t="s">
        <v>335</v>
      </c>
      <c r="K453" s="194" t="s">
        <v>489</v>
      </c>
      <c r="L453" s="103"/>
      <c r="M453" s="103"/>
      <c r="N453" s="103"/>
      <c r="O453" s="103"/>
    </row>
    <row r="454" spans="1:15" ht="12.2" hidden="1" customHeight="1" x14ac:dyDescent="0.25">
      <c r="A454" s="476" t="s">
        <v>335</v>
      </c>
      <c r="B454" s="476"/>
      <c r="C454" s="98" t="s">
        <v>335</v>
      </c>
      <c r="D454" s="98" t="s">
        <v>335</v>
      </c>
      <c r="E454" s="104" t="s">
        <v>335</v>
      </c>
      <c r="F454" s="104" t="s">
        <v>335</v>
      </c>
      <c r="G454" s="104" t="s">
        <v>335</v>
      </c>
      <c r="H454" s="104" t="s">
        <v>335</v>
      </c>
      <c r="I454" s="110" t="s">
        <v>335</v>
      </c>
      <c r="J454" s="98" t="s">
        <v>335</v>
      </c>
      <c r="K454" s="194" t="s">
        <v>489</v>
      </c>
      <c r="L454" s="103"/>
      <c r="M454" s="103"/>
      <c r="N454" s="103"/>
      <c r="O454" s="103"/>
    </row>
    <row r="455" spans="1:15" ht="7.5" customHeight="1" x14ac:dyDescent="0.25">
      <c r="A455" s="476" t="s">
        <v>335</v>
      </c>
      <c r="B455" s="476"/>
      <c r="C455" s="98" t="s">
        <v>335</v>
      </c>
      <c r="D455" s="98" t="s">
        <v>335</v>
      </c>
      <c r="E455" s="98" t="s">
        <v>335</v>
      </c>
      <c r="F455" s="104" t="s">
        <v>335</v>
      </c>
      <c r="G455" s="104" t="s">
        <v>335</v>
      </c>
      <c r="H455" s="104" t="s">
        <v>335</v>
      </c>
      <c r="I455" s="110" t="s">
        <v>335</v>
      </c>
      <c r="J455" s="98" t="s">
        <v>335</v>
      </c>
      <c r="K455" s="194"/>
      <c r="L455" s="103"/>
      <c r="M455" s="103"/>
      <c r="N455" s="103"/>
      <c r="O455" s="103"/>
    </row>
    <row r="456" spans="1:15" ht="12.2" customHeight="1" x14ac:dyDescent="0.25">
      <c r="A456" s="476" t="s">
        <v>248</v>
      </c>
      <c r="B456" s="476"/>
      <c r="C456" s="106"/>
      <c r="D456" s="98">
        <v>76</v>
      </c>
      <c r="E456" s="104">
        <v>58</v>
      </c>
      <c r="F456" s="104">
        <v>2</v>
      </c>
      <c r="G456" s="104">
        <v>0</v>
      </c>
      <c r="H456" s="104">
        <v>-2</v>
      </c>
      <c r="I456" s="110">
        <v>-1</v>
      </c>
      <c r="J456" s="106"/>
      <c r="K456" s="194"/>
      <c r="L456" s="103"/>
      <c r="M456" s="103"/>
      <c r="N456" s="103"/>
      <c r="O456" s="103"/>
    </row>
    <row r="457" spans="1:15" ht="12.2" customHeight="1" x14ac:dyDescent="0.25">
      <c r="A457" s="475" t="s">
        <v>389</v>
      </c>
      <c r="B457" s="475"/>
      <c r="C457" s="106"/>
      <c r="D457" s="98"/>
      <c r="E457" s="98"/>
      <c r="F457" s="98"/>
      <c r="G457" s="98"/>
      <c r="H457" s="98"/>
      <c r="I457" s="98"/>
      <c r="J457" s="106"/>
      <c r="K457" s="191"/>
      <c r="L457" s="102"/>
      <c r="M457" s="102"/>
      <c r="N457" s="102"/>
      <c r="O457" s="102"/>
    </row>
    <row r="458" spans="1:15" ht="12.2" customHeight="1" x14ac:dyDescent="0.25">
      <c r="A458" s="175"/>
      <c r="B458" s="175"/>
      <c r="C458" s="106"/>
      <c r="D458" s="98"/>
      <c r="E458" s="98"/>
      <c r="F458" s="98"/>
      <c r="G458" s="98"/>
      <c r="H458" s="98"/>
      <c r="I458" s="98"/>
      <c r="J458" s="106"/>
      <c r="K458" s="191"/>
      <c r="L458" s="102"/>
      <c r="M458" s="102"/>
      <c r="N458" s="102"/>
      <c r="O458" s="102"/>
    </row>
    <row r="459" spans="1:15" ht="12.2" hidden="1" customHeight="1" x14ac:dyDescent="0.25">
      <c r="A459" s="175" t="s">
        <v>335</v>
      </c>
      <c r="B459" s="175"/>
      <c r="C459" s="98" t="s">
        <v>335</v>
      </c>
      <c r="D459" s="98" t="s">
        <v>335</v>
      </c>
      <c r="E459" s="98" t="s">
        <v>335</v>
      </c>
      <c r="F459" s="98" t="s">
        <v>335</v>
      </c>
      <c r="G459" s="98" t="s">
        <v>335</v>
      </c>
      <c r="H459" s="98" t="s">
        <v>335</v>
      </c>
      <c r="I459" s="354" t="s">
        <v>335</v>
      </c>
      <c r="J459" s="98" t="s">
        <v>335</v>
      </c>
      <c r="K459" s="194" t="s">
        <v>489</v>
      </c>
      <c r="L459" s="102"/>
      <c r="M459" s="102"/>
      <c r="N459" s="102"/>
      <c r="O459" s="102"/>
    </row>
    <row r="460" spans="1:15" ht="12.2" hidden="1" customHeight="1" x14ac:dyDescent="0.25">
      <c r="A460" s="175" t="s">
        <v>335</v>
      </c>
      <c r="B460" s="175"/>
      <c r="C460" s="98" t="s">
        <v>335</v>
      </c>
      <c r="D460" s="98" t="s">
        <v>335</v>
      </c>
      <c r="E460" s="98" t="s">
        <v>335</v>
      </c>
      <c r="F460" s="98" t="s">
        <v>335</v>
      </c>
      <c r="G460" s="98" t="s">
        <v>335</v>
      </c>
      <c r="H460" s="98" t="s">
        <v>335</v>
      </c>
      <c r="I460" s="354" t="s">
        <v>335</v>
      </c>
      <c r="J460" s="98" t="s">
        <v>335</v>
      </c>
      <c r="K460" s="194" t="s">
        <v>489</v>
      </c>
      <c r="L460" s="103"/>
      <c r="M460" s="103"/>
      <c r="N460" s="103"/>
      <c r="O460" s="103"/>
    </row>
    <row r="461" spans="1:15" ht="12.2" hidden="1" customHeight="1" x14ac:dyDescent="0.25">
      <c r="A461" s="175" t="s">
        <v>335</v>
      </c>
      <c r="B461" s="175"/>
      <c r="C461" s="98" t="s">
        <v>335</v>
      </c>
      <c r="D461" s="98" t="s">
        <v>335</v>
      </c>
      <c r="E461" s="98" t="s">
        <v>335</v>
      </c>
      <c r="F461" s="98" t="s">
        <v>335</v>
      </c>
      <c r="G461" s="98" t="s">
        <v>335</v>
      </c>
      <c r="H461" s="98" t="s">
        <v>335</v>
      </c>
      <c r="I461" s="354" t="s">
        <v>335</v>
      </c>
      <c r="J461" s="98" t="s">
        <v>335</v>
      </c>
      <c r="K461" s="194" t="s">
        <v>489</v>
      </c>
      <c r="L461" s="103"/>
      <c r="M461" s="103"/>
      <c r="N461" s="103"/>
      <c r="O461" s="103"/>
    </row>
    <row r="462" spans="1:15" ht="7.5" customHeight="1" x14ac:dyDescent="0.25">
      <c r="A462" s="175" t="s">
        <v>335</v>
      </c>
      <c r="B462" s="175"/>
      <c r="C462" s="98" t="s">
        <v>335</v>
      </c>
      <c r="D462" s="98" t="s">
        <v>335</v>
      </c>
      <c r="E462" s="98" t="s">
        <v>335</v>
      </c>
      <c r="F462" s="98" t="s">
        <v>335</v>
      </c>
      <c r="G462" s="98" t="s">
        <v>335</v>
      </c>
      <c r="H462" s="98" t="s">
        <v>335</v>
      </c>
      <c r="I462" s="354" t="s">
        <v>335</v>
      </c>
      <c r="J462" s="98" t="s">
        <v>335</v>
      </c>
      <c r="K462" s="194"/>
      <c r="L462" s="103"/>
      <c r="M462" s="103"/>
      <c r="N462" s="103"/>
      <c r="O462" s="103"/>
    </row>
    <row r="463" spans="1:15" ht="12.2" customHeight="1" x14ac:dyDescent="0.25">
      <c r="A463" s="175" t="s">
        <v>260</v>
      </c>
      <c r="B463" s="175"/>
      <c r="C463" s="106"/>
      <c r="D463" s="98">
        <v>0</v>
      </c>
      <c r="E463" s="98">
        <v>0</v>
      </c>
      <c r="F463" s="98">
        <v>0</v>
      </c>
      <c r="G463" s="104">
        <v>0</v>
      </c>
      <c r="H463" s="104">
        <v>0</v>
      </c>
      <c r="I463" s="355" t="s">
        <v>383</v>
      </c>
      <c r="J463" s="106"/>
      <c r="K463" s="194"/>
      <c r="L463" s="103"/>
      <c r="M463" s="103"/>
      <c r="N463" s="103"/>
      <c r="O463" s="103"/>
    </row>
    <row r="464" spans="1:15" ht="12.2" customHeight="1" x14ac:dyDescent="0.25">
      <c r="A464" s="175"/>
      <c r="B464" s="175"/>
      <c r="C464" s="106"/>
      <c r="D464" s="106"/>
      <c r="E464" s="106"/>
      <c r="F464" s="106"/>
      <c r="G464" s="106"/>
      <c r="H464" s="106"/>
      <c r="I464" s="106"/>
      <c r="J464" s="106"/>
      <c r="K464" s="191"/>
      <c r="L464" s="102"/>
      <c r="M464" s="102"/>
      <c r="N464" s="102"/>
      <c r="O464" s="102"/>
    </row>
    <row r="465" spans="1:15" ht="12.2" customHeight="1" x14ac:dyDescent="0.25">
      <c r="A465" s="175"/>
      <c r="B465" s="175"/>
      <c r="C465" s="106"/>
      <c r="D465" s="106"/>
      <c r="E465" s="106"/>
      <c r="F465" s="106"/>
      <c r="G465" s="106"/>
      <c r="H465" s="106"/>
      <c r="I465" s="106"/>
      <c r="J465" s="106"/>
      <c r="K465" s="191"/>
      <c r="L465" s="102"/>
      <c r="M465" s="102"/>
      <c r="N465" s="102"/>
      <c r="O465" s="102"/>
    </row>
    <row r="466" spans="1:15" ht="12.2" customHeight="1" x14ac:dyDescent="0.25">
      <c r="A466" s="175"/>
      <c r="B466" s="175"/>
      <c r="C466" s="106"/>
      <c r="D466" s="106"/>
      <c r="E466" s="106"/>
      <c r="F466" s="106"/>
      <c r="G466" s="106"/>
      <c r="H466" s="106"/>
      <c r="I466" s="106"/>
      <c r="J466" s="106"/>
      <c r="K466" s="191"/>
      <c r="L466" s="102"/>
      <c r="M466" s="102"/>
      <c r="N466" s="102"/>
      <c r="O466" s="102"/>
    </row>
    <row r="467" spans="1:15" ht="12.2" hidden="1" customHeight="1" x14ac:dyDescent="0.25">
      <c r="A467" s="175"/>
      <c r="B467" s="175"/>
      <c r="C467" s="106"/>
      <c r="D467" s="106"/>
      <c r="E467" s="106"/>
      <c r="F467" s="106"/>
      <c r="G467" s="106"/>
      <c r="H467" s="106"/>
      <c r="I467" s="106"/>
      <c r="J467" s="106"/>
      <c r="K467" s="191"/>
      <c r="L467" s="102"/>
      <c r="M467" s="102"/>
      <c r="N467" s="102"/>
      <c r="O467" s="102"/>
    </row>
    <row r="468" spans="1:15" ht="12.2" customHeight="1" x14ac:dyDescent="0.25">
      <c r="A468" s="177"/>
      <c r="B468" s="177"/>
      <c r="C468" s="102"/>
      <c r="D468" s="102"/>
      <c r="E468" s="102"/>
      <c r="F468" s="102"/>
      <c r="G468" s="102"/>
      <c r="H468" s="102"/>
      <c r="I468" s="102"/>
      <c r="J468" s="102"/>
      <c r="K468" s="191"/>
      <c r="L468" s="102"/>
      <c r="M468" s="102"/>
      <c r="N468" s="102"/>
      <c r="O468" s="102"/>
    </row>
    <row r="469" spans="1:15" x14ac:dyDescent="0.25">
      <c r="A469" s="89" t="s">
        <v>265</v>
      </c>
      <c r="B469" s="90"/>
      <c r="C469" s="90"/>
      <c r="D469" s="90"/>
      <c r="E469" s="90"/>
      <c r="F469" s="90"/>
      <c r="G469" s="90"/>
      <c r="H469" s="90"/>
      <c r="I469" s="90"/>
      <c r="J469" s="90"/>
      <c r="K469" s="191"/>
      <c r="L469" s="102"/>
      <c r="M469" s="102"/>
      <c r="N469" s="102"/>
      <c r="O469" s="102"/>
    </row>
    <row r="470" spans="1:15" x14ac:dyDescent="0.25">
      <c r="A470" s="468" t="s">
        <v>200</v>
      </c>
      <c r="B470" s="468"/>
      <c r="C470" s="91"/>
      <c r="D470" s="444" t="s">
        <v>203</v>
      </c>
      <c r="E470" s="109"/>
      <c r="F470" s="109"/>
      <c r="G470" s="174" t="s">
        <v>266</v>
      </c>
      <c r="H470" s="109"/>
      <c r="I470" s="109"/>
      <c r="J470" s="92"/>
      <c r="K470" s="371"/>
    </row>
    <row r="471" spans="1:15" ht="18" customHeight="1" x14ac:dyDescent="0.25">
      <c r="A471" s="90"/>
      <c r="B471" s="90"/>
      <c r="C471" s="481" t="s">
        <v>267</v>
      </c>
      <c r="D471" s="481"/>
      <c r="E471" s="482" t="s">
        <v>268</v>
      </c>
      <c r="F471" s="482"/>
      <c r="G471" s="112" t="s">
        <v>205</v>
      </c>
      <c r="H471" s="109"/>
      <c r="I471" s="109"/>
      <c r="J471" s="90"/>
      <c r="K471" s="192"/>
      <c r="L471" s="93"/>
      <c r="M471" s="93"/>
      <c r="N471" s="93"/>
      <c r="O471" s="93"/>
    </row>
    <row r="472" spans="1:15" ht="9.75" customHeight="1" x14ac:dyDescent="0.25">
      <c r="A472" s="175" t="s">
        <v>492</v>
      </c>
      <c r="B472" s="113"/>
      <c r="C472" s="468" t="s">
        <v>511</v>
      </c>
      <c r="D472" s="468"/>
      <c r="E472" s="174" t="s">
        <v>640</v>
      </c>
      <c r="F472" s="109" t="s">
        <v>640</v>
      </c>
      <c r="G472" s="174" t="s">
        <v>641</v>
      </c>
      <c r="H472" s="113"/>
      <c r="I472" s="113"/>
      <c r="J472" s="114">
        <v>1</v>
      </c>
      <c r="K472" s="372" t="s">
        <v>489</v>
      </c>
    </row>
    <row r="473" spans="1:15" ht="9.75" customHeight="1" x14ac:dyDescent="0.25">
      <c r="A473" s="427" t="s">
        <v>362</v>
      </c>
      <c r="B473" s="426"/>
      <c r="C473" s="468">
        <v>197</v>
      </c>
      <c r="D473" s="468"/>
      <c r="E473" s="425">
        <v>196</v>
      </c>
      <c r="F473" s="109" t="s">
        <v>335</v>
      </c>
      <c r="G473" s="425" t="s">
        <v>596</v>
      </c>
      <c r="H473" s="426"/>
      <c r="I473" s="426"/>
      <c r="J473" s="114" t="s">
        <v>335</v>
      </c>
      <c r="K473" s="372" t="s">
        <v>489</v>
      </c>
    </row>
    <row r="474" spans="1:15" ht="9.75" customHeight="1" x14ac:dyDescent="0.25">
      <c r="A474" s="427" t="s">
        <v>335</v>
      </c>
      <c r="B474" s="426"/>
      <c r="C474" s="468">
        <v>24</v>
      </c>
      <c r="D474" s="468"/>
      <c r="E474" s="425">
        <v>24</v>
      </c>
      <c r="F474" s="109" t="s">
        <v>335</v>
      </c>
      <c r="G474" s="425" t="s">
        <v>597</v>
      </c>
      <c r="H474" s="426"/>
      <c r="I474" s="426"/>
      <c r="J474" s="114" t="s">
        <v>335</v>
      </c>
      <c r="K474" s="372" t="s">
        <v>489</v>
      </c>
    </row>
    <row r="475" spans="1:15" ht="9.75" customHeight="1" x14ac:dyDescent="0.25">
      <c r="A475" s="427" t="s">
        <v>492</v>
      </c>
      <c r="B475" s="426"/>
      <c r="C475" s="468" t="s">
        <v>633</v>
      </c>
      <c r="D475" s="468"/>
      <c r="E475" s="425" t="s">
        <v>640</v>
      </c>
      <c r="F475" s="109" t="s">
        <v>640</v>
      </c>
      <c r="G475" s="425" t="s">
        <v>641</v>
      </c>
      <c r="H475" s="426"/>
      <c r="I475" s="426"/>
      <c r="J475" s="114">
        <v>1</v>
      </c>
      <c r="K475" s="372" t="s">
        <v>489</v>
      </c>
    </row>
    <row r="476" spans="1:15" ht="9.75" hidden="1" customHeight="1" x14ac:dyDescent="0.25">
      <c r="A476" s="427" t="s">
        <v>335</v>
      </c>
      <c r="B476" s="426"/>
      <c r="C476" s="468" t="s">
        <v>335</v>
      </c>
      <c r="D476" s="468"/>
      <c r="E476" s="425" t="s">
        <v>335</v>
      </c>
      <c r="F476" s="109" t="s">
        <v>335</v>
      </c>
      <c r="G476" s="425" t="s">
        <v>335</v>
      </c>
      <c r="H476" s="426"/>
      <c r="I476" s="426"/>
      <c r="J476" s="114" t="s">
        <v>335</v>
      </c>
      <c r="K476" s="372" t="s">
        <v>489</v>
      </c>
    </row>
    <row r="477" spans="1:15" ht="9.75" hidden="1" customHeight="1" x14ac:dyDescent="0.25">
      <c r="A477" s="427" t="s">
        <v>335</v>
      </c>
      <c r="B477" s="426"/>
      <c r="C477" s="468" t="s">
        <v>335</v>
      </c>
      <c r="D477" s="468"/>
      <c r="E477" s="425" t="s">
        <v>335</v>
      </c>
      <c r="F477" s="109" t="s">
        <v>335</v>
      </c>
      <c r="G477" s="425" t="s">
        <v>335</v>
      </c>
      <c r="H477" s="426"/>
      <c r="I477" s="426"/>
      <c r="J477" s="114" t="s">
        <v>335</v>
      </c>
      <c r="K477" s="372" t="s">
        <v>489</v>
      </c>
    </row>
    <row r="478" spans="1:15" ht="9.75" hidden="1" customHeight="1" x14ac:dyDescent="0.25">
      <c r="A478" s="427" t="s">
        <v>335</v>
      </c>
      <c r="B478" s="426"/>
      <c r="C478" s="468" t="s">
        <v>335</v>
      </c>
      <c r="D478" s="468"/>
      <c r="E478" s="425" t="s">
        <v>335</v>
      </c>
      <c r="F478" s="109" t="s">
        <v>335</v>
      </c>
      <c r="G478" s="425" t="s">
        <v>335</v>
      </c>
      <c r="H478" s="426"/>
      <c r="I478" s="426"/>
      <c r="J478" s="114" t="s">
        <v>335</v>
      </c>
      <c r="K478" s="372" t="s">
        <v>489</v>
      </c>
    </row>
    <row r="479" spans="1:15" ht="9.75" hidden="1" customHeight="1" x14ac:dyDescent="0.25">
      <c r="A479" s="427" t="s">
        <v>335</v>
      </c>
      <c r="B479" s="426"/>
      <c r="C479" s="468" t="s">
        <v>335</v>
      </c>
      <c r="D479" s="468"/>
      <c r="E479" s="425" t="s">
        <v>335</v>
      </c>
      <c r="F479" s="109" t="s">
        <v>335</v>
      </c>
      <c r="G479" s="425" t="s">
        <v>335</v>
      </c>
      <c r="H479" s="426"/>
      <c r="I479" s="426"/>
      <c r="J479" s="114" t="s">
        <v>335</v>
      </c>
      <c r="K479" s="372" t="s">
        <v>489</v>
      </c>
    </row>
    <row r="480" spans="1:15" ht="9.75" hidden="1" customHeight="1" x14ac:dyDescent="0.25">
      <c r="A480" s="427" t="s">
        <v>335</v>
      </c>
      <c r="B480" s="426"/>
      <c r="C480" s="468" t="s">
        <v>335</v>
      </c>
      <c r="D480" s="468"/>
      <c r="E480" s="425" t="s">
        <v>335</v>
      </c>
      <c r="F480" s="109" t="s">
        <v>335</v>
      </c>
      <c r="G480" s="425" t="s">
        <v>335</v>
      </c>
      <c r="H480" s="426"/>
      <c r="I480" s="426"/>
      <c r="J480" s="114" t="s">
        <v>335</v>
      </c>
      <c r="K480" s="372" t="s">
        <v>489</v>
      </c>
    </row>
    <row r="481" spans="1:11" ht="9.75" hidden="1" customHeight="1" x14ac:dyDescent="0.25">
      <c r="A481" s="427" t="s">
        <v>335</v>
      </c>
      <c r="B481" s="426"/>
      <c r="C481" s="468" t="s">
        <v>335</v>
      </c>
      <c r="D481" s="468"/>
      <c r="E481" s="425" t="s">
        <v>335</v>
      </c>
      <c r="F481" s="109" t="s">
        <v>335</v>
      </c>
      <c r="G481" s="425" t="s">
        <v>335</v>
      </c>
      <c r="H481" s="426"/>
      <c r="I481" s="426"/>
      <c r="J481" s="114" t="s">
        <v>335</v>
      </c>
      <c r="K481" s="372" t="s">
        <v>489</v>
      </c>
    </row>
    <row r="482" spans="1:11" ht="9.75" hidden="1" customHeight="1" x14ac:dyDescent="0.25">
      <c r="A482" s="427" t="s">
        <v>335</v>
      </c>
      <c r="B482" s="426"/>
      <c r="C482" s="468" t="s">
        <v>335</v>
      </c>
      <c r="D482" s="468"/>
      <c r="E482" s="425" t="s">
        <v>335</v>
      </c>
      <c r="F482" s="109" t="s">
        <v>335</v>
      </c>
      <c r="G482" s="425" t="s">
        <v>335</v>
      </c>
      <c r="H482" s="426"/>
      <c r="I482" s="426"/>
      <c r="J482" s="114" t="s">
        <v>335</v>
      </c>
      <c r="K482" s="372" t="s">
        <v>489</v>
      </c>
    </row>
    <row r="483" spans="1:11" ht="9.75" hidden="1" customHeight="1" x14ac:dyDescent="0.25">
      <c r="A483" s="427" t="s">
        <v>335</v>
      </c>
      <c r="B483" s="426"/>
      <c r="C483" s="468" t="s">
        <v>335</v>
      </c>
      <c r="D483" s="468"/>
      <c r="E483" s="425" t="s">
        <v>335</v>
      </c>
      <c r="F483" s="109" t="s">
        <v>335</v>
      </c>
      <c r="G483" s="425" t="s">
        <v>335</v>
      </c>
      <c r="H483" s="426"/>
      <c r="I483" s="426"/>
      <c r="J483" s="114" t="s">
        <v>335</v>
      </c>
      <c r="K483" s="372" t="s">
        <v>489</v>
      </c>
    </row>
    <row r="484" spans="1:11" ht="9.75" hidden="1" customHeight="1" x14ac:dyDescent="0.25">
      <c r="A484" s="427" t="s">
        <v>335</v>
      </c>
      <c r="B484" s="426"/>
      <c r="C484" s="468" t="s">
        <v>335</v>
      </c>
      <c r="D484" s="468"/>
      <c r="E484" s="425" t="s">
        <v>335</v>
      </c>
      <c r="F484" s="109" t="s">
        <v>335</v>
      </c>
      <c r="G484" s="425" t="s">
        <v>335</v>
      </c>
      <c r="H484" s="426"/>
      <c r="I484" s="426"/>
      <c r="J484" s="114" t="s">
        <v>335</v>
      </c>
      <c r="K484" s="372" t="s">
        <v>489</v>
      </c>
    </row>
    <row r="485" spans="1:11" ht="9.75" hidden="1" customHeight="1" x14ac:dyDescent="0.25">
      <c r="A485" s="427" t="s">
        <v>335</v>
      </c>
      <c r="B485" s="426"/>
      <c r="C485" s="468" t="s">
        <v>335</v>
      </c>
      <c r="D485" s="468"/>
      <c r="E485" s="425" t="s">
        <v>335</v>
      </c>
      <c r="F485" s="109" t="s">
        <v>335</v>
      </c>
      <c r="G485" s="425" t="s">
        <v>335</v>
      </c>
      <c r="H485" s="426"/>
      <c r="I485" s="426"/>
      <c r="J485" s="114" t="s">
        <v>335</v>
      </c>
      <c r="K485" s="372" t="s">
        <v>489</v>
      </c>
    </row>
    <row r="486" spans="1:11" ht="9.75" hidden="1" customHeight="1" x14ac:dyDescent="0.25">
      <c r="A486" s="427" t="s">
        <v>335</v>
      </c>
      <c r="B486" s="426"/>
      <c r="C486" s="468" t="s">
        <v>335</v>
      </c>
      <c r="D486" s="468"/>
      <c r="E486" s="425" t="s">
        <v>335</v>
      </c>
      <c r="F486" s="109" t="s">
        <v>335</v>
      </c>
      <c r="G486" s="425" t="s">
        <v>335</v>
      </c>
      <c r="H486" s="426"/>
      <c r="I486" s="426"/>
      <c r="J486" s="114" t="s">
        <v>335</v>
      </c>
      <c r="K486" s="372" t="s">
        <v>489</v>
      </c>
    </row>
    <row r="487" spans="1:11" ht="9.75" hidden="1" customHeight="1" x14ac:dyDescent="0.25">
      <c r="A487" s="427" t="s">
        <v>335</v>
      </c>
      <c r="B487" s="426"/>
      <c r="C487" s="468" t="s">
        <v>335</v>
      </c>
      <c r="D487" s="468"/>
      <c r="E487" s="425" t="s">
        <v>335</v>
      </c>
      <c r="F487" s="109" t="s">
        <v>335</v>
      </c>
      <c r="G487" s="425" t="s">
        <v>335</v>
      </c>
      <c r="H487" s="426"/>
      <c r="I487" s="426"/>
      <c r="J487" s="114" t="s">
        <v>335</v>
      </c>
      <c r="K487" s="372" t="s">
        <v>489</v>
      </c>
    </row>
    <row r="488" spans="1:11" ht="9.75" hidden="1" customHeight="1" x14ac:dyDescent="0.25">
      <c r="A488" s="427" t="s">
        <v>335</v>
      </c>
      <c r="B488" s="426"/>
      <c r="C488" s="468" t="s">
        <v>335</v>
      </c>
      <c r="D488" s="468"/>
      <c r="E488" s="425" t="s">
        <v>335</v>
      </c>
      <c r="F488" s="109" t="s">
        <v>335</v>
      </c>
      <c r="G488" s="425" t="s">
        <v>335</v>
      </c>
      <c r="H488" s="426"/>
      <c r="I488" s="426"/>
      <c r="J488" s="114" t="s">
        <v>335</v>
      </c>
      <c r="K488" s="372" t="s">
        <v>489</v>
      </c>
    </row>
    <row r="489" spans="1:11" ht="9.75" hidden="1" customHeight="1" x14ac:dyDescent="0.25">
      <c r="A489" s="427" t="s">
        <v>335</v>
      </c>
      <c r="B489" s="426"/>
      <c r="C489" s="468" t="s">
        <v>335</v>
      </c>
      <c r="D489" s="468"/>
      <c r="E489" s="425" t="s">
        <v>335</v>
      </c>
      <c r="F489" s="109" t="s">
        <v>335</v>
      </c>
      <c r="G489" s="425" t="s">
        <v>335</v>
      </c>
      <c r="H489" s="426"/>
      <c r="I489" s="426"/>
      <c r="J489" s="114" t="s">
        <v>335</v>
      </c>
      <c r="K489" s="372" t="s">
        <v>489</v>
      </c>
    </row>
    <row r="490" spans="1:11" ht="9.75" hidden="1" customHeight="1" x14ac:dyDescent="0.25">
      <c r="A490" s="427" t="s">
        <v>335</v>
      </c>
      <c r="B490" s="426"/>
      <c r="C490" s="468" t="s">
        <v>335</v>
      </c>
      <c r="D490" s="468"/>
      <c r="E490" s="425" t="s">
        <v>335</v>
      </c>
      <c r="F490" s="109" t="s">
        <v>335</v>
      </c>
      <c r="G490" s="425" t="s">
        <v>335</v>
      </c>
      <c r="H490" s="426"/>
      <c r="I490" s="426"/>
      <c r="J490" s="114" t="s">
        <v>335</v>
      </c>
      <c r="K490" s="372" t="s">
        <v>489</v>
      </c>
    </row>
    <row r="491" spans="1:11" ht="9.75" hidden="1" customHeight="1" x14ac:dyDescent="0.25">
      <c r="A491" s="427" t="s">
        <v>335</v>
      </c>
      <c r="B491" s="426"/>
      <c r="C491" s="468" t="s">
        <v>335</v>
      </c>
      <c r="D491" s="468"/>
      <c r="E491" s="425" t="s">
        <v>335</v>
      </c>
      <c r="F491" s="109" t="s">
        <v>335</v>
      </c>
      <c r="G491" s="425" t="s">
        <v>335</v>
      </c>
      <c r="H491" s="426"/>
      <c r="I491" s="426"/>
      <c r="J491" s="114" t="s">
        <v>335</v>
      </c>
      <c r="K491" s="372" t="s">
        <v>489</v>
      </c>
    </row>
    <row r="492" spans="1:11" ht="9.75" hidden="1" customHeight="1" x14ac:dyDescent="0.25">
      <c r="A492" s="427" t="s">
        <v>335</v>
      </c>
      <c r="B492" s="426"/>
      <c r="C492" s="468" t="s">
        <v>335</v>
      </c>
      <c r="D492" s="468"/>
      <c r="E492" s="425" t="s">
        <v>335</v>
      </c>
      <c r="F492" s="109" t="s">
        <v>335</v>
      </c>
      <c r="G492" s="425" t="s">
        <v>335</v>
      </c>
      <c r="H492" s="426"/>
      <c r="I492" s="426"/>
      <c r="J492" s="114" t="s">
        <v>335</v>
      </c>
      <c r="K492" s="372" t="s">
        <v>489</v>
      </c>
    </row>
    <row r="493" spans="1:11" ht="9.75" hidden="1" customHeight="1" x14ac:dyDescent="0.25">
      <c r="A493" s="427" t="s">
        <v>335</v>
      </c>
      <c r="B493" s="426"/>
      <c r="C493" s="468" t="s">
        <v>335</v>
      </c>
      <c r="D493" s="468"/>
      <c r="E493" s="425" t="s">
        <v>335</v>
      </c>
      <c r="F493" s="109" t="s">
        <v>335</v>
      </c>
      <c r="G493" s="425" t="s">
        <v>335</v>
      </c>
      <c r="H493" s="426"/>
      <c r="I493" s="426"/>
      <c r="J493" s="114" t="s">
        <v>335</v>
      </c>
      <c r="K493" s="372" t="s">
        <v>489</v>
      </c>
    </row>
    <row r="494" spans="1:11" ht="9.75" hidden="1" customHeight="1" x14ac:dyDescent="0.25">
      <c r="A494" s="427" t="s">
        <v>335</v>
      </c>
      <c r="B494" s="426"/>
      <c r="C494" s="468" t="s">
        <v>335</v>
      </c>
      <c r="D494" s="468"/>
      <c r="E494" s="425" t="s">
        <v>335</v>
      </c>
      <c r="F494" s="109" t="s">
        <v>335</v>
      </c>
      <c r="G494" s="425" t="s">
        <v>335</v>
      </c>
      <c r="H494" s="426"/>
      <c r="I494" s="426"/>
      <c r="J494" s="114" t="s">
        <v>335</v>
      </c>
      <c r="K494" s="372" t="s">
        <v>489</v>
      </c>
    </row>
    <row r="495" spans="1:11" ht="9.75" hidden="1" customHeight="1" x14ac:dyDescent="0.25">
      <c r="A495" s="427" t="s">
        <v>335</v>
      </c>
      <c r="B495" s="426"/>
      <c r="C495" s="468" t="s">
        <v>335</v>
      </c>
      <c r="D495" s="468"/>
      <c r="E495" s="425" t="s">
        <v>335</v>
      </c>
      <c r="F495" s="109" t="s">
        <v>335</v>
      </c>
      <c r="G495" s="425" t="s">
        <v>335</v>
      </c>
      <c r="H495" s="426"/>
      <c r="I495" s="426"/>
      <c r="J495" s="114" t="s">
        <v>335</v>
      </c>
      <c r="K495" s="372" t="s">
        <v>489</v>
      </c>
    </row>
    <row r="496" spans="1:11" ht="9.75" hidden="1" customHeight="1" x14ac:dyDescent="0.25">
      <c r="A496" s="427" t="s">
        <v>335</v>
      </c>
      <c r="B496" s="426"/>
      <c r="C496" s="468" t="s">
        <v>335</v>
      </c>
      <c r="D496" s="468"/>
      <c r="E496" s="425" t="s">
        <v>335</v>
      </c>
      <c r="F496" s="109" t="s">
        <v>335</v>
      </c>
      <c r="G496" s="425" t="s">
        <v>335</v>
      </c>
      <c r="H496" s="426"/>
      <c r="I496" s="426"/>
      <c r="J496" s="114" t="s">
        <v>335</v>
      </c>
      <c r="K496" s="372" t="s">
        <v>489</v>
      </c>
    </row>
    <row r="497" spans="1:11" ht="9.75" hidden="1" customHeight="1" x14ac:dyDescent="0.25">
      <c r="A497" s="427" t="s">
        <v>335</v>
      </c>
      <c r="B497" s="426"/>
      <c r="C497" s="468" t="s">
        <v>335</v>
      </c>
      <c r="D497" s="468"/>
      <c r="E497" s="425" t="s">
        <v>335</v>
      </c>
      <c r="F497" s="109" t="s">
        <v>335</v>
      </c>
      <c r="G497" s="425" t="s">
        <v>335</v>
      </c>
      <c r="H497" s="426"/>
      <c r="I497" s="426"/>
      <c r="J497" s="114" t="s">
        <v>335</v>
      </c>
      <c r="K497" s="372" t="s">
        <v>489</v>
      </c>
    </row>
    <row r="498" spans="1:11" ht="9.75" hidden="1" customHeight="1" x14ac:dyDescent="0.25">
      <c r="A498" s="427" t="s">
        <v>335</v>
      </c>
      <c r="B498" s="426"/>
      <c r="C498" s="468" t="s">
        <v>335</v>
      </c>
      <c r="D498" s="468"/>
      <c r="E498" s="425" t="s">
        <v>335</v>
      </c>
      <c r="F498" s="109" t="s">
        <v>335</v>
      </c>
      <c r="G498" s="425" t="s">
        <v>335</v>
      </c>
      <c r="H498" s="426"/>
      <c r="I498" s="426"/>
      <c r="J498" s="114" t="s">
        <v>335</v>
      </c>
      <c r="K498" s="372" t="s">
        <v>489</v>
      </c>
    </row>
    <row r="499" spans="1:11" ht="9.75" hidden="1" customHeight="1" x14ac:dyDescent="0.25">
      <c r="A499" s="427" t="s">
        <v>335</v>
      </c>
      <c r="B499" s="426"/>
      <c r="C499" s="468" t="s">
        <v>335</v>
      </c>
      <c r="D499" s="468"/>
      <c r="E499" s="425" t="s">
        <v>335</v>
      </c>
      <c r="F499" s="109" t="s">
        <v>335</v>
      </c>
      <c r="G499" s="425" t="s">
        <v>335</v>
      </c>
      <c r="H499" s="426"/>
      <c r="I499" s="426"/>
      <c r="J499" s="114" t="s">
        <v>335</v>
      </c>
      <c r="K499" s="372" t="s">
        <v>489</v>
      </c>
    </row>
    <row r="500" spans="1:11" ht="9.75" hidden="1" customHeight="1" x14ac:dyDescent="0.25">
      <c r="A500" s="427" t="s">
        <v>335</v>
      </c>
      <c r="B500" s="426"/>
      <c r="C500" s="468" t="s">
        <v>335</v>
      </c>
      <c r="D500" s="468"/>
      <c r="E500" s="425" t="s">
        <v>335</v>
      </c>
      <c r="F500" s="109" t="s">
        <v>335</v>
      </c>
      <c r="G500" s="425" t="s">
        <v>335</v>
      </c>
      <c r="H500" s="426"/>
      <c r="I500" s="426"/>
      <c r="J500" s="114" t="s">
        <v>335</v>
      </c>
      <c r="K500" s="372" t="s">
        <v>489</v>
      </c>
    </row>
    <row r="501" spans="1:11" ht="9.75" hidden="1" customHeight="1" x14ac:dyDescent="0.25">
      <c r="A501" s="427" t="s">
        <v>335</v>
      </c>
      <c r="B501" s="426"/>
      <c r="C501" s="468" t="s">
        <v>335</v>
      </c>
      <c r="D501" s="468"/>
      <c r="E501" s="425" t="s">
        <v>335</v>
      </c>
      <c r="F501" s="109" t="s">
        <v>335</v>
      </c>
      <c r="G501" s="425" t="s">
        <v>335</v>
      </c>
      <c r="H501" s="426"/>
      <c r="I501" s="426"/>
      <c r="J501" s="114" t="s">
        <v>335</v>
      </c>
      <c r="K501" s="372" t="s">
        <v>489</v>
      </c>
    </row>
    <row r="502" spans="1:11" ht="9.75" hidden="1" customHeight="1" x14ac:dyDescent="0.25">
      <c r="A502" s="427" t="s">
        <v>335</v>
      </c>
      <c r="B502" s="426"/>
      <c r="C502" s="468" t="s">
        <v>335</v>
      </c>
      <c r="D502" s="468"/>
      <c r="E502" s="425" t="s">
        <v>335</v>
      </c>
      <c r="F502" s="109" t="s">
        <v>335</v>
      </c>
      <c r="G502" s="425" t="s">
        <v>335</v>
      </c>
      <c r="H502" s="426"/>
      <c r="I502" s="426"/>
      <c r="J502" s="114" t="s">
        <v>335</v>
      </c>
      <c r="K502" s="372" t="s">
        <v>489</v>
      </c>
    </row>
    <row r="503" spans="1:11" ht="9.75" hidden="1" customHeight="1" x14ac:dyDescent="0.25">
      <c r="A503" s="427" t="s">
        <v>335</v>
      </c>
      <c r="B503" s="426"/>
      <c r="C503" s="468" t="s">
        <v>335</v>
      </c>
      <c r="D503" s="468"/>
      <c r="E503" s="425" t="s">
        <v>335</v>
      </c>
      <c r="F503" s="109" t="s">
        <v>335</v>
      </c>
      <c r="G503" s="425" t="s">
        <v>335</v>
      </c>
      <c r="H503" s="426"/>
      <c r="I503" s="426"/>
      <c r="J503" s="114" t="s">
        <v>335</v>
      </c>
      <c r="K503" s="372" t="s">
        <v>489</v>
      </c>
    </row>
    <row r="504" spans="1:11" ht="9.75" hidden="1" customHeight="1" x14ac:dyDescent="0.25">
      <c r="A504" s="427" t="s">
        <v>335</v>
      </c>
      <c r="B504" s="426"/>
      <c r="C504" s="468" t="s">
        <v>335</v>
      </c>
      <c r="D504" s="468"/>
      <c r="E504" s="425" t="s">
        <v>335</v>
      </c>
      <c r="F504" s="109" t="s">
        <v>335</v>
      </c>
      <c r="G504" s="425" t="s">
        <v>335</v>
      </c>
      <c r="H504" s="426"/>
      <c r="I504" s="426"/>
      <c r="J504" s="114" t="s">
        <v>335</v>
      </c>
      <c r="K504" s="372" t="s">
        <v>489</v>
      </c>
    </row>
    <row r="505" spans="1:11" ht="9.75" hidden="1" customHeight="1" x14ac:dyDescent="0.25">
      <c r="A505" s="427" t="s">
        <v>335</v>
      </c>
      <c r="B505" s="426"/>
      <c r="C505" s="468" t="s">
        <v>335</v>
      </c>
      <c r="D505" s="468"/>
      <c r="E505" s="425" t="s">
        <v>335</v>
      </c>
      <c r="F505" s="109" t="s">
        <v>335</v>
      </c>
      <c r="G505" s="425" t="s">
        <v>335</v>
      </c>
      <c r="H505" s="426"/>
      <c r="I505" s="426"/>
      <c r="J505" s="114" t="s">
        <v>335</v>
      </c>
      <c r="K505" s="372" t="s">
        <v>489</v>
      </c>
    </row>
    <row r="506" spans="1:11" ht="9.75" hidden="1" customHeight="1" x14ac:dyDescent="0.25">
      <c r="A506" s="427" t="s">
        <v>335</v>
      </c>
      <c r="B506" s="426"/>
      <c r="C506" s="468" t="s">
        <v>335</v>
      </c>
      <c r="D506" s="468"/>
      <c r="E506" s="425" t="s">
        <v>335</v>
      </c>
      <c r="F506" s="109" t="s">
        <v>335</v>
      </c>
      <c r="G506" s="425" t="s">
        <v>335</v>
      </c>
      <c r="H506" s="426"/>
      <c r="I506" s="426"/>
      <c r="J506" s="114" t="s">
        <v>335</v>
      </c>
      <c r="K506" s="372" t="s">
        <v>489</v>
      </c>
    </row>
    <row r="507" spans="1:11" ht="9.75" hidden="1" customHeight="1" x14ac:dyDescent="0.25">
      <c r="A507" s="427" t="s">
        <v>335</v>
      </c>
      <c r="B507" s="426"/>
      <c r="C507" s="468" t="s">
        <v>335</v>
      </c>
      <c r="D507" s="468"/>
      <c r="E507" s="425" t="s">
        <v>335</v>
      </c>
      <c r="F507" s="109" t="s">
        <v>335</v>
      </c>
      <c r="G507" s="425" t="s">
        <v>335</v>
      </c>
      <c r="H507" s="426"/>
      <c r="I507" s="426"/>
      <c r="J507" s="114" t="s">
        <v>335</v>
      </c>
      <c r="K507" s="372" t="s">
        <v>489</v>
      </c>
    </row>
    <row r="508" spans="1:11" ht="9.75" hidden="1" customHeight="1" x14ac:dyDescent="0.25">
      <c r="A508" s="427" t="s">
        <v>335</v>
      </c>
      <c r="B508" s="426"/>
      <c r="C508" s="468" t="s">
        <v>335</v>
      </c>
      <c r="D508" s="468"/>
      <c r="E508" s="425" t="s">
        <v>335</v>
      </c>
      <c r="F508" s="109" t="s">
        <v>335</v>
      </c>
      <c r="G508" s="425" t="s">
        <v>335</v>
      </c>
      <c r="H508" s="426"/>
      <c r="I508" s="426"/>
      <c r="J508" s="114" t="s">
        <v>335</v>
      </c>
      <c r="K508" s="372" t="s">
        <v>489</v>
      </c>
    </row>
    <row r="509" spans="1:11" ht="9.75" hidden="1" customHeight="1" x14ac:dyDescent="0.25">
      <c r="A509" s="427" t="s">
        <v>335</v>
      </c>
      <c r="B509" s="426"/>
      <c r="C509" s="468" t="s">
        <v>335</v>
      </c>
      <c r="D509" s="468"/>
      <c r="E509" s="425" t="s">
        <v>335</v>
      </c>
      <c r="F509" s="109" t="s">
        <v>335</v>
      </c>
      <c r="G509" s="425" t="s">
        <v>335</v>
      </c>
      <c r="H509" s="426"/>
      <c r="I509" s="426"/>
      <c r="J509" s="114" t="s">
        <v>335</v>
      </c>
      <c r="K509" s="372" t="s">
        <v>489</v>
      </c>
    </row>
    <row r="510" spans="1:11" ht="9.75" hidden="1" customHeight="1" x14ac:dyDescent="0.25">
      <c r="A510" s="427" t="s">
        <v>335</v>
      </c>
      <c r="B510" s="426"/>
      <c r="C510" s="468" t="s">
        <v>335</v>
      </c>
      <c r="D510" s="468"/>
      <c r="E510" s="425" t="s">
        <v>335</v>
      </c>
      <c r="F510" s="109" t="s">
        <v>335</v>
      </c>
      <c r="G510" s="425" t="s">
        <v>335</v>
      </c>
      <c r="H510" s="426"/>
      <c r="I510" s="426"/>
      <c r="J510" s="114" t="s">
        <v>335</v>
      </c>
      <c r="K510" s="372" t="s">
        <v>489</v>
      </c>
    </row>
    <row r="511" spans="1:11" ht="9.75" hidden="1" customHeight="1" x14ac:dyDescent="0.25">
      <c r="A511" s="427" t="s">
        <v>335</v>
      </c>
      <c r="B511" s="426"/>
      <c r="C511" s="468" t="s">
        <v>335</v>
      </c>
      <c r="D511" s="468"/>
      <c r="E511" s="425" t="s">
        <v>335</v>
      </c>
      <c r="F511" s="109" t="s">
        <v>335</v>
      </c>
      <c r="G511" s="425" t="s">
        <v>335</v>
      </c>
      <c r="H511" s="426"/>
      <c r="I511" s="426"/>
      <c r="J511" s="114" t="s">
        <v>335</v>
      </c>
      <c r="K511" s="372" t="s">
        <v>489</v>
      </c>
    </row>
    <row r="512" spans="1:11" ht="9.75" hidden="1" customHeight="1" x14ac:dyDescent="0.25">
      <c r="A512" s="427" t="s">
        <v>335</v>
      </c>
      <c r="B512" s="426"/>
      <c r="C512" s="468" t="s">
        <v>335</v>
      </c>
      <c r="D512" s="468"/>
      <c r="E512" s="425" t="s">
        <v>335</v>
      </c>
      <c r="F512" s="109" t="s">
        <v>335</v>
      </c>
      <c r="G512" s="425" t="s">
        <v>335</v>
      </c>
      <c r="H512" s="426"/>
      <c r="I512" s="426"/>
      <c r="J512" s="114" t="s">
        <v>335</v>
      </c>
      <c r="K512" s="372" t="s">
        <v>489</v>
      </c>
    </row>
    <row r="513" spans="1:11" ht="9.75" hidden="1" customHeight="1" x14ac:dyDescent="0.25">
      <c r="A513" s="427" t="s">
        <v>335</v>
      </c>
      <c r="B513" s="426"/>
      <c r="C513" s="468" t="s">
        <v>335</v>
      </c>
      <c r="D513" s="468"/>
      <c r="E513" s="425" t="s">
        <v>335</v>
      </c>
      <c r="F513" s="109" t="s">
        <v>335</v>
      </c>
      <c r="G513" s="425" t="s">
        <v>335</v>
      </c>
      <c r="H513" s="426"/>
      <c r="I513" s="426"/>
      <c r="J513" s="114" t="s">
        <v>335</v>
      </c>
      <c r="K513" s="372" t="s">
        <v>489</v>
      </c>
    </row>
    <row r="514" spans="1:11" ht="9.75" hidden="1" customHeight="1" x14ac:dyDescent="0.25">
      <c r="A514" s="427" t="s">
        <v>335</v>
      </c>
      <c r="B514" s="426"/>
      <c r="C514" s="468" t="s">
        <v>335</v>
      </c>
      <c r="D514" s="468"/>
      <c r="E514" s="425" t="s">
        <v>335</v>
      </c>
      <c r="F514" s="109" t="s">
        <v>335</v>
      </c>
      <c r="G514" s="425" t="s">
        <v>335</v>
      </c>
      <c r="H514" s="426"/>
      <c r="I514" s="426"/>
      <c r="J514" s="114" t="s">
        <v>335</v>
      </c>
      <c r="K514" s="372" t="s">
        <v>489</v>
      </c>
    </row>
    <row r="515" spans="1:11" ht="9.75" hidden="1" customHeight="1" x14ac:dyDescent="0.25">
      <c r="A515" s="427" t="s">
        <v>335</v>
      </c>
      <c r="B515" s="426"/>
      <c r="C515" s="468" t="s">
        <v>335</v>
      </c>
      <c r="D515" s="468"/>
      <c r="E515" s="425" t="s">
        <v>335</v>
      </c>
      <c r="F515" s="109" t="s">
        <v>335</v>
      </c>
      <c r="G515" s="425" t="s">
        <v>335</v>
      </c>
      <c r="H515" s="426"/>
      <c r="I515" s="426"/>
      <c r="J515" s="114" t="s">
        <v>335</v>
      </c>
      <c r="K515" s="372" t="s">
        <v>489</v>
      </c>
    </row>
    <row r="516" spans="1:11" ht="9.75" hidden="1" customHeight="1" x14ac:dyDescent="0.25">
      <c r="A516" s="427" t="s">
        <v>335</v>
      </c>
      <c r="B516" s="426"/>
      <c r="C516" s="468" t="s">
        <v>335</v>
      </c>
      <c r="D516" s="468"/>
      <c r="E516" s="425" t="s">
        <v>335</v>
      </c>
      <c r="F516" s="109" t="s">
        <v>335</v>
      </c>
      <c r="G516" s="425" t="s">
        <v>335</v>
      </c>
      <c r="H516" s="426"/>
      <c r="I516" s="426"/>
      <c r="J516" s="114" t="s">
        <v>335</v>
      </c>
      <c r="K516" s="372" t="s">
        <v>489</v>
      </c>
    </row>
    <row r="517" spans="1:11" ht="9.75" hidden="1" customHeight="1" x14ac:dyDescent="0.25">
      <c r="A517" s="427" t="s">
        <v>335</v>
      </c>
      <c r="B517" s="426"/>
      <c r="C517" s="468" t="s">
        <v>335</v>
      </c>
      <c r="D517" s="468"/>
      <c r="E517" s="425" t="s">
        <v>335</v>
      </c>
      <c r="F517" s="109" t="s">
        <v>335</v>
      </c>
      <c r="G517" s="425" t="s">
        <v>335</v>
      </c>
      <c r="H517" s="426"/>
      <c r="I517" s="426"/>
      <c r="J517" s="114" t="s">
        <v>335</v>
      </c>
      <c r="K517" s="372" t="s">
        <v>489</v>
      </c>
    </row>
    <row r="518" spans="1:11" ht="9.75" hidden="1" customHeight="1" x14ac:dyDescent="0.25">
      <c r="A518" s="427" t="s">
        <v>335</v>
      </c>
      <c r="B518" s="426"/>
      <c r="C518" s="468" t="s">
        <v>335</v>
      </c>
      <c r="D518" s="468"/>
      <c r="E518" s="425" t="s">
        <v>335</v>
      </c>
      <c r="F518" s="109" t="s">
        <v>335</v>
      </c>
      <c r="G518" s="425" t="s">
        <v>335</v>
      </c>
      <c r="H518" s="426"/>
      <c r="I518" s="426"/>
      <c r="J518" s="114" t="s">
        <v>335</v>
      </c>
      <c r="K518" s="372" t="s">
        <v>489</v>
      </c>
    </row>
    <row r="519" spans="1:11" ht="9.75" hidden="1" customHeight="1" x14ac:dyDescent="0.25">
      <c r="A519" s="427" t="s">
        <v>335</v>
      </c>
      <c r="B519" s="426"/>
      <c r="C519" s="468" t="s">
        <v>335</v>
      </c>
      <c r="D519" s="468"/>
      <c r="E519" s="425" t="s">
        <v>335</v>
      </c>
      <c r="F519" s="109" t="s">
        <v>335</v>
      </c>
      <c r="G519" s="425" t="s">
        <v>335</v>
      </c>
      <c r="H519" s="426"/>
      <c r="I519" s="426"/>
      <c r="J519" s="114" t="s">
        <v>335</v>
      </c>
      <c r="K519" s="372" t="s">
        <v>489</v>
      </c>
    </row>
    <row r="520" spans="1:11" ht="9.75" hidden="1" customHeight="1" x14ac:dyDescent="0.25">
      <c r="A520" s="427" t="s">
        <v>335</v>
      </c>
      <c r="B520" s="426"/>
      <c r="C520" s="468" t="s">
        <v>335</v>
      </c>
      <c r="D520" s="468"/>
      <c r="E520" s="425" t="s">
        <v>335</v>
      </c>
      <c r="F520" s="109" t="s">
        <v>335</v>
      </c>
      <c r="G520" s="425" t="s">
        <v>335</v>
      </c>
      <c r="H520" s="426"/>
      <c r="I520" s="426"/>
      <c r="J520" s="114" t="s">
        <v>335</v>
      </c>
      <c r="K520" s="372" t="s">
        <v>489</v>
      </c>
    </row>
    <row r="521" spans="1:11" ht="9.75" hidden="1" customHeight="1" x14ac:dyDescent="0.25">
      <c r="A521" s="427" t="s">
        <v>335</v>
      </c>
      <c r="B521" s="426"/>
      <c r="C521" s="468" t="s">
        <v>335</v>
      </c>
      <c r="D521" s="468"/>
      <c r="E521" s="425" t="s">
        <v>335</v>
      </c>
      <c r="F521" s="109" t="s">
        <v>335</v>
      </c>
      <c r="G521" s="425" t="s">
        <v>335</v>
      </c>
      <c r="H521" s="426"/>
      <c r="I521" s="426"/>
      <c r="J521" s="114" t="s">
        <v>335</v>
      </c>
      <c r="K521" s="372" t="s">
        <v>489</v>
      </c>
    </row>
    <row r="522" spans="1:11" ht="9.75" hidden="1" customHeight="1" x14ac:dyDescent="0.25">
      <c r="A522" s="427" t="s">
        <v>335</v>
      </c>
      <c r="B522" s="426"/>
      <c r="C522" s="468" t="s">
        <v>335</v>
      </c>
      <c r="D522" s="468"/>
      <c r="E522" s="425" t="s">
        <v>335</v>
      </c>
      <c r="F522" s="109" t="s">
        <v>335</v>
      </c>
      <c r="G522" s="425" t="s">
        <v>335</v>
      </c>
      <c r="H522" s="426"/>
      <c r="I522" s="426"/>
      <c r="J522" s="114" t="s">
        <v>335</v>
      </c>
      <c r="K522" s="372" t="s">
        <v>489</v>
      </c>
    </row>
    <row r="523" spans="1:11" ht="9.75" hidden="1" customHeight="1" x14ac:dyDescent="0.25">
      <c r="A523" s="427" t="s">
        <v>335</v>
      </c>
      <c r="B523" s="426"/>
      <c r="C523" s="468" t="s">
        <v>335</v>
      </c>
      <c r="D523" s="468"/>
      <c r="E523" s="425" t="s">
        <v>335</v>
      </c>
      <c r="F523" s="109" t="s">
        <v>335</v>
      </c>
      <c r="G523" s="425" t="s">
        <v>335</v>
      </c>
      <c r="H523" s="426"/>
      <c r="I523" s="426"/>
      <c r="J523" s="114" t="s">
        <v>335</v>
      </c>
      <c r="K523" s="372" t="s">
        <v>489</v>
      </c>
    </row>
    <row r="524" spans="1:11" ht="9.75" hidden="1" customHeight="1" x14ac:dyDescent="0.25">
      <c r="A524" s="427" t="s">
        <v>335</v>
      </c>
      <c r="B524" s="426"/>
      <c r="C524" s="468" t="s">
        <v>335</v>
      </c>
      <c r="D524" s="468"/>
      <c r="E524" s="425" t="s">
        <v>335</v>
      </c>
      <c r="F524" s="109" t="s">
        <v>335</v>
      </c>
      <c r="G524" s="425" t="s">
        <v>335</v>
      </c>
      <c r="H524" s="426"/>
      <c r="I524" s="426"/>
      <c r="J524" s="114" t="s">
        <v>335</v>
      </c>
      <c r="K524" s="372" t="s">
        <v>489</v>
      </c>
    </row>
    <row r="525" spans="1:11" ht="9.75" hidden="1" customHeight="1" x14ac:dyDescent="0.25">
      <c r="A525" s="427" t="s">
        <v>335</v>
      </c>
      <c r="B525" s="426"/>
      <c r="C525" s="468" t="s">
        <v>335</v>
      </c>
      <c r="D525" s="468"/>
      <c r="E525" s="425" t="s">
        <v>335</v>
      </c>
      <c r="F525" s="109" t="s">
        <v>335</v>
      </c>
      <c r="G525" s="425" t="s">
        <v>335</v>
      </c>
      <c r="H525" s="426"/>
      <c r="I525" s="426"/>
      <c r="J525" s="114" t="s">
        <v>335</v>
      </c>
      <c r="K525" s="372" t="s">
        <v>489</v>
      </c>
    </row>
    <row r="526" spans="1:11" ht="9.75" hidden="1" customHeight="1" x14ac:dyDescent="0.25">
      <c r="A526" s="427" t="s">
        <v>335</v>
      </c>
      <c r="B526" s="426"/>
      <c r="C526" s="468" t="s">
        <v>335</v>
      </c>
      <c r="D526" s="468"/>
      <c r="E526" s="425" t="s">
        <v>335</v>
      </c>
      <c r="F526" s="109" t="s">
        <v>335</v>
      </c>
      <c r="G526" s="425" t="s">
        <v>335</v>
      </c>
      <c r="H526" s="426"/>
      <c r="I526" s="426"/>
      <c r="J526" s="114" t="s">
        <v>335</v>
      </c>
      <c r="K526" s="372" t="s">
        <v>489</v>
      </c>
    </row>
    <row r="527" spans="1:11" ht="9.75" hidden="1" customHeight="1" x14ac:dyDescent="0.25">
      <c r="A527" s="427" t="s">
        <v>335</v>
      </c>
      <c r="B527" s="426"/>
      <c r="C527" s="468" t="s">
        <v>335</v>
      </c>
      <c r="D527" s="468"/>
      <c r="E527" s="425" t="s">
        <v>335</v>
      </c>
      <c r="F527" s="109" t="s">
        <v>335</v>
      </c>
      <c r="G527" s="425" t="s">
        <v>335</v>
      </c>
      <c r="H527" s="426"/>
      <c r="I527" s="426"/>
      <c r="J527" s="114" t="s">
        <v>335</v>
      </c>
      <c r="K527" s="372" t="s">
        <v>489</v>
      </c>
    </row>
    <row r="528" spans="1:11" ht="9.75" hidden="1" customHeight="1" x14ac:dyDescent="0.25">
      <c r="A528" s="427" t="s">
        <v>335</v>
      </c>
      <c r="B528" s="426"/>
      <c r="C528" s="468" t="s">
        <v>335</v>
      </c>
      <c r="D528" s="468"/>
      <c r="E528" s="425" t="s">
        <v>335</v>
      </c>
      <c r="F528" s="109" t="s">
        <v>335</v>
      </c>
      <c r="G528" s="425" t="s">
        <v>335</v>
      </c>
      <c r="H528" s="426"/>
      <c r="I528" s="426"/>
      <c r="J528" s="114" t="s">
        <v>335</v>
      </c>
      <c r="K528" s="372" t="s">
        <v>489</v>
      </c>
    </row>
    <row r="529" spans="1:11" ht="9.75" hidden="1" customHeight="1" x14ac:dyDescent="0.25">
      <c r="A529" s="427" t="s">
        <v>335</v>
      </c>
      <c r="B529" s="426"/>
      <c r="C529" s="468" t="s">
        <v>335</v>
      </c>
      <c r="D529" s="468"/>
      <c r="E529" s="425" t="s">
        <v>335</v>
      </c>
      <c r="F529" s="109" t="s">
        <v>335</v>
      </c>
      <c r="G529" s="425" t="s">
        <v>335</v>
      </c>
      <c r="H529" s="426"/>
      <c r="I529" s="426"/>
      <c r="J529" s="114" t="s">
        <v>335</v>
      </c>
      <c r="K529" s="372" t="s">
        <v>489</v>
      </c>
    </row>
    <row r="530" spans="1:11" ht="9.75" hidden="1" customHeight="1" x14ac:dyDescent="0.25">
      <c r="A530" s="427" t="s">
        <v>335</v>
      </c>
      <c r="B530" s="426"/>
      <c r="C530" s="468" t="s">
        <v>335</v>
      </c>
      <c r="D530" s="468"/>
      <c r="E530" s="425" t="s">
        <v>335</v>
      </c>
      <c r="F530" s="109" t="s">
        <v>335</v>
      </c>
      <c r="G530" s="425" t="s">
        <v>335</v>
      </c>
      <c r="H530" s="426"/>
      <c r="I530" s="426"/>
      <c r="J530" s="114" t="s">
        <v>335</v>
      </c>
      <c r="K530" s="372" t="s">
        <v>489</v>
      </c>
    </row>
    <row r="531" spans="1:11" ht="9.75" hidden="1" customHeight="1" x14ac:dyDescent="0.25">
      <c r="A531" s="427" t="s">
        <v>335</v>
      </c>
      <c r="B531" s="426"/>
      <c r="C531" s="468" t="s">
        <v>335</v>
      </c>
      <c r="D531" s="468"/>
      <c r="E531" s="425" t="s">
        <v>335</v>
      </c>
      <c r="F531" s="109" t="s">
        <v>335</v>
      </c>
      <c r="G531" s="425" t="s">
        <v>335</v>
      </c>
      <c r="H531" s="426"/>
      <c r="I531" s="426"/>
      <c r="J531" s="114" t="s">
        <v>335</v>
      </c>
      <c r="K531" s="372" t="s">
        <v>489</v>
      </c>
    </row>
    <row r="532" spans="1:11" ht="9.75" hidden="1" customHeight="1" x14ac:dyDescent="0.25">
      <c r="A532" s="427" t="s">
        <v>335</v>
      </c>
      <c r="B532" s="426"/>
      <c r="C532" s="468" t="s">
        <v>335</v>
      </c>
      <c r="D532" s="468"/>
      <c r="E532" s="425" t="s">
        <v>335</v>
      </c>
      <c r="F532" s="109" t="s">
        <v>335</v>
      </c>
      <c r="G532" s="425" t="s">
        <v>335</v>
      </c>
      <c r="H532" s="426"/>
      <c r="I532" s="426"/>
      <c r="J532" s="114" t="s">
        <v>335</v>
      </c>
      <c r="K532" s="372" t="s">
        <v>489</v>
      </c>
    </row>
    <row r="533" spans="1:11" ht="9.75" hidden="1" customHeight="1" x14ac:dyDescent="0.25">
      <c r="A533" s="427" t="s">
        <v>335</v>
      </c>
      <c r="B533" s="426"/>
      <c r="C533" s="468" t="s">
        <v>335</v>
      </c>
      <c r="D533" s="468"/>
      <c r="E533" s="425" t="s">
        <v>335</v>
      </c>
      <c r="F533" s="109" t="s">
        <v>335</v>
      </c>
      <c r="G533" s="425" t="s">
        <v>335</v>
      </c>
      <c r="H533" s="426"/>
      <c r="I533" s="426"/>
      <c r="J533" s="114" t="s">
        <v>335</v>
      </c>
      <c r="K533" s="372" t="s">
        <v>489</v>
      </c>
    </row>
    <row r="534" spans="1:11" ht="9.75" hidden="1" customHeight="1" x14ac:dyDescent="0.25">
      <c r="A534" s="427" t="s">
        <v>335</v>
      </c>
      <c r="B534" s="426"/>
      <c r="C534" s="468" t="s">
        <v>335</v>
      </c>
      <c r="D534" s="468"/>
      <c r="E534" s="425" t="s">
        <v>335</v>
      </c>
      <c r="F534" s="109" t="s">
        <v>335</v>
      </c>
      <c r="G534" s="425" t="s">
        <v>335</v>
      </c>
      <c r="H534" s="426"/>
      <c r="I534" s="426"/>
      <c r="J534" s="114" t="s">
        <v>335</v>
      </c>
      <c r="K534" s="372" t="s">
        <v>489</v>
      </c>
    </row>
    <row r="535" spans="1:11" ht="9.75" hidden="1" customHeight="1" x14ac:dyDescent="0.25">
      <c r="A535" s="427" t="s">
        <v>335</v>
      </c>
      <c r="B535" s="426"/>
      <c r="C535" s="468" t="s">
        <v>335</v>
      </c>
      <c r="D535" s="468"/>
      <c r="E535" s="425" t="s">
        <v>335</v>
      </c>
      <c r="F535" s="109" t="s">
        <v>335</v>
      </c>
      <c r="G535" s="425" t="s">
        <v>335</v>
      </c>
      <c r="H535" s="426"/>
      <c r="I535" s="426"/>
      <c r="J535" s="114" t="s">
        <v>335</v>
      </c>
      <c r="K535" s="372" t="s">
        <v>489</v>
      </c>
    </row>
    <row r="536" spans="1:11" ht="9.75" hidden="1" customHeight="1" x14ac:dyDescent="0.25">
      <c r="A536" s="427" t="s">
        <v>335</v>
      </c>
      <c r="B536" s="426"/>
      <c r="C536" s="468" t="s">
        <v>335</v>
      </c>
      <c r="D536" s="468"/>
      <c r="E536" s="425" t="s">
        <v>335</v>
      </c>
      <c r="F536" s="109" t="s">
        <v>335</v>
      </c>
      <c r="G536" s="425" t="s">
        <v>335</v>
      </c>
      <c r="H536" s="426"/>
      <c r="I536" s="426"/>
      <c r="J536" s="114" t="s">
        <v>335</v>
      </c>
      <c r="K536" s="372" t="s">
        <v>489</v>
      </c>
    </row>
    <row r="537" spans="1:11" ht="9.75" hidden="1" customHeight="1" x14ac:dyDescent="0.25">
      <c r="A537" s="427" t="s">
        <v>335</v>
      </c>
      <c r="B537" s="426"/>
      <c r="C537" s="468" t="s">
        <v>335</v>
      </c>
      <c r="D537" s="468"/>
      <c r="E537" s="425" t="s">
        <v>335</v>
      </c>
      <c r="F537" s="109" t="s">
        <v>335</v>
      </c>
      <c r="G537" s="425" t="s">
        <v>335</v>
      </c>
      <c r="H537" s="426"/>
      <c r="I537" s="426"/>
      <c r="J537" s="114" t="s">
        <v>335</v>
      </c>
      <c r="K537" s="372" t="s">
        <v>489</v>
      </c>
    </row>
    <row r="538" spans="1:11" ht="9.75" hidden="1" customHeight="1" x14ac:dyDescent="0.25">
      <c r="A538" s="427" t="s">
        <v>335</v>
      </c>
      <c r="B538" s="426"/>
      <c r="C538" s="468" t="s">
        <v>335</v>
      </c>
      <c r="D538" s="468"/>
      <c r="E538" s="425" t="s">
        <v>335</v>
      </c>
      <c r="F538" s="109" t="s">
        <v>335</v>
      </c>
      <c r="G538" s="425" t="s">
        <v>335</v>
      </c>
      <c r="H538" s="426"/>
      <c r="I538" s="426"/>
      <c r="J538" s="114" t="s">
        <v>335</v>
      </c>
      <c r="K538" s="372" t="s">
        <v>489</v>
      </c>
    </row>
    <row r="539" spans="1:11" ht="9.75" hidden="1" customHeight="1" x14ac:dyDescent="0.25">
      <c r="A539" s="427" t="s">
        <v>335</v>
      </c>
      <c r="B539" s="426"/>
      <c r="C539" s="468" t="s">
        <v>335</v>
      </c>
      <c r="D539" s="468"/>
      <c r="E539" s="425" t="s">
        <v>335</v>
      </c>
      <c r="F539" s="109" t="s">
        <v>335</v>
      </c>
      <c r="G539" s="425" t="s">
        <v>335</v>
      </c>
      <c r="H539" s="426"/>
      <c r="I539" s="426"/>
      <c r="J539" s="114" t="s">
        <v>335</v>
      </c>
      <c r="K539" s="372" t="s">
        <v>489</v>
      </c>
    </row>
    <row r="540" spans="1:11" ht="9.75" hidden="1" customHeight="1" x14ac:dyDescent="0.25">
      <c r="A540" s="427" t="s">
        <v>335</v>
      </c>
      <c r="B540" s="426"/>
      <c r="C540" s="468" t="s">
        <v>335</v>
      </c>
      <c r="D540" s="468"/>
      <c r="E540" s="425" t="s">
        <v>335</v>
      </c>
      <c r="F540" s="109" t="s">
        <v>335</v>
      </c>
      <c r="G540" s="425" t="s">
        <v>335</v>
      </c>
      <c r="H540" s="426"/>
      <c r="I540" s="426"/>
      <c r="J540" s="114" t="s">
        <v>335</v>
      </c>
      <c r="K540" s="372" t="s">
        <v>489</v>
      </c>
    </row>
    <row r="541" spans="1:11" ht="9.75" hidden="1" customHeight="1" x14ac:dyDescent="0.25">
      <c r="A541" s="427" t="s">
        <v>335</v>
      </c>
      <c r="B541" s="426"/>
      <c r="C541" s="468" t="s">
        <v>335</v>
      </c>
      <c r="D541" s="468"/>
      <c r="E541" s="425" t="s">
        <v>335</v>
      </c>
      <c r="F541" s="109" t="s">
        <v>335</v>
      </c>
      <c r="G541" s="425" t="s">
        <v>335</v>
      </c>
      <c r="H541" s="426"/>
      <c r="I541" s="426"/>
      <c r="J541" s="114" t="s">
        <v>335</v>
      </c>
      <c r="K541" s="372" t="s">
        <v>489</v>
      </c>
    </row>
    <row r="542" spans="1:11" ht="9.75" hidden="1" customHeight="1" x14ac:dyDescent="0.25">
      <c r="A542" s="427" t="s">
        <v>335</v>
      </c>
      <c r="B542" s="426"/>
      <c r="C542" s="468" t="s">
        <v>335</v>
      </c>
      <c r="D542" s="468"/>
      <c r="E542" s="425" t="s">
        <v>335</v>
      </c>
      <c r="F542" s="109" t="s">
        <v>335</v>
      </c>
      <c r="G542" s="425" t="s">
        <v>335</v>
      </c>
      <c r="H542" s="426"/>
      <c r="I542" s="426"/>
      <c r="J542" s="114" t="s">
        <v>335</v>
      </c>
      <c r="K542" s="372" t="s">
        <v>489</v>
      </c>
    </row>
    <row r="543" spans="1:11" ht="9.75" hidden="1" customHeight="1" x14ac:dyDescent="0.25">
      <c r="A543" s="427" t="s">
        <v>335</v>
      </c>
      <c r="B543" s="426"/>
      <c r="C543" s="468" t="s">
        <v>335</v>
      </c>
      <c r="D543" s="468"/>
      <c r="E543" s="425" t="s">
        <v>335</v>
      </c>
      <c r="F543" s="109" t="s">
        <v>335</v>
      </c>
      <c r="G543" s="425" t="s">
        <v>335</v>
      </c>
      <c r="H543" s="426"/>
      <c r="I543" s="426"/>
      <c r="J543" s="114" t="s">
        <v>335</v>
      </c>
      <c r="K543" s="372" t="s">
        <v>489</v>
      </c>
    </row>
    <row r="544" spans="1:11" ht="9.75" hidden="1" customHeight="1" x14ac:dyDescent="0.25">
      <c r="A544" s="427" t="s">
        <v>335</v>
      </c>
      <c r="B544" s="426"/>
      <c r="C544" s="468" t="s">
        <v>335</v>
      </c>
      <c r="D544" s="468"/>
      <c r="E544" s="425" t="s">
        <v>335</v>
      </c>
      <c r="F544" s="109" t="s">
        <v>335</v>
      </c>
      <c r="G544" s="425" t="s">
        <v>335</v>
      </c>
      <c r="H544" s="426"/>
      <c r="I544" s="426"/>
      <c r="J544" s="114" t="s">
        <v>335</v>
      </c>
      <c r="K544" s="372" t="s">
        <v>489</v>
      </c>
    </row>
    <row r="545" spans="1:11" ht="9.75" hidden="1" customHeight="1" x14ac:dyDescent="0.25">
      <c r="A545" s="427" t="s">
        <v>335</v>
      </c>
      <c r="B545" s="426"/>
      <c r="C545" s="468" t="s">
        <v>335</v>
      </c>
      <c r="D545" s="468"/>
      <c r="E545" s="425" t="s">
        <v>335</v>
      </c>
      <c r="F545" s="109" t="s">
        <v>335</v>
      </c>
      <c r="G545" s="425" t="s">
        <v>335</v>
      </c>
      <c r="H545" s="426"/>
      <c r="I545" s="426"/>
      <c r="J545" s="114" t="s">
        <v>335</v>
      </c>
      <c r="K545" s="372" t="s">
        <v>489</v>
      </c>
    </row>
    <row r="546" spans="1:11" ht="9.75" hidden="1" customHeight="1" x14ac:dyDescent="0.25">
      <c r="A546" s="427" t="s">
        <v>335</v>
      </c>
      <c r="B546" s="426"/>
      <c r="C546" s="468" t="s">
        <v>335</v>
      </c>
      <c r="D546" s="468"/>
      <c r="E546" s="425" t="s">
        <v>335</v>
      </c>
      <c r="F546" s="109" t="s">
        <v>335</v>
      </c>
      <c r="G546" s="425" t="s">
        <v>335</v>
      </c>
      <c r="H546" s="426"/>
      <c r="I546" s="426"/>
      <c r="J546" s="114" t="s">
        <v>335</v>
      </c>
      <c r="K546" s="372" t="s">
        <v>489</v>
      </c>
    </row>
    <row r="547" spans="1:11" ht="9.75" hidden="1" customHeight="1" x14ac:dyDescent="0.25">
      <c r="A547" s="427" t="s">
        <v>335</v>
      </c>
      <c r="B547" s="426"/>
      <c r="C547" s="468" t="s">
        <v>335</v>
      </c>
      <c r="D547" s="468"/>
      <c r="E547" s="425" t="s">
        <v>335</v>
      </c>
      <c r="F547" s="109" t="s">
        <v>335</v>
      </c>
      <c r="G547" s="425" t="s">
        <v>335</v>
      </c>
      <c r="H547" s="426"/>
      <c r="I547" s="426"/>
      <c r="J547" s="114" t="s">
        <v>335</v>
      </c>
      <c r="K547" s="372" t="s">
        <v>489</v>
      </c>
    </row>
    <row r="548" spans="1:11" ht="9.75" hidden="1" customHeight="1" x14ac:dyDescent="0.25">
      <c r="A548" s="427" t="s">
        <v>335</v>
      </c>
      <c r="B548" s="426"/>
      <c r="C548" s="468" t="s">
        <v>335</v>
      </c>
      <c r="D548" s="468"/>
      <c r="E548" s="425" t="s">
        <v>335</v>
      </c>
      <c r="F548" s="109" t="s">
        <v>335</v>
      </c>
      <c r="G548" s="425" t="s">
        <v>335</v>
      </c>
      <c r="H548" s="426"/>
      <c r="I548" s="426"/>
      <c r="J548" s="114" t="s">
        <v>335</v>
      </c>
      <c r="K548" s="372" t="s">
        <v>489</v>
      </c>
    </row>
    <row r="549" spans="1:11" ht="9.75" hidden="1" customHeight="1" x14ac:dyDescent="0.25">
      <c r="A549" s="427" t="s">
        <v>335</v>
      </c>
      <c r="B549" s="426"/>
      <c r="C549" s="468" t="s">
        <v>335</v>
      </c>
      <c r="D549" s="468"/>
      <c r="E549" s="425" t="s">
        <v>335</v>
      </c>
      <c r="F549" s="109" t="s">
        <v>335</v>
      </c>
      <c r="G549" s="425" t="s">
        <v>335</v>
      </c>
      <c r="H549" s="426"/>
      <c r="I549" s="426"/>
      <c r="J549" s="114" t="s">
        <v>335</v>
      </c>
      <c r="K549" s="372" t="s">
        <v>489</v>
      </c>
    </row>
    <row r="550" spans="1:11" ht="9.75" hidden="1" customHeight="1" x14ac:dyDescent="0.25">
      <c r="A550" s="427" t="s">
        <v>335</v>
      </c>
      <c r="B550" s="426"/>
      <c r="C550" s="468" t="s">
        <v>335</v>
      </c>
      <c r="D550" s="468"/>
      <c r="E550" s="425" t="s">
        <v>335</v>
      </c>
      <c r="F550" s="109" t="s">
        <v>335</v>
      </c>
      <c r="G550" s="425" t="s">
        <v>335</v>
      </c>
      <c r="H550" s="426"/>
      <c r="I550" s="426"/>
      <c r="J550" s="114" t="s">
        <v>335</v>
      </c>
      <c r="K550" s="372" t="s">
        <v>489</v>
      </c>
    </row>
    <row r="551" spans="1:11" ht="9.75" hidden="1" customHeight="1" x14ac:dyDescent="0.25">
      <c r="A551" s="427" t="s">
        <v>335</v>
      </c>
      <c r="B551" s="426"/>
      <c r="C551" s="468" t="s">
        <v>335</v>
      </c>
      <c r="D551" s="468"/>
      <c r="E551" s="425" t="s">
        <v>335</v>
      </c>
      <c r="F551" s="109" t="s">
        <v>335</v>
      </c>
      <c r="G551" s="425" t="s">
        <v>335</v>
      </c>
      <c r="H551" s="426"/>
      <c r="I551" s="426"/>
      <c r="J551" s="114" t="s">
        <v>335</v>
      </c>
      <c r="K551" s="372" t="s">
        <v>489</v>
      </c>
    </row>
    <row r="552" spans="1:11" ht="9.75" hidden="1" customHeight="1" x14ac:dyDescent="0.25">
      <c r="A552" s="427" t="s">
        <v>335</v>
      </c>
      <c r="B552" s="426"/>
      <c r="C552" s="468" t="s">
        <v>335</v>
      </c>
      <c r="D552" s="468"/>
      <c r="E552" s="425" t="s">
        <v>335</v>
      </c>
      <c r="F552" s="109" t="s">
        <v>335</v>
      </c>
      <c r="G552" s="425" t="s">
        <v>335</v>
      </c>
      <c r="H552" s="426"/>
      <c r="I552" s="426"/>
      <c r="J552" s="114" t="s">
        <v>335</v>
      </c>
      <c r="K552" s="372" t="s">
        <v>489</v>
      </c>
    </row>
    <row r="553" spans="1:11" ht="9.75" hidden="1" customHeight="1" x14ac:dyDescent="0.25">
      <c r="A553" s="427" t="s">
        <v>335</v>
      </c>
      <c r="B553" s="426"/>
      <c r="C553" s="468" t="s">
        <v>335</v>
      </c>
      <c r="D553" s="468"/>
      <c r="E553" s="425" t="s">
        <v>335</v>
      </c>
      <c r="F553" s="109" t="s">
        <v>335</v>
      </c>
      <c r="G553" s="425" t="s">
        <v>335</v>
      </c>
      <c r="H553" s="426"/>
      <c r="I553" s="426"/>
      <c r="J553" s="114" t="s">
        <v>335</v>
      </c>
      <c r="K553" s="372" t="s">
        <v>489</v>
      </c>
    </row>
    <row r="554" spans="1:11" ht="9.75" hidden="1" customHeight="1" x14ac:dyDescent="0.25">
      <c r="A554" s="427" t="s">
        <v>335</v>
      </c>
      <c r="B554" s="426"/>
      <c r="C554" s="468" t="s">
        <v>335</v>
      </c>
      <c r="D554" s="468"/>
      <c r="E554" s="425" t="s">
        <v>335</v>
      </c>
      <c r="F554" s="109" t="s">
        <v>335</v>
      </c>
      <c r="G554" s="425" t="s">
        <v>335</v>
      </c>
      <c r="H554" s="426"/>
      <c r="I554" s="426"/>
      <c r="J554" s="114" t="s">
        <v>335</v>
      </c>
      <c r="K554" s="372" t="s">
        <v>489</v>
      </c>
    </row>
    <row r="555" spans="1:11" ht="9.75" hidden="1" customHeight="1" x14ac:dyDescent="0.25">
      <c r="A555" s="427" t="s">
        <v>335</v>
      </c>
      <c r="B555" s="426"/>
      <c r="C555" s="468" t="s">
        <v>335</v>
      </c>
      <c r="D555" s="468"/>
      <c r="E555" s="425" t="s">
        <v>335</v>
      </c>
      <c r="F555" s="109" t="s">
        <v>335</v>
      </c>
      <c r="G555" s="425" t="s">
        <v>335</v>
      </c>
      <c r="H555" s="426"/>
      <c r="I555" s="426"/>
      <c r="J555" s="114" t="s">
        <v>335</v>
      </c>
      <c r="K555" s="372" t="s">
        <v>489</v>
      </c>
    </row>
    <row r="556" spans="1:11" ht="9.75" hidden="1" customHeight="1" x14ac:dyDescent="0.25">
      <c r="A556" s="427" t="s">
        <v>335</v>
      </c>
      <c r="B556" s="426"/>
      <c r="C556" s="468" t="s">
        <v>335</v>
      </c>
      <c r="D556" s="468"/>
      <c r="E556" s="425" t="s">
        <v>335</v>
      </c>
      <c r="F556" s="109" t="s">
        <v>335</v>
      </c>
      <c r="G556" s="425" t="s">
        <v>335</v>
      </c>
      <c r="H556" s="426"/>
      <c r="I556" s="426"/>
      <c r="J556" s="114" t="s">
        <v>335</v>
      </c>
      <c r="K556" s="372" t="s">
        <v>489</v>
      </c>
    </row>
    <row r="557" spans="1:11" ht="9.75" hidden="1" customHeight="1" x14ac:dyDescent="0.25">
      <c r="A557" s="427" t="s">
        <v>335</v>
      </c>
      <c r="B557" s="426"/>
      <c r="C557" s="468" t="s">
        <v>335</v>
      </c>
      <c r="D557" s="468"/>
      <c r="E557" s="425" t="s">
        <v>335</v>
      </c>
      <c r="F557" s="109" t="s">
        <v>335</v>
      </c>
      <c r="G557" s="425" t="s">
        <v>335</v>
      </c>
      <c r="H557" s="426"/>
      <c r="I557" s="426"/>
      <c r="J557" s="114" t="s">
        <v>335</v>
      </c>
      <c r="K557" s="372" t="s">
        <v>489</v>
      </c>
    </row>
    <row r="558" spans="1:11" ht="9.75" hidden="1" customHeight="1" x14ac:dyDescent="0.25">
      <c r="A558" s="427" t="s">
        <v>335</v>
      </c>
      <c r="B558" s="426"/>
      <c r="C558" s="468" t="s">
        <v>335</v>
      </c>
      <c r="D558" s="468"/>
      <c r="E558" s="425" t="s">
        <v>335</v>
      </c>
      <c r="F558" s="109" t="s">
        <v>335</v>
      </c>
      <c r="G558" s="425" t="s">
        <v>335</v>
      </c>
      <c r="H558" s="426"/>
      <c r="I558" s="426"/>
      <c r="J558" s="114" t="s">
        <v>335</v>
      </c>
      <c r="K558" s="372" t="s">
        <v>489</v>
      </c>
    </row>
    <row r="559" spans="1:11" ht="9.75" hidden="1" customHeight="1" x14ac:dyDescent="0.25">
      <c r="A559" s="427" t="s">
        <v>335</v>
      </c>
      <c r="B559" s="426"/>
      <c r="C559" s="468" t="s">
        <v>335</v>
      </c>
      <c r="D559" s="468"/>
      <c r="E559" s="425" t="s">
        <v>335</v>
      </c>
      <c r="F559" s="109" t="s">
        <v>335</v>
      </c>
      <c r="G559" s="425" t="s">
        <v>335</v>
      </c>
      <c r="H559" s="426"/>
      <c r="I559" s="426"/>
      <c r="J559" s="114" t="s">
        <v>335</v>
      </c>
      <c r="K559" s="372" t="s">
        <v>489</v>
      </c>
    </row>
    <row r="560" spans="1:11" ht="9.75" hidden="1" customHeight="1" x14ac:dyDescent="0.25">
      <c r="A560" s="427" t="s">
        <v>335</v>
      </c>
      <c r="B560" s="426"/>
      <c r="C560" s="468" t="s">
        <v>335</v>
      </c>
      <c r="D560" s="468"/>
      <c r="E560" s="425" t="s">
        <v>335</v>
      </c>
      <c r="F560" s="109" t="s">
        <v>335</v>
      </c>
      <c r="G560" s="425" t="s">
        <v>335</v>
      </c>
      <c r="H560" s="426"/>
      <c r="I560" s="426"/>
      <c r="J560" s="114" t="s">
        <v>335</v>
      </c>
      <c r="K560" s="372" t="s">
        <v>489</v>
      </c>
    </row>
    <row r="561" spans="1:11" ht="9.75" hidden="1" customHeight="1" x14ac:dyDescent="0.25">
      <c r="A561" s="427" t="s">
        <v>335</v>
      </c>
      <c r="B561" s="426"/>
      <c r="C561" s="468" t="s">
        <v>335</v>
      </c>
      <c r="D561" s="468"/>
      <c r="E561" s="425" t="s">
        <v>335</v>
      </c>
      <c r="F561" s="109" t="s">
        <v>335</v>
      </c>
      <c r="G561" s="425" t="s">
        <v>335</v>
      </c>
      <c r="H561" s="426"/>
      <c r="I561" s="426"/>
      <c r="J561" s="114" t="s">
        <v>335</v>
      </c>
      <c r="K561" s="372" t="s">
        <v>489</v>
      </c>
    </row>
    <row r="562" spans="1:11" ht="9.75" hidden="1" customHeight="1" x14ac:dyDescent="0.25">
      <c r="A562" s="427" t="s">
        <v>335</v>
      </c>
      <c r="B562" s="426"/>
      <c r="C562" s="468" t="s">
        <v>335</v>
      </c>
      <c r="D562" s="468"/>
      <c r="E562" s="425" t="s">
        <v>335</v>
      </c>
      <c r="F562" s="109" t="s">
        <v>335</v>
      </c>
      <c r="G562" s="425" t="s">
        <v>335</v>
      </c>
      <c r="H562" s="426"/>
      <c r="I562" s="426"/>
      <c r="J562" s="114" t="s">
        <v>335</v>
      </c>
      <c r="K562" s="372" t="s">
        <v>489</v>
      </c>
    </row>
    <row r="563" spans="1:11" ht="9.75" hidden="1" customHeight="1" x14ac:dyDescent="0.25">
      <c r="A563" s="427" t="s">
        <v>335</v>
      </c>
      <c r="B563" s="426"/>
      <c r="C563" s="468" t="s">
        <v>335</v>
      </c>
      <c r="D563" s="468"/>
      <c r="E563" s="425" t="s">
        <v>335</v>
      </c>
      <c r="F563" s="109" t="s">
        <v>335</v>
      </c>
      <c r="G563" s="425" t="s">
        <v>335</v>
      </c>
      <c r="H563" s="426"/>
      <c r="I563" s="426"/>
      <c r="J563" s="114" t="s">
        <v>335</v>
      </c>
      <c r="K563" s="372" t="s">
        <v>489</v>
      </c>
    </row>
    <row r="564" spans="1:11" ht="9.75" hidden="1" customHeight="1" x14ac:dyDescent="0.25">
      <c r="A564" s="427" t="s">
        <v>335</v>
      </c>
      <c r="B564" s="426"/>
      <c r="C564" s="468" t="s">
        <v>335</v>
      </c>
      <c r="D564" s="468"/>
      <c r="E564" s="425" t="s">
        <v>335</v>
      </c>
      <c r="F564" s="109" t="s">
        <v>335</v>
      </c>
      <c r="G564" s="425" t="s">
        <v>335</v>
      </c>
      <c r="H564" s="426"/>
      <c r="I564" s="426"/>
      <c r="J564" s="114" t="s">
        <v>335</v>
      </c>
      <c r="K564" s="372" t="s">
        <v>489</v>
      </c>
    </row>
    <row r="565" spans="1:11" ht="9.75" hidden="1" customHeight="1" x14ac:dyDescent="0.25">
      <c r="A565" s="427" t="s">
        <v>335</v>
      </c>
      <c r="B565" s="426"/>
      <c r="C565" s="468" t="s">
        <v>335</v>
      </c>
      <c r="D565" s="468"/>
      <c r="E565" s="425" t="s">
        <v>335</v>
      </c>
      <c r="F565" s="109" t="s">
        <v>335</v>
      </c>
      <c r="G565" s="425" t="s">
        <v>335</v>
      </c>
      <c r="H565" s="426"/>
      <c r="I565" s="426"/>
      <c r="J565" s="114" t="s">
        <v>335</v>
      </c>
      <c r="K565" s="372" t="s">
        <v>489</v>
      </c>
    </row>
    <row r="566" spans="1:11" ht="9.75" hidden="1" customHeight="1" x14ac:dyDescent="0.25">
      <c r="A566" s="427" t="s">
        <v>335</v>
      </c>
      <c r="B566" s="426"/>
      <c r="C566" s="468" t="s">
        <v>335</v>
      </c>
      <c r="D566" s="468"/>
      <c r="E566" s="425" t="s">
        <v>335</v>
      </c>
      <c r="F566" s="109" t="s">
        <v>335</v>
      </c>
      <c r="G566" s="425" t="s">
        <v>335</v>
      </c>
      <c r="H566" s="426"/>
      <c r="I566" s="426"/>
      <c r="J566" s="114" t="s">
        <v>335</v>
      </c>
      <c r="K566" s="372" t="s">
        <v>489</v>
      </c>
    </row>
    <row r="567" spans="1:11" ht="9.75" hidden="1" customHeight="1" x14ac:dyDescent="0.25">
      <c r="A567" s="427" t="s">
        <v>335</v>
      </c>
      <c r="B567" s="426"/>
      <c r="C567" s="468" t="s">
        <v>335</v>
      </c>
      <c r="D567" s="468"/>
      <c r="E567" s="425" t="s">
        <v>335</v>
      </c>
      <c r="F567" s="109" t="s">
        <v>335</v>
      </c>
      <c r="G567" s="425" t="s">
        <v>335</v>
      </c>
      <c r="H567" s="426"/>
      <c r="I567" s="426"/>
      <c r="J567" s="114" t="s">
        <v>335</v>
      </c>
      <c r="K567" s="372" t="s">
        <v>489</v>
      </c>
    </row>
    <row r="568" spans="1:11" ht="9.75" hidden="1" customHeight="1" x14ac:dyDescent="0.25">
      <c r="A568" s="427" t="s">
        <v>335</v>
      </c>
      <c r="B568" s="426"/>
      <c r="C568" s="468" t="s">
        <v>335</v>
      </c>
      <c r="D568" s="468"/>
      <c r="E568" s="425" t="s">
        <v>335</v>
      </c>
      <c r="F568" s="109" t="s">
        <v>335</v>
      </c>
      <c r="G568" s="425" t="s">
        <v>335</v>
      </c>
      <c r="H568" s="426"/>
      <c r="I568" s="426"/>
      <c r="J568" s="114" t="s">
        <v>335</v>
      </c>
      <c r="K568" s="372" t="s">
        <v>489</v>
      </c>
    </row>
    <row r="569" spans="1:11" ht="9.75" hidden="1" customHeight="1" x14ac:dyDescent="0.25">
      <c r="A569" s="427" t="s">
        <v>335</v>
      </c>
      <c r="B569" s="426"/>
      <c r="C569" s="468" t="s">
        <v>335</v>
      </c>
      <c r="D569" s="468"/>
      <c r="E569" s="425" t="s">
        <v>335</v>
      </c>
      <c r="F569" s="109" t="s">
        <v>335</v>
      </c>
      <c r="G569" s="425" t="s">
        <v>335</v>
      </c>
      <c r="H569" s="426"/>
      <c r="I569" s="426"/>
      <c r="J569" s="114" t="s">
        <v>335</v>
      </c>
      <c r="K569" s="372" t="s">
        <v>489</v>
      </c>
    </row>
    <row r="570" spans="1:11" ht="9.75" hidden="1" customHeight="1" x14ac:dyDescent="0.25">
      <c r="A570" s="427" t="s">
        <v>335</v>
      </c>
      <c r="B570" s="426"/>
      <c r="C570" s="468" t="s">
        <v>335</v>
      </c>
      <c r="D570" s="468"/>
      <c r="E570" s="425" t="s">
        <v>335</v>
      </c>
      <c r="F570" s="109" t="s">
        <v>335</v>
      </c>
      <c r="G570" s="425" t="s">
        <v>335</v>
      </c>
      <c r="H570" s="426"/>
      <c r="I570" s="426"/>
      <c r="J570" s="114" t="s">
        <v>335</v>
      </c>
      <c r="K570" s="372" t="s">
        <v>489</v>
      </c>
    </row>
    <row r="571" spans="1:11" ht="9.75" hidden="1" customHeight="1" x14ac:dyDescent="0.25">
      <c r="A571" s="427" t="s">
        <v>335</v>
      </c>
      <c r="B571" s="426"/>
      <c r="C571" s="468" t="s">
        <v>335</v>
      </c>
      <c r="D571" s="468"/>
      <c r="E571" s="425" t="s">
        <v>335</v>
      </c>
      <c r="F571" s="109" t="s">
        <v>335</v>
      </c>
      <c r="G571" s="425" t="s">
        <v>335</v>
      </c>
      <c r="H571" s="426"/>
      <c r="I571" s="426"/>
      <c r="J571" s="114" t="s">
        <v>335</v>
      </c>
      <c r="K571" s="372" t="s">
        <v>489</v>
      </c>
    </row>
    <row r="572" spans="1:11" ht="9.75" hidden="1" customHeight="1" x14ac:dyDescent="0.25">
      <c r="A572" s="427" t="s">
        <v>335</v>
      </c>
      <c r="B572" s="426"/>
      <c r="C572" s="468" t="s">
        <v>335</v>
      </c>
      <c r="D572" s="468"/>
      <c r="E572" s="425" t="s">
        <v>335</v>
      </c>
      <c r="F572" s="109" t="s">
        <v>335</v>
      </c>
      <c r="G572" s="425" t="s">
        <v>335</v>
      </c>
      <c r="H572" s="426"/>
      <c r="I572" s="426"/>
      <c r="J572" s="114" t="s">
        <v>335</v>
      </c>
      <c r="K572" s="372" t="s">
        <v>489</v>
      </c>
    </row>
    <row r="573" spans="1:11" ht="9.75" hidden="1" customHeight="1" x14ac:dyDescent="0.25">
      <c r="A573" s="427" t="s">
        <v>335</v>
      </c>
      <c r="B573" s="426"/>
      <c r="C573" s="468" t="s">
        <v>335</v>
      </c>
      <c r="D573" s="468"/>
      <c r="E573" s="425" t="s">
        <v>335</v>
      </c>
      <c r="F573" s="109" t="s">
        <v>335</v>
      </c>
      <c r="G573" s="425" t="s">
        <v>335</v>
      </c>
      <c r="H573" s="426"/>
      <c r="I573" s="426"/>
      <c r="J573" s="114" t="s">
        <v>335</v>
      </c>
      <c r="K573" s="372" t="s">
        <v>489</v>
      </c>
    </row>
    <row r="574" spans="1:11" ht="9.75" hidden="1" customHeight="1" x14ac:dyDescent="0.25">
      <c r="A574" s="427" t="s">
        <v>335</v>
      </c>
      <c r="B574" s="426"/>
      <c r="C574" s="468" t="s">
        <v>335</v>
      </c>
      <c r="D574" s="468"/>
      <c r="E574" s="425" t="s">
        <v>335</v>
      </c>
      <c r="F574" s="109" t="s">
        <v>335</v>
      </c>
      <c r="G574" s="425" t="s">
        <v>335</v>
      </c>
      <c r="H574" s="426"/>
      <c r="I574" s="426"/>
      <c r="J574" s="114" t="s">
        <v>335</v>
      </c>
      <c r="K574" s="372" t="s">
        <v>489</v>
      </c>
    </row>
    <row r="575" spans="1:11" ht="9.75" hidden="1" customHeight="1" x14ac:dyDescent="0.25">
      <c r="A575" s="427" t="s">
        <v>335</v>
      </c>
      <c r="B575" s="426"/>
      <c r="C575" s="468" t="s">
        <v>335</v>
      </c>
      <c r="D575" s="468"/>
      <c r="E575" s="425" t="s">
        <v>335</v>
      </c>
      <c r="F575" s="109" t="s">
        <v>335</v>
      </c>
      <c r="G575" s="425" t="s">
        <v>335</v>
      </c>
      <c r="H575" s="426"/>
      <c r="I575" s="426"/>
      <c r="J575" s="114" t="s">
        <v>335</v>
      </c>
      <c r="K575" s="372" t="s">
        <v>489</v>
      </c>
    </row>
    <row r="576" spans="1:11" ht="9.75" hidden="1" customHeight="1" x14ac:dyDescent="0.25">
      <c r="A576" s="427" t="s">
        <v>335</v>
      </c>
      <c r="B576" s="426"/>
      <c r="C576" s="468" t="s">
        <v>335</v>
      </c>
      <c r="D576" s="468"/>
      <c r="E576" s="425" t="s">
        <v>335</v>
      </c>
      <c r="F576" s="109" t="s">
        <v>335</v>
      </c>
      <c r="G576" s="425" t="s">
        <v>335</v>
      </c>
      <c r="H576" s="426"/>
      <c r="I576" s="426"/>
      <c r="J576" s="114" t="s">
        <v>335</v>
      </c>
      <c r="K576" s="372" t="s">
        <v>489</v>
      </c>
    </row>
    <row r="577" spans="1:11" ht="9.75" hidden="1" customHeight="1" x14ac:dyDescent="0.25">
      <c r="A577" s="427" t="s">
        <v>335</v>
      </c>
      <c r="B577" s="426"/>
      <c r="C577" s="468" t="s">
        <v>335</v>
      </c>
      <c r="D577" s="468"/>
      <c r="E577" s="425" t="s">
        <v>335</v>
      </c>
      <c r="F577" s="109" t="s">
        <v>335</v>
      </c>
      <c r="G577" s="425" t="s">
        <v>335</v>
      </c>
      <c r="H577" s="426"/>
      <c r="I577" s="426"/>
      <c r="J577" s="114" t="s">
        <v>335</v>
      </c>
      <c r="K577" s="372" t="s">
        <v>489</v>
      </c>
    </row>
    <row r="578" spans="1:11" ht="9.75" hidden="1" customHeight="1" x14ac:dyDescent="0.25">
      <c r="A578" s="427" t="s">
        <v>335</v>
      </c>
      <c r="B578" s="426"/>
      <c r="C578" s="468" t="s">
        <v>335</v>
      </c>
      <c r="D578" s="468"/>
      <c r="E578" s="425" t="s">
        <v>335</v>
      </c>
      <c r="F578" s="109" t="s">
        <v>335</v>
      </c>
      <c r="G578" s="425" t="s">
        <v>335</v>
      </c>
      <c r="H578" s="426"/>
      <c r="I578" s="426"/>
      <c r="J578" s="114" t="s">
        <v>335</v>
      </c>
      <c r="K578" s="372" t="s">
        <v>489</v>
      </c>
    </row>
    <row r="579" spans="1:11" ht="9.75" hidden="1" customHeight="1" x14ac:dyDescent="0.25">
      <c r="A579" s="427" t="s">
        <v>335</v>
      </c>
      <c r="B579" s="426"/>
      <c r="C579" s="468" t="s">
        <v>335</v>
      </c>
      <c r="D579" s="468"/>
      <c r="E579" s="425" t="s">
        <v>335</v>
      </c>
      <c r="F579" s="109" t="s">
        <v>335</v>
      </c>
      <c r="G579" s="425" t="s">
        <v>335</v>
      </c>
      <c r="H579" s="426"/>
      <c r="I579" s="426"/>
      <c r="J579" s="114" t="s">
        <v>335</v>
      </c>
      <c r="K579" s="372" t="s">
        <v>489</v>
      </c>
    </row>
    <row r="580" spans="1:11" ht="9.75" hidden="1" customHeight="1" x14ac:dyDescent="0.25">
      <c r="A580" s="427" t="s">
        <v>335</v>
      </c>
      <c r="B580" s="426"/>
      <c r="C580" s="468" t="s">
        <v>335</v>
      </c>
      <c r="D580" s="468"/>
      <c r="E580" s="425" t="s">
        <v>335</v>
      </c>
      <c r="F580" s="109" t="s">
        <v>335</v>
      </c>
      <c r="G580" s="425" t="s">
        <v>335</v>
      </c>
      <c r="H580" s="426"/>
      <c r="I580" s="426"/>
      <c r="J580" s="114" t="s">
        <v>335</v>
      </c>
      <c r="K580" s="372" t="s">
        <v>489</v>
      </c>
    </row>
    <row r="581" spans="1:11" ht="9.75" hidden="1" customHeight="1" x14ac:dyDescent="0.25">
      <c r="A581" s="427" t="s">
        <v>335</v>
      </c>
      <c r="B581" s="426"/>
      <c r="C581" s="468" t="s">
        <v>335</v>
      </c>
      <c r="D581" s="468"/>
      <c r="E581" s="425" t="s">
        <v>335</v>
      </c>
      <c r="F581" s="109" t="s">
        <v>335</v>
      </c>
      <c r="G581" s="425" t="s">
        <v>335</v>
      </c>
      <c r="H581" s="426"/>
      <c r="I581" s="426"/>
      <c r="J581" s="114" t="s">
        <v>335</v>
      </c>
      <c r="K581" s="372" t="s">
        <v>489</v>
      </c>
    </row>
    <row r="582" spans="1:11" ht="9.75" hidden="1" customHeight="1" x14ac:dyDescent="0.25">
      <c r="A582" s="427" t="s">
        <v>335</v>
      </c>
      <c r="B582" s="426"/>
      <c r="C582" s="468" t="s">
        <v>335</v>
      </c>
      <c r="D582" s="468"/>
      <c r="E582" s="425" t="s">
        <v>335</v>
      </c>
      <c r="F582" s="109" t="s">
        <v>335</v>
      </c>
      <c r="G582" s="425" t="s">
        <v>335</v>
      </c>
      <c r="H582" s="426"/>
      <c r="I582" s="426"/>
      <c r="J582" s="114" t="s">
        <v>335</v>
      </c>
      <c r="K582" s="372" t="s">
        <v>489</v>
      </c>
    </row>
    <row r="583" spans="1:11" ht="9.75" hidden="1" customHeight="1" x14ac:dyDescent="0.25">
      <c r="A583" s="427" t="s">
        <v>335</v>
      </c>
      <c r="B583" s="426"/>
      <c r="C583" s="468" t="s">
        <v>335</v>
      </c>
      <c r="D583" s="468"/>
      <c r="E583" s="425" t="s">
        <v>335</v>
      </c>
      <c r="F583" s="109" t="s">
        <v>335</v>
      </c>
      <c r="G583" s="425" t="s">
        <v>335</v>
      </c>
      <c r="H583" s="426"/>
      <c r="I583" s="426"/>
      <c r="J583" s="114" t="s">
        <v>335</v>
      </c>
      <c r="K583" s="372" t="s">
        <v>489</v>
      </c>
    </row>
    <row r="584" spans="1:11" ht="9.75" hidden="1" customHeight="1" x14ac:dyDescent="0.25">
      <c r="A584" s="427" t="s">
        <v>335</v>
      </c>
      <c r="B584" s="426"/>
      <c r="C584" s="468" t="s">
        <v>335</v>
      </c>
      <c r="D584" s="468"/>
      <c r="E584" s="425" t="s">
        <v>335</v>
      </c>
      <c r="F584" s="109" t="s">
        <v>335</v>
      </c>
      <c r="G584" s="425" t="s">
        <v>335</v>
      </c>
      <c r="H584" s="426"/>
      <c r="I584" s="426"/>
      <c r="J584" s="114" t="s">
        <v>335</v>
      </c>
      <c r="K584" s="372" t="s">
        <v>489</v>
      </c>
    </row>
    <row r="585" spans="1:11" ht="9.75" hidden="1" customHeight="1" x14ac:dyDescent="0.25">
      <c r="A585" s="427" t="s">
        <v>335</v>
      </c>
      <c r="B585" s="426"/>
      <c r="C585" s="468" t="s">
        <v>335</v>
      </c>
      <c r="D585" s="468"/>
      <c r="E585" s="425" t="s">
        <v>335</v>
      </c>
      <c r="F585" s="109" t="s">
        <v>335</v>
      </c>
      <c r="G585" s="425" t="s">
        <v>335</v>
      </c>
      <c r="H585" s="426"/>
      <c r="I585" s="426"/>
      <c r="J585" s="114" t="s">
        <v>335</v>
      </c>
      <c r="K585" s="372" t="s">
        <v>489</v>
      </c>
    </row>
    <row r="586" spans="1:11" ht="9.75" hidden="1" customHeight="1" x14ac:dyDescent="0.25">
      <c r="A586" s="427" t="s">
        <v>335</v>
      </c>
      <c r="B586" s="426"/>
      <c r="C586" s="468" t="s">
        <v>335</v>
      </c>
      <c r="D586" s="468"/>
      <c r="E586" s="425" t="s">
        <v>335</v>
      </c>
      <c r="F586" s="109" t="s">
        <v>335</v>
      </c>
      <c r="G586" s="425" t="s">
        <v>335</v>
      </c>
      <c r="H586" s="426"/>
      <c r="I586" s="426"/>
      <c r="J586" s="114" t="s">
        <v>335</v>
      </c>
      <c r="K586" s="372" t="s">
        <v>489</v>
      </c>
    </row>
    <row r="587" spans="1:11" ht="9.75" hidden="1" customHeight="1" x14ac:dyDescent="0.25">
      <c r="A587" s="427" t="s">
        <v>335</v>
      </c>
      <c r="B587" s="426"/>
      <c r="C587" s="468" t="s">
        <v>335</v>
      </c>
      <c r="D587" s="468"/>
      <c r="E587" s="425" t="s">
        <v>335</v>
      </c>
      <c r="F587" s="109" t="s">
        <v>335</v>
      </c>
      <c r="G587" s="425" t="s">
        <v>335</v>
      </c>
      <c r="H587" s="426"/>
      <c r="I587" s="426"/>
      <c r="J587" s="114" t="s">
        <v>335</v>
      </c>
      <c r="K587" s="372" t="s">
        <v>489</v>
      </c>
    </row>
    <row r="588" spans="1:11" ht="9.75" hidden="1" customHeight="1" x14ac:dyDescent="0.25">
      <c r="A588" s="427" t="s">
        <v>335</v>
      </c>
      <c r="B588" s="426"/>
      <c r="C588" s="468" t="s">
        <v>335</v>
      </c>
      <c r="D588" s="468"/>
      <c r="E588" s="425" t="s">
        <v>335</v>
      </c>
      <c r="F588" s="109" t="s">
        <v>335</v>
      </c>
      <c r="G588" s="425" t="s">
        <v>335</v>
      </c>
      <c r="H588" s="426"/>
      <c r="I588" s="426"/>
      <c r="J588" s="114" t="s">
        <v>335</v>
      </c>
      <c r="K588" s="372" t="s">
        <v>489</v>
      </c>
    </row>
    <row r="589" spans="1:11" ht="9.75" hidden="1" customHeight="1" x14ac:dyDescent="0.25">
      <c r="A589" s="427" t="s">
        <v>335</v>
      </c>
      <c r="B589" s="426"/>
      <c r="C589" s="468" t="s">
        <v>335</v>
      </c>
      <c r="D589" s="468"/>
      <c r="E589" s="425" t="s">
        <v>335</v>
      </c>
      <c r="F589" s="109" t="s">
        <v>335</v>
      </c>
      <c r="G589" s="425" t="s">
        <v>335</v>
      </c>
      <c r="H589" s="426"/>
      <c r="I589" s="426"/>
      <c r="J589" s="114" t="s">
        <v>335</v>
      </c>
      <c r="K589" s="372" t="s">
        <v>489</v>
      </c>
    </row>
    <row r="590" spans="1:11" ht="9.75" hidden="1" customHeight="1" x14ac:dyDescent="0.25">
      <c r="A590" s="427" t="s">
        <v>335</v>
      </c>
      <c r="B590" s="426"/>
      <c r="C590" s="468" t="s">
        <v>335</v>
      </c>
      <c r="D590" s="468"/>
      <c r="E590" s="425" t="s">
        <v>335</v>
      </c>
      <c r="F590" s="109" t="s">
        <v>335</v>
      </c>
      <c r="G590" s="425" t="s">
        <v>335</v>
      </c>
      <c r="H590" s="426"/>
      <c r="I590" s="426"/>
      <c r="J590" s="114" t="s">
        <v>335</v>
      </c>
      <c r="K590" s="372" t="s">
        <v>489</v>
      </c>
    </row>
    <row r="591" spans="1:11" ht="9.75" hidden="1" customHeight="1" x14ac:dyDescent="0.25">
      <c r="A591" s="427" t="s">
        <v>335</v>
      </c>
      <c r="B591" s="426"/>
      <c r="C591" s="468" t="s">
        <v>335</v>
      </c>
      <c r="D591" s="468"/>
      <c r="E591" s="425" t="s">
        <v>335</v>
      </c>
      <c r="F591" s="109" t="s">
        <v>335</v>
      </c>
      <c r="G591" s="425" t="s">
        <v>335</v>
      </c>
      <c r="H591" s="426"/>
      <c r="I591" s="426"/>
      <c r="J591" s="114" t="s">
        <v>335</v>
      </c>
      <c r="K591" s="372" t="s">
        <v>489</v>
      </c>
    </row>
    <row r="592" spans="1:11" ht="9.75" hidden="1" customHeight="1" x14ac:dyDescent="0.25">
      <c r="A592" s="427" t="s">
        <v>335</v>
      </c>
      <c r="B592" s="426"/>
      <c r="C592" s="468" t="s">
        <v>335</v>
      </c>
      <c r="D592" s="468"/>
      <c r="E592" s="425" t="s">
        <v>335</v>
      </c>
      <c r="F592" s="109" t="s">
        <v>335</v>
      </c>
      <c r="G592" s="425" t="s">
        <v>335</v>
      </c>
      <c r="H592" s="426"/>
      <c r="I592" s="426"/>
      <c r="J592" s="114" t="s">
        <v>335</v>
      </c>
      <c r="K592" s="372" t="s">
        <v>489</v>
      </c>
    </row>
    <row r="593" spans="1:11" ht="9.75" hidden="1" customHeight="1" x14ac:dyDescent="0.25">
      <c r="A593" s="427" t="s">
        <v>335</v>
      </c>
      <c r="B593" s="426"/>
      <c r="C593" s="468" t="s">
        <v>335</v>
      </c>
      <c r="D593" s="468"/>
      <c r="E593" s="425" t="s">
        <v>335</v>
      </c>
      <c r="F593" s="109" t="s">
        <v>335</v>
      </c>
      <c r="G593" s="425" t="s">
        <v>335</v>
      </c>
      <c r="H593" s="426"/>
      <c r="I593" s="426"/>
      <c r="J593" s="114" t="s">
        <v>335</v>
      </c>
      <c r="K593" s="372" t="s">
        <v>489</v>
      </c>
    </row>
    <row r="594" spans="1:11" ht="9.75" hidden="1" customHeight="1" x14ac:dyDescent="0.25">
      <c r="A594" s="427" t="s">
        <v>335</v>
      </c>
      <c r="B594" s="426"/>
      <c r="C594" s="468" t="s">
        <v>335</v>
      </c>
      <c r="D594" s="468"/>
      <c r="E594" s="425" t="s">
        <v>335</v>
      </c>
      <c r="F594" s="109" t="s">
        <v>335</v>
      </c>
      <c r="G594" s="425" t="s">
        <v>335</v>
      </c>
      <c r="H594" s="426"/>
      <c r="I594" s="426"/>
      <c r="J594" s="114" t="s">
        <v>335</v>
      </c>
      <c r="K594" s="372" t="s">
        <v>489</v>
      </c>
    </row>
    <row r="595" spans="1:11" ht="9.75" hidden="1" customHeight="1" x14ac:dyDescent="0.25">
      <c r="A595" s="427" t="s">
        <v>335</v>
      </c>
      <c r="B595" s="426"/>
      <c r="C595" s="468" t="s">
        <v>335</v>
      </c>
      <c r="D595" s="468"/>
      <c r="E595" s="425" t="s">
        <v>335</v>
      </c>
      <c r="F595" s="109" t="s">
        <v>335</v>
      </c>
      <c r="G595" s="425" t="s">
        <v>335</v>
      </c>
      <c r="H595" s="426"/>
      <c r="I595" s="426"/>
      <c r="J595" s="114" t="s">
        <v>335</v>
      </c>
      <c r="K595" s="372" t="s">
        <v>489</v>
      </c>
    </row>
    <row r="596" spans="1:11" ht="9.75" hidden="1" customHeight="1" x14ac:dyDescent="0.25">
      <c r="A596" s="427" t="s">
        <v>335</v>
      </c>
      <c r="B596" s="426"/>
      <c r="C596" s="468" t="s">
        <v>335</v>
      </c>
      <c r="D596" s="468"/>
      <c r="E596" s="425" t="s">
        <v>335</v>
      </c>
      <c r="F596" s="109" t="s">
        <v>335</v>
      </c>
      <c r="G596" s="425" t="s">
        <v>335</v>
      </c>
      <c r="H596" s="426"/>
      <c r="I596" s="426"/>
      <c r="J596" s="114" t="s">
        <v>335</v>
      </c>
      <c r="K596" s="372" t="s">
        <v>489</v>
      </c>
    </row>
    <row r="597" spans="1:11" ht="9.75" hidden="1" customHeight="1" x14ac:dyDescent="0.25">
      <c r="A597" s="427" t="s">
        <v>335</v>
      </c>
      <c r="B597" s="426"/>
      <c r="C597" s="468" t="s">
        <v>335</v>
      </c>
      <c r="D597" s="468"/>
      <c r="E597" s="425" t="s">
        <v>335</v>
      </c>
      <c r="F597" s="109" t="s">
        <v>335</v>
      </c>
      <c r="G597" s="425" t="s">
        <v>335</v>
      </c>
      <c r="H597" s="426"/>
      <c r="I597" s="426"/>
      <c r="J597" s="114" t="s">
        <v>335</v>
      </c>
      <c r="K597" s="372" t="s">
        <v>489</v>
      </c>
    </row>
    <row r="598" spans="1:11" ht="9.75" hidden="1" customHeight="1" x14ac:dyDescent="0.25">
      <c r="A598" s="427" t="s">
        <v>335</v>
      </c>
      <c r="B598" s="426"/>
      <c r="C598" s="468" t="s">
        <v>335</v>
      </c>
      <c r="D598" s="468"/>
      <c r="E598" s="425" t="s">
        <v>335</v>
      </c>
      <c r="F598" s="109" t="s">
        <v>335</v>
      </c>
      <c r="G598" s="425" t="s">
        <v>335</v>
      </c>
      <c r="H598" s="426"/>
      <c r="I598" s="426"/>
      <c r="J598" s="114" t="s">
        <v>335</v>
      </c>
      <c r="K598" s="372" t="s">
        <v>489</v>
      </c>
    </row>
    <row r="599" spans="1:11" ht="9.75" hidden="1" customHeight="1" x14ac:dyDescent="0.25">
      <c r="A599" s="427" t="s">
        <v>335</v>
      </c>
      <c r="B599" s="426"/>
      <c r="C599" s="468" t="s">
        <v>335</v>
      </c>
      <c r="D599" s="468"/>
      <c r="E599" s="425" t="s">
        <v>335</v>
      </c>
      <c r="F599" s="109" t="s">
        <v>335</v>
      </c>
      <c r="G599" s="425" t="s">
        <v>335</v>
      </c>
      <c r="H599" s="426"/>
      <c r="I599" s="426"/>
      <c r="J599" s="114" t="s">
        <v>335</v>
      </c>
      <c r="K599" s="372" t="s">
        <v>489</v>
      </c>
    </row>
    <row r="600" spans="1:11" ht="9.75" hidden="1" customHeight="1" x14ac:dyDescent="0.25">
      <c r="A600" s="427" t="s">
        <v>335</v>
      </c>
      <c r="B600" s="426"/>
      <c r="C600" s="468" t="s">
        <v>335</v>
      </c>
      <c r="D600" s="468"/>
      <c r="E600" s="425" t="s">
        <v>335</v>
      </c>
      <c r="F600" s="109" t="s">
        <v>335</v>
      </c>
      <c r="G600" s="425" t="s">
        <v>335</v>
      </c>
      <c r="H600" s="426"/>
      <c r="I600" s="426"/>
      <c r="J600" s="114" t="s">
        <v>335</v>
      </c>
      <c r="K600" s="372" t="s">
        <v>489</v>
      </c>
    </row>
    <row r="601" spans="1:11" ht="9.75" hidden="1" customHeight="1" x14ac:dyDescent="0.25">
      <c r="A601" s="427" t="s">
        <v>335</v>
      </c>
      <c r="B601" s="426"/>
      <c r="C601" s="468" t="s">
        <v>335</v>
      </c>
      <c r="D601" s="468"/>
      <c r="E601" s="425" t="s">
        <v>335</v>
      </c>
      <c r="F601" s="109" t="s">
        <v>335</v>
      </c>
      <c r="G601" s="425" t="s">
        <v>335</v>
      </c>
      <c r="H601" s="426"/>
      <c r="I601" s="426"/>
      <c r="J601" s="114" t="s">
        <v>335</v>
      </c>
      <c r="K601" s="372" t="s">
        <v>489</v>
      </c>
    </row>
    <row r="602" spans="1:11" ht="9.75" hidden="1" customHeight="1" x14ac:dyDescent="0.25">
      <c r="A602" s="427" t="s">
        <v>335</v>
      </c>
      <c r="B602" s="426"/>
      <c r="C602" s="468" t="s">
        <v>335</v>
      </c>
      <c r="D602" s="468"/>
      <c r="E602" s="425" t="s">
        <v>335</v>
      </c>
      <c r="F602" s="109" t="s">
        <v>335</v>
      </c>
      <c r="G602" s="425" t="s">
        <v>335</v>
      </c>
      <c r="H602" s="426"/>
      <c r="I602" s="426"/>
      <c r="J602" s="114" t="s">
        <v>335</v>
      </c>
      <c r="K602" s="372" t="s">
        <v>489</v>
      </c>
    </row>
    <row r="603" spans="1:11" ht="9.75" hidden="1" customHeight="1" x14ac:dyDescent="0.25">
      <c r="A603" s="427" t="s">
        <v>335</v>
      </c>
      <c r="B603" s="426"/>
      <c r="C603" s="468" t="s">
        <v>335</v>
      </c>
      <c r="D603" s="468"/>
      <c r="E603" s="425" t="s">
        <v>335</v>
      </c>
      <c r="F603" s="109" t="s">
        <v>335</v>
      </c>
      <c r="G603" s="425" t="s">
        <v>335</v>
      </c>
      <c r="H603" s="426"/>
      <c r="I603" s="426"/>
      <c r="J603" s="114" t="s">
        <v>335</v>
      </c>
      <c r="K603" s="372" t="s">
        <v>489</v>
      </c>
    </row>
    <row r="604" spans="1:11" ht="9.75" hidden="1" customHeight="1" x14ac:dyDescent="0.25">
      <c r="A604" s="427" t="s">
        <v>335</v>
      </c>
      <c r="B604" s="426"/>
      <c r="C604" s="468" t="s">
        <v>335</v>
      </c>
      <c r="D604" s="468"/>
      <c r="E604" s="425" t="s">
        <v>335</v>
      </c>
      <c r="F604" s="109" t="s">
        <v>335</v>
      </c>
      <c r="G604" s="425" t="s">
        <v>335</v>
      </c>
      <c r="H604" s="426"/>
      <c r="I604" s="426"/>
      <c r="J604" s="114" t="s">
        <v>335</v>
      </c>
      <c r="K604" s="372" t="s">
        <v>489</v>
      </c>
    </row>
    <row r="605" spans="1:11" ht="9.75" hidden="1" customHeight="1" x14ac:dyDescent="0.25">
      <c r="A605" s="427" t="s">
        <v>335</v>
      </c>
      <c r="B605" s="426"/>
      <c r="C605" s="468" t="s">
        <v>335</v>
      </c>
      <c r="D605" s="468"/>
      <c r="E605" s="425" t="s">
        <v>335</v>
      </c>
      <c r="F605" s="109" t="s">
        <v>335</v>
      </c>
      <c r="G605" s="425" t="s">
        <v>335</v>
      </c>
      <c r="H605" s="426"/>
      <c r="I605" s="426"/>
      <c r="J605" s="114" t="s">
        <v>335</v>
      </c>
      <c r="K605" s="372" t="s">
        <v>489</v>
      </c>
    </row>
    <row r="606" spans="1:11" ht="9.75" hidden="1" customHeight="1" x14ac:dyDescent="0.25">
      <c r="A606" s="427" t="s">
        <v>335</v>
      </c>
      <c r="B606" s="426"/>
      <c r="C606" s="468" t="s">
        <v>335</v>
      </c>
      <c r="D606" s="468"/>
      <c r="E606" s="425" t="s">
        <v>335</v>
      </c>
      <c r="F606" s="109" t="s">
        <v>335</v>
      </c>
      <c r="G606" s="425" t="s">
        <v>335</v>
      </c>
      <c r="H606" s="426"/>
      <c r="I606" s="426"/>
      <c r="J606" s="114" t="s">
        <v>335</v>
      </c>
      <c r="K606" s="372" t="s">
        <v>489</v>
      </c>
    </row>
    <row r="607" spans="1:11" ht="9.75" hidden="1" customHeight="1" x14ac:dyDescent="0.25">
      <c r="A607" s="427" t="s">
        <v>335</v>
      </c>
      <c r="B607" s="426"/>
      <c r="C607" s="468" t="s">
        <v>335</v>
      </c>
      <c r="D607" s="468"/>
      <c r="E607" s="425" t="s">
        <v>335</v>
      </c>
      <c r="F607" s="109" t="s">
        <v>335</v>
      </c>
      <c r="G607" s="425" t="s">
        <v>335</v>
      </c>
      <c r="H607" s="426"/>
      <c r="I607" s="426"/>
      <c r="J607" s="114" t="s">
        <v>335</v>
      </c>
      <c r="K607" s="372" t="s">
        <v>489</v>
      </c>
    </row>
    <row r="608" spans="1:11" ht="9.75" hidden="1" customHeight="1" x14ac:dyDescent="0.25">
      <c r="A608" s="427" t="s">
        <v>335</v>
      </c>
      <c r="B608" s="426"/>
      <c r="C608" s="468" t="s">
        <v>335</v>
      </c>
      <c r="D608" s="468"/>
      <c r="E608" s="425" t="s">
        <v>335</v>
      </c>
      <c r="F608" s="109" t="s">
        <v>335</v>
      </c>
      <c r="G608" s="425" t="s">
        <v>335</v>
      </c>
      <c r="H608" s="426"/>
      <c r="I608" s="426"/>
      <c r="J608" s="114" t="s">
        <v>335</v>
      </c>
      <c r="K608" s="372" t="s">
        <v>489</v>
      </c>
    </row>
    <row r="609" spans="1:11" ht="9.75" hidden="1" customHeight="1" x14ac:dyDescent="0.25">
      <c r="A609" s="427" t="s">
        <v>335</v>
      </c>
      <c r="B609" s="426"/>
      <c r="C609" s="468" t="s">
        <v>335</v>
      </c>
      <c r="D609" s="468"/>
      <c r="E609" s="425" t="s">
        <v>335</v>
      </c>
      <c r="F609" s="109" t="s">
        <v>335</v>
      </c>
      <c r="G609" s="425" t="s">
        <v>335</v>
      </c>
      <c r="H609" s="426"/>
      <c r="I609" s="426"/>
      <c r="J609" s="114" t="s">
        <v>335</v>
      </c>
      <c r="K609" s="372" t="s">
        <v>489</v>
      </c>
    </row>
    <row r="610" spans="1:11" ht="9.75" hidden="1" customHeight="1" x14ac:dyDescent="0.25">
      <c r="A610" s="427" t="s">
        <v>335</v>
      </c>
      <c r="B610" s="426"/>
      <c r="C610" s="468" t="s">
        <v>335</v>
      </c>
      <c r="D610" s="468"/>
      <c r="E610" s="425" t="s">
        <v>335</v>
      </c>
      <c r="F610" s="109" t="s">
        <v>335</v>
      </c>
      <c r="G610" s="425" t="s">
        <v>335</v>
      </c>
      <c r="H610" s="426"/>
      <c r="I610" s="426"/>
      <c r="J610" s="114" t="s">
        <v>335</v>
      </c>
      <c r="K610" s="372" t="s">
        <v>489</v>
      </c>
    </row>
    <row r="611" spans="1:11" ht="9.75" hidden="1" customHeight="1" x14ac:dyDescent="0.25">
      <c r="A611" s="427" t="s">
        <v>335</v>
      </c>
      <c r="B611" s="426"/>
      <c r="C611" s="468" t="s">
        <v>335</v>
      </c>
      <c r="D611" s="468"/>
      <c r="E611" s="425" t="s">
        <v>335</v>
      </c>
      <c r="F611" s="109" t="s">
        <v>335</v>
      </c>
      <c r="G611" s="425" t="s">
        <v>335</v>
      </c>
      <c r="H611" s="426"/>
      <c r="I611" s="426"/>
      <c r="J611" s="114" t="s">
        <v>335</v>
      </c>
      <c r="K611" s="372" t="s">
        <v>489</v>
      </c>
    </row>
    <row r="612" spans="1:11" ht="9.75" hidden="1" customHeight="1" x14ac:dyDescent="0.25">
      <c r="A612" s="427" t="s">
        <v>335</v>
      </c>
      <c r="B612" s="426"/>
      <c r="C612" s="468" t="s">
        <v>335</v>
      </c>
      <c r="D612" s="468"/>
      <c r="E612" s="425" t="s">
        <v>335</v>
      </c>
      <c r="F612" s="109" t="s">
        <v>335</v>
      </c>
      <c r="G612" s="425" t="s">
        <v>335</v>
      </c>
      <c r="H612" s="426"/>
      <c r="I612" s="426"/>
      <c r="J612" s="114" t="s">
        <v>335</v>
      </c>
      <c r="K612" s="372" t="s">
        <v>489</v>
      </c>
    </row>
    <row r="613" spans="1:11" ht="9.75" hidden="1" customHeight="1" x14ac:dyDescent="0.25">
      <c r="A613" s="427" t="s">
        <v>335</v>
      </c>
      <c r="B613" s="426"/>
      <c r="C613" s="468" t="s">
        <v>335</v>
      </c>
      <c r="D613" s="468"/>
      <c r="E613" s="425" t="s">
        <v>335</v>
      </c>
      <c r="F613" s="109" t="s">
        <v>335</v>
      </c>
      <c r="G613" s="425" t="s">
        <v>335</v>
      </c>
      <c r="H613" s="426"/>
      <c r="I613" s="426"/>
      <c r="J613" s="114" t="s">
        <v>335</v>
      </c>
      <c r="K613" s="372" t="s">
        <v>489</v>
      </c>
    </row>
    <row r="614" spans="1:11" ht="9.75" hidden="1" customHeight="1" x14ac:dyDescent="0.25">
      <c r="A614" s="427" t="s">
        <v>335</v>
      </c>
      <c r="B614" s="426"/>
      <c r="C614" s="468" t="s">
        <v>335</v>
      </c>
      <c r="D614" s="468"/>
      <c r="E614" s="425" t="s">
        <v>335</v>
      </c>
      <c r="F614" s="109" t="s">
        <v>335</v>
      </c>
      <c r="G614" s="425" t="s">
        <v>335</v>
      </c>
      <c r="H614" s="426"/>
      <c r="I614" s="426"/>
      <c r="J614" s="114" t="s">
        <v>335</v>
      </c>
      <c r="K614" s="372" t="s">
        <v>489</v>
      </c>
    </row>
    <row r="615" spans="1:11" ht="9.75" hidden="1" customHeight="1" x14ac:dyDescent="0.25">
      <c r="A615" s="427" t="s">
        <v>335</v>
      </c>
      <c r="B615" s="426"/>
      <c r="C615" s="468" t="s">
        <v>335</v>
      </c>
      <c r="D615" s="468"/>
      <c r="E615" s="425" t="s">
        <v>335</v>
      </c>
      <c r="F615" s="109" t="s">
        <v>335</v>
      </c>
      <c r="G615" s="425" t="s">
        <v>335</v>
      </c>
      <c r="H615" s="426"/>
      <c r="I615" s="426"/>
      <c r="J615" s="114" t="s">
        <v>335</v>
      </c>
      <c r="K615" s="372" t="s">
        <v>489</v>
      </c>
    </row>
    <row r="616" spans="1:11" ht="9.75" hidden="1" customHeight="1" x14ac:dyDescent="0.25">
      <c r="A616" s="427" t="s">
        <v>335</v>
      </c>
      <c r="B616" s="426"/>
      <c r="C616" s="468" t="s">
        <v>335</v>
      </c>
      <c r="D616" s="468"/>
      <c r="E616" s="425" t="s">
        <v>335</v>
      </c>
      <c r="F616" s="109" t="s">
        <v>335</v>
      </c>
      <c r="G616" s="425" t="s">
        <v>335</v>
      </c>
      <c r="H616" s="426"/>
      <c r="I616" s="426"/>
      <c r="J616" s="114" t="s">
        <v>335</v>
      </c>
      <c r="K616" s="372" t="s">
        <v>489</v>
      </c>
    </row>
    <row r="617" spans="1:11" ht="9.75" hidden="1" customHeight="1" x14ac:dyDescent="0.25">
      <c r="A617" s="427" t="s">
        <v>335</v>
      </c>
      <c r="B617" s="426"/>
      <c r="C617" s="468" t="s">
        <v>335</v>
      </c>
      <c r="D617" s="468"/>
      <c r="E617" s="425" t="s">
        <v>335</v>
      </c>
      <c r="F617" s="109" t="s">
        <v>335</v>
      </c>
      <c r="G617" s="425" t="s">
        <v>335</v>
      </c>
      <c r="H617" s="426"/>
      <c r="I617" s="426"/>
      <c r="J617" s="114" t="s">
        <v>335</v>
      </c>
      <c r="K617" s="372" t="s">
        <v>489</v>
      </c>
    </row>
    <row r="618" spans="1:11" ht="9.75" hidden="1" customHeight="1" x14ac:dyDescent="0.25">
      <c r="A618" s="427" t="s">
        <v>335</v>
      </c>
      <c r="B618" s="426"/>
      <c r="C618" s="468" t="s">
        <v>335</v>
      </c>
      <c r="D618" s="468"/>
      <c r="E618" s="425" t="s">
        <v>335</v>
      </c>
      <c r="F618" s="109" t="s">
        <v>335</v>
      </c>
      <c r="G618" s="425" t="s">
        <v>335</v>
      </c>
      <c r="H618" s="426"/>
      <c r="I618" s="426"/>
      <c r="J618" s="114" t="s">
        <v>335</v>
      </c>
      <c r="K618" s="372" t="s">
        <v>489</v>
      </c>
    </row>
    <row r="619" spans="1:11" ht="9.75" hidden="1" customHeight="1" x14ac:dyDescent="0.25">
      <c r="A619" s="427" t="s">
        <v>335</v>
      </c>
      <c r="B619" s="426"/>
      <c r="C619" s="468" t="s">
        <v>335</v>
      </c>
      <c r="D619" s="468"/>
      <c r="E619" s="425" t="s">
        <v>335</v>
      </c>
      <c r="F619" s="109" t="s">
        <v>335</v>
      </c>
      <c r="G619" s="425" t="s">
        <v>335</v>
      </c>
      <c r="H619" s="426"/>
      <c r="I619" s="426"/>
      <c r="J619" s="114" t="s">
        <v>335</v>
      </c>
      <c r="K619" s="372" t="s">
        <v>489</v>
      </c>
    </row>
    <row r="620" spans="1:11" ht="9.75" hidden="1" customHeight="1" x14ac:dyDescent="0.25">
      <c r="A620" s="427" t="s">
        <v>335</v>
      </c>
      <c r="B620" s="426"/>
      <c r="C620" s="468" t="s">
        <v>335</v>
      </c>
      <c r="D620" s="468"/>
      <c r="E620" s="425" t="s">
        <v>335</v>
      </c>
      <c r="F620" s="109" t="s">
        <v>335</v>
      </c>
      <c r="G620" s="425" t="s">
        <v>335</v>
      </c>
      <c r="H620" s="426"/>
      <c r="I620" s="426"/>
      <c r="J620" s="114" t="s">
        <v>335</v>
      </c>
      <c r="K620" s="372" t="s">
        <v>489</v>
      </c>
    </row>
    <row r="621" spans="1:11" ht="9.75" hidden="1" customHeight="1" x14ac:dyDescent="0.25">
      <c r="A621" s="427" t="s">
        <v>335</v>
      </c>
      <c r="B621" s="426"/>
      <c r="C621" s="468" t="s">
        <v>335</v>
      </c>
      <c r="D621" s="468"/>
      <c r="E621" s="425" t="s">
        <v>335</v>
      </c>
      <c r="F621" s="109" t="s">
        <v>335</v>
      </c>
      <c r="G621" s="425" t="s">
        <v>335</v>
      </c>
      <c r="H621" s="426"/>
      <c r="I621" s="426"/>
      <c r="J621" s="114" t="s">
        <v>335</v>
      </c>
      <c r="K621" s="372" t="s">
        <v>489</v>
      </c>
    </row>
    <row r="622" spans="1:11" ht="9.75" hidden="1" customHeight="1" x14ac:dyDescent="0.25">
      <c r="A622" s="427" t="s">
        <v>335</v>
      </c>
      <c r="B622" s="426"/>
      <c r="C622" s="468" t="s">
        <v>335</v>
      </c>
      <c r="D622" s="468"/>
      <c r="E622" s="425" t="s">
        <v>335</v>
      </c>
      <c r="F622" s="109" t="s">
        <v>335</v>
      </c>
      <c r="G622" s="425" t="s">
        <v>335</v>
      </c>
      <c r="H622" s="426"/>
      <c r="I622" s="426"/>
      <c r="J622" s="114" t="s">
        <v>335</v>
      </c>
      <c r="K622" s="372" t="s">
        <v>489</v>
      </c>
    </row>
    <row r="623" spans="1:11" ht="9.75" hidden="1" customHeight="1" x14ac:dyDescent="0.25">
      <c r="A623" s="427" t="s">
        <v>335</v>
      </c>
      <c r="B623" s="426"/>
      <c r="C623" s="468" t="s">
        <v>335</v>
      </c>
      <c r="D623" s="468"/>
      <c r="E623" s="425" t="s">
        <v>335</v>
      </c>
      <c r="F623" s="109" t="s">
        <v>335</v>
      </c>
      <c r="G623" s="425" t="s">
        <v>335</v>
      </c>
      <c r="H623" s="426"/>
      <c r="I623" s="426"/>
      <c r="J623" s="114" t="s">
        <v>335</v>
      </c>
      <c r="K623" s="372" t="s">
        <v>489</v>
      </c>
    </row>
    <row r="624" spans="1:11" ht="9.75" hidden="1" customHeight="1" x14ac:dyDescent="0.25">
      <c r="A624" s="427" t="s">
        <v>335</v>
      </c>
      <c r="B624" s="426"/>
      <c r="C624" s="468" t="s">
        <v>335</v>
      </c>
      <c r="D624" s="468"/>
      <c r="E624" s="425" t="s">
        <v>335</v>
      </c>
      <c r="F624" s="109" t="s">
        <v>335</v>
      </c>
      <c r="G624" s="425" t="s">
        <v>335</v>
      </c>
      <c r="H624" s="426"/>
      <c r="I624" s="426"/>
      <c r="J624" s="114" t="s">
        <v>335</v>
      </c>
      <c r="K624" s="372" t="s">
        <v>489</v>
      </c>
    </row>
    <row r="625" spans="1:15" ht="9.75" hidden="1" customHeight="1" x14ac:dyDescent="0.25">
      <c r="A625" s="427" t="s">
        <v>335</v>
      </c>
      <c r="B625" s="426"/>
      <c r="C625" s="468" t="s">
        <v>335</v>
      </c>
      <c r="D625" s="468"/>
      <c r="E625" s="425" t="s">
        <v>335</v>
      </c>
      <c r="F625" s="109" t="s">
        <v>335</v>
      </c>
      <c r="G625" s="425" t="s">
        <v>335</v>
      </c>
      <c r="H625" s="426"/>
      <c r="I625" s="426"/>
      <c r="J625" s="114" t="s">
        <v>335</v>
      </c>
      <c r="K625" s="372" t="s">
        <v>489</v>
      </c>
    </row>
    <row r="626" spans="1:15" ht="9.75" hidden="1" customHeight="1" x14ac:dyDescent="0.25">
      <c r="A626" s="427" t="s">
        <v>335</v>
      </c>
      <c r="B626" s="426"/>
      <c r="C626" s="468" t="s">
        <v>335</v>
      </c>
      <c r="D626" s="468"/>
      <c r="E626" s="425" t="s">
        <v>335</v>
      </c>
      <c r="F626" s="109" t="s">
        <v>335</v>
      </c>
      <c r="G626" s="425" t="s">
        <v>335</v>
      </c>
      <c r="H626" s="426"/>
      <c r="I626" s="426"/>
      <c r="J626" s="114" t="s">
        <v>335</v>
      </c>
      <c r="K626" s="372" t="s">
        <v>489</v>
      </c>
    </row>
    <row r="627" spans="1:15" ht="9.75" hidden="1" customHeight="1" x14ac:dyDescent="0.25">
      <c r="A627" s="427" t="s">
        <v>335</v>
      </c>
      <c r="B627" s="426"/>
      <c r="C627" s="468" t="s">
        <v>335</v>
      </c>
      <c r="D627" s="468"/>
      <c r="E627" s="425" t="s">
        <v>335</v>
      </c>
      <c r="F627" s="109" t="s">
        <v>335</v>
      </c>
      <c r="G627" s="425" t="s">
        <v>335</v>
      </c>
      <c r="H627" s="426"/>
      <c r="I627" s="426"/>
      <c r="J627" s="114" t="s">
        <v>335</v>
      </c>
      <c r="K627" s="372" t="s">
        <v>489</v>
      </c>
    </row>
    <row r="628" spans="1:15" ht="12.2" customHeight="1" x14ac:dyDescent="0.25">
      <c r="K628" s="194"/>
      <c r="L628" s="102"/>
      <c r="M628" s="102"/>
      <c r="N628" s="102"/>
      <c r="O628" s="102"/>
    </row>
    <row r="629" spans="1:15" ht="12.2" customHeight="1" x14ac:dyDescent="0.25">
      <c r="A629" s="89" t="s">
        <v>269</v>
      </c>
      <c r="B629" s="90"/>
      <c r="C629" s="90"/>
      <c r="D629" s="90"/>
      <c r="E629" s="90"/>
      <c r="F629" s="90"/>
      <c r="G629" s="90"/>
      <c r="H629" s="90"/>
      <c r="I629" s="90"/>
      <c r="J629" s="90"/>
      <c r="K629" s="173"/>
    </row>
    <row r="630" spans="1:15" ht="12.2" customHeight="1" x14ac:dyDescent="0.25">
      <c r="A630" s="486"/>
      <c r="B630" s="486"/>
      <c r="C630" s="91"/>
      <c r="D630" s="468" t="s">
        <v>202</v>
      </c>
      <c r="E630" s="468"/>
      <c r="F630" s="468" t="s">
        <v>439</v>
      </c>
      <c r="G630" s="468"/>
      <c r="H630" s="468" t="s">
        <v>439</v>
      </c>
      <c r="I630" s="468"/>
      <c r="J630" s="92"/>
      <c r="K630" s="173"/>
    </row>
    <row r="631" spans="1:15" ht="12.2" customHeight="1" x14ac:dyDescent="0.25">
      <c r="A631" s="90"/>
      <c r="B631" s="90"/>
      <c r="C631" s="94"/>
      <c r="D631" s="174" t="s">
        <v>206</v>
      </c>
      <c r="E631" s="174" t="s">
        <v>207</v>
      </c>
      <c r="F631" s="174" t="s">
        <v>208</v>
      </c>
      <c r="G631" s="174" t="s">
        <v>209</v>
      </c>
      <c r="H631" s="95" t="s">
        <v>384</v>
      </c>
      <c r="I631" s="175" t="s">
        <v>210</v>
      </c>
      <c r="J631" s="90"/>
      <c r="K631" s="192"/>
      <c r="L631" s="93"/>
      <c r="M631" s="93"/>
      <c r="N631" s="93"/>
      <c r="O631" s="93"/>
    </row>
    <row r="632" spans="1:15" x14ac:dyDescent="0.25">
      <c r="A632" s="113"/>
      <c r="B632" s="113"/>
      <c r="C632" s="113"/>
      <c r="D632" s="113"/>
      <c r="E632" s="113"/>
      <c r="F632" s="113"/>
      <c r="G632" s="113"/>
      <c r="H632" s="113"/>
      <c r="I632" s="113"/>
      <c r="J632" s="113"/>
      <c r="K632" s="173"/>
    </row>
    <row r="633" spans="1:15" x14ac:dyDescent="0.25">
      <c r="A633" s="109" t="s">
        <v>270</v>
      </c>
      <c r="B633" s="109"/>
      <c r="C633" s="106"/>
      <c r="D633" s="98">
        <v>10863</v>
      </c>
      <c r="E633" s="104">
        <v>8918</v>
      </c>
      <c r="F633" s="104">
        <v>2654</v>
      </c>
      <c r="G633" s="104">
        <v>2643</v>
      </c>
      <c r="H633" s="104">
        <v>-11</v>
      </c>
      <c r="I633" s="110">
        <v>-4.1446872645064525E-3</v>
      </c>
      <c r="J633" s="106"/>
      <c r="K633" s="193"/>
      <c r="L633" s="97"/>
      <c r="M633" s="97"/>
      <c r="N633" s="97"/>
      <c r="O633" s="97"/>
    </row>
    <row r="634" spans="1:15" x14ac:dyDescent="0.25">
      <c r="A634" s="109" t="s">
        <v>271</v>
      </c>
      <c r="B634" s="109"/>
      <c r="C634" s="106"/>
      <c r="D634" s="98">
        <v>2937</v>
      </c>
      <c r="E634" s="104">
        <v>1415</v>
      </c>
      <c r="F634" s="104">
        <v>542</v>
      </c>
      <c r="G634" s="104">
        <v>547</v>
      </c>
      <c r="H634" s="104">
        <v>5</v>
      </c>
      <c r="I634" s="110">
        <v>9.2250922509224953E-3</v>
      </c>
      <c r="J634" s="98"/>
      <c r="K634" s="191"/>
      <c r="L634" s="102"/>
      <c r="M634" s="102"/>
      <c r="N634" s="102"/>
      <c r="O634" s="102"/>
    </row>
    <row r="635" spans="1:15" x14ac:dyDescent="0.25">
      <c r="A635" s="109" t="s">
        <v>272</v>
      </c>
      <c r="B635" s="109"/>
      <c r="C635" s="106"/>
      <c r="D635" s="98">
        <v>6786</v>
      </c>
      <c r="E635" s="104">
        <v>6082</v>
      </c>
      <c r="F635" s="104">
        <v>272</v>
      </c>
      <c r="G635" s="104">
        <v>271</v>
      </c>
      <c r="H635" s="104">
        <v>-1</v>
      </c>
      <c r="I635" s="110">
        <v>-3.6764705882352811E-3</v>
      </c>
      <c r="J635" s="106"/>
      <c r="K635" s="194"/>
      <c r="L635" s="103"/>
      <c r="M635" s="103"/>
      <c r="N635" s="103"/>
      <c r="O635" s="103"/>
    </row>
    <row r="636" spans="1:15" x14ac:dyDescent="0.25">
      <c r="A636" s="109" t="s">
        <v>273</v>
      </c>
      <c r="B636" s="109"/>
      <c r="C636" s="106"/>
      <c r="D636" s="98">
        <v>3253</v>
      </c>
      <c r="E636" s="104">
        <v>2805</v>
      </c>
      <c r="F636" s="104">
        <v>663</v>
      </c>
      <c r="G636" s="104">
        <v>640</v>
      </c>
      <c r="H636" s="104">
        <v>-23</v>
      </c>
      <c r="I636" s="110">
        <v>-3.4690799396681737E-2</v>
      </c>
      <c r="J636" s="106"/>
      <c r="K636" s="191"/>
      <c r="L636" s="102"/>
      <c r="M636" s="102"/>
      <c r="N636" s="102"/>
      <c r="O636" s="102"/>
    </row>
    <row r="637" spans="1:15" x14ac:dyDescent="0.25">
      <c r="A637" s="111"/>
      <c r="B637" s="111"/>
      <c r="C637" s="106"/>
      <c r="D637" s="106"/>
      <c r="E637" s="106"/>
      <c r="F637" s="106"/>
      <c r="G637" s="106"/>
      <c r="H637" s="106"/>
      <c r="I637" s="106"/>
      <c r="J637" s="106"/>
      <c r="K637" s="191"/>
      <c r="L637" s="102"/>
      <c r="M637" s="102"/>
      <c r="N637" s="102"/>
      <c r="O637" s="102"/>
    </row>
    <row r="638" spans="1:15" x14ac:dyDescent="0.25">
      <c r="A638" s="476" t="s">
        <v>274</v>
      </c>
      <c r="B638" s="476"/>
      <c r="C638" s="106"/>
      <c r="D638" s="98">
        <v>23839</v>
      </c>
      <c r="E638" s="104">
        <v>19220</v>
      </c>
      <c r="F638" s="104">
        <v>4131</v>
      </c>
      <c r="G638" s="104">
        <v>4101</v>
      </c>
      <c r="H638" s="104">
        <v>-30</v>
      </c>
      <c r="I638" s="110">
        <v>-7.2621641249092095E-3</v>
      </c>
      <c r="J638" s="106"/>
      <c r="K638" s="191"/>
      <c r="L638" s="102"/>
      <c r="M638" s="102"/>
      <c r="N638" s="102"/>
      <c r="O638" s="102"/>
    </row>
    <row r="639" spans="1:15" x14ac:dyDescent="0.25">
      <c r="K639" s="191"/>
      <c r="L639" s="102"/>
      <c r="M639" s="102"/>
      <c r="N639" s="102"/>
      <c r="O639" s="102"/>
    </row>
    <row r="640" spans="1:15" x14ac:dyDescent="0.25">
      <c r="A640" s="89" t="s">
        <v>275</v>
      </c>
      <c r="B640" s="90"/>
      <c r="C640" s="90"/>
      <c r="D640" s="90"/>
      <c r="E640" s="90"/>
      <c r="F640" s="90"/>
      <c r="G640" s="90"/>
      <c r="H640" s="90"/>
      <c r="I640" s="90"/>
      <c r="J640" s="90"/>
      <c r="K640" s="173"/>
    </row>
    <row r="641" spans="1:15" x14ac:dyDescent="0.25">
      <c r="A641" s="89"/>
      <c r="B641" s="90"/>
      <c r="C641" s="90"/>
      <c r="D641" s="90"/>
      <c r="E641" s="90"/>
      <c r="F641" s="90"/>
      <c r="G641" s="90"/>
      <c r="H641" s="90"/>
      <c r="I641" s="90"/>
      <c r="J641" s="90"/>
      <c r="K641" s="371"/>
    </row>
    <row r="642" spans="1:15" x14ac:dyDescent="0.25">
      <c r="A642" s="115" t="s">
        <v>276</v>
      </c>
      <c r="B642" s="90"/>
      <c r="C642" s="90"/>
      <c r="D642" s="90"/>
      <c r="E642" s="90"/>
      <c r="F642" s="90"/>
      <c r="G642" s="90"/>
      <c r="H642" s="90"/>
      <c r="I642" s="90"/>
      <c r="J642" s="90"/>
      <c r="K642" s="371"/>
    </row>
    <row r="643" spans="1:15" x14ac:dyDescent="0.25">
      <c r="A643" s="89"/>
      <c r="B643" s="90"/>
      <c r="C643" s="90"/>
      <c r="D643" s="90"/>
      <c r="E643" s="90"/>
      <c r="F643" s="90"/>
      <c r="G643" s="90"/>
      <c r="H643" s="90"/>
      <c r="I643" s="90"/>
      <c r="J643" s="90"/>
      <c r="K643" s="371"/>
    </row>
    <row r="644" spans="1:15" x14ac:dyDescent="0.25">
      <c r="A644" s="468" t="s">
        <v>200</v>
      </c>
      <c r="B644" s="468"/>
      <c r="C644" s="91"/>
      <c r="D644" s="106"/>
      <c r="E644" s="109" t="s">
        <v>620</v>
      </c>
      <c r="F644" s="109"/>
      <c r="G644" s="109"/>
      <c r="H644" s="468"/>
      <c r="I644" s="468"/>
      <c r="J644" s="92"/>
      <c r="K644" s="371"/>
    </row>
    <row r="645" spans="1:15" x14ac:dyDescent="0.25">
      <c r="A645" s="90"/>
      <c r="B645" s="90"/>
      <c r="C645" s="106"/>
      <c r="D645" s="116" t="s">
        <v>278</v>
      </c>
      <c r="E645" s="106"/>
      <c r="F645" s="109" t="s">
        <v>279</v>
      </c>
      <c r="G645" s="106"/>
      <c r="H645" s="109" t="s">
        <v>280</v>
      </c>
      <c r="I645" s="109"/>
      <c r="J645" s="90"/>
      <c r="K645" s="192"/>
      <c r="L645" s="93"/>
      <c r="M645" s="93"/>
      <c r="N645" s="93"/>
      <c r="O645" s="93"/>
    </row>
    <row r="646" spans="1:15" x14ac:dyDescent="0.25">
      <c r="A646" s="175" t="s">
        <v>579</v>
      </c>
      <c r="B646" s="113"/>
      <c r="C646" s="113"/>
      <c r="D646" s="104">
        <v>321</v>
      </c>
      <c r="E646" s="117"/>
      <c r="F646" s="104">
        <v>265</v>
      </c>
      <c r="G646" s="117"/>
      <c r="H646" s="104">
        <v>56</v>
      </c>
      <c r="I646" s="118"/>
      <c r="J646" s="113"/>
      <c r="K646" s="372" t="s">
        <v>489</v>
      </c>
    </row>
    <row r="647" spans="1:15" x14ac:dyDescent="0.25">
      <c r="A647" s="175" t="s">
        <v>577</v>
      </c>
      <c r="B647" s="113"/>
      <c r="C647" s="113"/>
      <c r="D647" s="104">
        <v>576</v>
      </c>
      <c r="E647" s="117"/>
      <c r="F647" s="104">
        <v>325</v>
      </c>
      <c r="G647" s="117"/>
      <c r="H647" s="104">
        <v>251</v>
      </c>
      <c r="I647" s="118"/>
      <c r="J647" s="113"/>
      <c r="K647" s="372" t="s">
        <v>489</v>
      </c>
      <c r="L647" s="97"/>
      <c r="M647" s="97"/>
      <c r="N647" s="97"/>
      <c r="O647" s="97"/>
    </row>
    <row r="648" spans="1:15" x14ac:dyDescent="0.25">
      <c r="A648" s="429" t="s">
        <v>580</v>
      </c>
      <c r="B648" s="428"/>
      <c r="C648" s="428"/>
      <c r="D648" s="104">
        <v>929</v>
      </c>
      <c r="E648" s="117"/>
      <c r="F648" s="104">
        <v>715</v>
      </c>
      <c r="G648" s="117"/>
      <c r="H648" s="104">
        <v>214</v>
      </c>
      <c r="I648" s="118"/>
      <c r="J648" s="428"/>
      <c r="K648" s="372" t="s">
        <v>489</v>
      </c>
    </row>
    <row r="649" spans="1:15" x14ac:dyDescent="0.25">
      <c r="A649" s="429" t="s">
        <v>556</v>
      </c>
      <c r="B649" s="428"/>
      <c r="C649" s="428"/>
      <c r="D649" s="104">
        <v>345</v>
      </c>
      <c r="E649" s="117"/>
      <c r="F649" s="104">
        <v>0</v>
      </c>
      <c r="G649" s="117"/>
      <c r="H649" s="104">
        <v>345</v>
      </c>
      <c r="I649" s="118"/>
      <c r="J649" s="428"/>
      <c r="K649" s="372" t="s">
        <v>489</v>
      </c>
      <c r="L649" s="97"/>
      <c r="M649" s="97"/>
      <c r="N649" s="97"/>
      <c r="O649" s="97"/>
    </row>
    <row r="650" spans="1:15" x14ac:dyDescent="0.25">
      <c r="A650" s="429" t="s">
        <v>361</v>
      </c>
      <c r="B650" s="428"/>
      <c r="C650" s="428"/>
      <c r="D650" s="104">
        <v>363</v>
      </c>
      <c r="E650" s="117"/>
      <c r="F650" s="104">
        <v>0</v>
      </c>
      <c r="G650" s="117"/>
      <c r="H650" s="104">
        <v>363</v>
      </c>
      <c r="I650" s="118"/>
      <c r="J650" s="428"/>
      <c r="K650" s="372" t="s">
        <v>489</v>
      </c>
    </row>
    <row r="651" spans="1:15" x14ac:dyDescent="0.25">
      <c r="A651" s="429" t="s">
        <v>233</v>
      </c>
      <c r="B651" s="428"/>
      <c r="C651" s="428"/>
      <c r="D651" s="104">
        <v>720</v>
      </c>
      <c r="E651" s="117"/>
      <c r="F651" s="104">
        <v>360</v>
      </c>
      <c r="G651" s="117"/>
      <c r="H651" s="104">
        <v>360</v>
      </c>
      <c r="I651" s="118"/>
      <c r="J651" s="428"/>
      <c r="K651" s="372" t="s">
        <v>489</v>
      </c>
      <c r="L651" s="97"/>
      <c r="M651" s="97"/>
      <c r="N651" s="97"/>
      <c r="O651" s="97"/>
    </row>
    <row r="652" spans="1:15" x14ac:dyDescent="0.25">
      <c r="A652" s="429" t="s">
        <v>371</v>
      </c>
      <c r="B652" s="428"/>
      <c r="C652" s="428"/>
      <c r="D652" s="104">
        <v>168</v>
      </c>
      <c r="E652" s="117"/>
      <c r="F652" s="104">
        <v>141</v>
      </c>
      <c r="G652" s="117"/>
      <c r="H652" s="104">
        <v>27</v>
      </c>
      <c r="I652" s="118"/>
      <c r="J652" s="428"/>
      <c r="K652" s="372" t="s">
        <v>489</v>
      </c>
    </row>
    <row r="653" spans="1:15" x14ac:dyDescent="0.25">
      <c r="A653" s="429" t="s">
        <v>626</v>
      </c>
      <c r="B653" s="428"/>
      <c r="C653" s="428"/>
      <c r="D653" s="104">
        <v>5</v>
      </c>
      <c r="E653" s="117"/>
      <c r="F653" s="104">
        <v>0</v>
      </c>
      <c r="G653" s="117"/>
      <c r="H653" s="104">
        <v>5</v>
      </c>
      <c r="I653" s="118"/>
      <c r="J653" s="428"/>
      <c r="K653" s="372" t="s">
        <v>489</v>
      </c>
      <c r="L653" s="97"/>
      <c r="M653" s="97"/>
      <c r="N653" s="97"/>
      <c r="O653" s="97"/>
    </row>
    <row r="654" spans="1:15" x14ac:dyDescent="0.25">
      <c r="A654" s="429" t="s">
        <v>6</v>
      </c>
      <c r="B654" s="428"/>
      <c r="C654" s="428"/>
      <c r="D654" s="104">
        <v>3427</v>
      </c>
      <c r="E654" s="117"/>
      <c r="F654" s="104">
        <v>1806</v>
      </c>
      <c r="G654" s="117"/>
      <c r="H654" s="104">
        <v>1621</v>
      </c>
      <c r="I654" s="118"/>
      <c r="J654" s="428"/>
      <c r="K654" s="372" t="s">
        <v>489</v>
      </c>
    </row>
    <row r="655" spans="1:15" hidden="1" x14ac:dyDescent="0.25">
      <c r="A655" s="429" t="s">
        <v>335</v>
      </c>
      <c r="B655" s="428"/>
      <c r="C655" s="428"/>
      <c r="D655" s="104" t="s">
        <v>335</v>
      </c>
      <c r="E655" s="117"/>
      <c r="F655" s="104" t="s">
        <v>335</v>
      </c>
      <c r="G655" s="117"/>
      <c r="H655" s="104" t="s">
        <v>335</v>
      </c>
      <c r="I655" s="118"/>
      <c r="J655" s="428"/>
      <c r="K655" s="372" t="s">
        <v>489</v>
      </c>
      <c r="L655" s="97"/>
      <c r="M655" s="97"/>
      <c r="N655" s="97"/>
      <c r="O655" s="97"/>
    </row>
    <row r="656" spans="1:15" hidden="1" x14ac:dyDescent="0.25">
      <c r="A656" s="429" t="s">
        <v>335</v>
      </c>
      <c r="B656" s="428"/>
      <c r="C656" s="428"/>
      <c r="D656" s="104" t="s">
        <v>335</v>
      </c>
      <c r="E656" s="117"/>
      <c r="F656" s="104" t="s">
        <v>335</v>
      </c>
      <c r="G656" s="117"/>
      <c r="H656" s="104" t="s">
        <v>335</v>
      </c>
      <c r="I656" s="118"/>
      <c r="J656" s="428"/>
      <c r="K656" s="372" t="s">
        <v>489</v>
      </c>
    </row>
    <row r="657" spans="1:15" hidden="1" x14ac:dyDescent="0.25">
      <c r="A657" s="429" t="s">
        <v>335</v>
      </c>
      <c r="B657" s="428"/>
      <c r="C657" s="428"/>
      <c r="D657" s="104" t="s">
        <v>335</v>
      </c>
      <c r="E657" s="117"/>
      <c r="F657" s="104" t="s">
        <v>335</v>
      </c>
      <c r="G657" s="117"/>
      <c r="H657" s="104" t="s">
        <v>335</v>
      </c>
      <c r="I657" s="118"/>
      <c r="J657" s="428"/>
      <c r="K657" s="372" t="s">
        <v>489</v>
      </c>
      <c r="L657" s="97"/>
      <c r="M657" s="97"/>
      <c r="N657" s="97"/>
      <c r="O657" s="97"/>
    </row>
    <row r="658" spans="1:15" hidden="1" x14ac:dyDescent="0.25">
      <c r="A658" s="429" t="s">
        <v>335</v>
      </c>
      <c r="B658" s="428"/>
      <c r="C658" s="428"/>
      <c r="D658" s="104" t="s">
        <v>335</v>
      </c>
      <c r="E658" s="117"/>
      <c r="F658" s="104" t="s">
        <v>335</v>
      </c>
      <c r="G658" s="117"/>
      <c r="H658" s="104" t="s">
        <v>335</v>
      </c>
      <c r="I658" s="118"/>
      <c r="J658" s="428"/>
      <c r="K658" s="372" t="s">
        <v>489</v>
      </c>
    </row>
    <row r="659" spans="1:15" hidden="1" x14ac:dyDescent="0.25">
      <c r="A659" s="429" t="s">
        <v>335</v>
      </c>
      <c r="B659" s="428"/>
      <c r="C659" s="428"/>
      <c r="D659" s="104" t="s">
        <v>335</v>
      </c>
      <c r="E659" s="117"/>
      <c r="F659" s="104" t="s">
        <v>335</v>
      </c>
      <c r="G659" s="117"/>
      <c r="H659" s="104" t="s">
        <v>335</v>
      </c>
      <c r="I659" s="118"/>
      <c r="J659" s="428"/>
      <c r="K659" s="372" t="s">
        <v>489</v>
      </c>
      <c r="L659" s="97"/>
      <c r="M659" s="97"/>
      <c r="N659" s="97"/>
      <c r="O659" s="97"/>
    </row>
    <row r="660" spans="1:15" hidden="1" x14ac:dyDescent="0.25">
      <c r="A660" s="429" t="s">
        <v>335</v>
      </c>
      <c r="B660" s="428"/>
      <c r="C660" s="428"/>
      <c r="D660" s="104" t="s">
        <v>335</v>
      </c>
      <c r="E660" s="117"/>
      <c r="F660" s="104" t="s">
        <v>335</v>
      </c>
      <c r="G660" s="117"/>
      <c r="H660" s="104" t="s">
        <v>335</v>
      </c>
      <c r="I660" s="118"/>
      <c r="J660" s="428"/>
      <c r="K660" s="372" t="s">
        <v>489</v>
      </c>
    </row>
    <row r="661" spans="1:15" hidden="1" x14ac:dyDescent="0.25">
      <c r="A661" s="429" t="s">
        <v>335</v>
      </c>
      <c r="B661" s="428"/>
      <c r="C661" s="428"/>
      <c r="D661" s="104" t="s">
        <v>335</v>
      </c>
      <c r="E661" s="117"/>
      <c r="F661" s="104" t="s">
        <v>335</v>
      </c>
      <c r="G661" s="117"/>
      <c r="H661" s="104" t="s">
        <v>335</v>
      </c>
      <c r="I661" s="118"/>
      <c r="J661" s="428"/>
      <c r="K661" s="372" t="s">
        <v>489</v>
      </c>
      <c r="L661" s="97"/>
      <c r="M661" s="97"/>
      <c r="N661" s="97"/>
      <c r="O661" s="97"/>
    </row>
    <row r="662" spans="1:15" hidden="1" x14ac:dyDescent="0.25">
      <c r="A662" s="429" t="s">
        <v>335</v>
      </c>
      <c r="B662" s="428"/>
      <c r="C662" s="428"/>
      <c r="D662" s="104" t="s">
        <v>335</v>
      </c>
      <c r="E662" s="117"/>
      <c r="F662" s="104" t="s">
        <v>335</v>
      </c>
      <c r="G662" s="117"/>
      <c r="H662" s="104" t="s">
        <v>335</v>
      </c>
      <c r="I662" s="118"/>
      <c r="J662" s="428"/>
      <c r="K662" s="372" t="s">
        <v>489</v>
      </c>
    </row>
    <row r="663" spans="1:15" hidden="1" x14ac:dyDescent="0.25">
      <c r="A663" s="429" t="s">
        <v>335</v>
      </c>
      <c r="B663" s="428"/>
      <c r="C663" s="428"/>
      <c r="D663" s="104" t="s">
        <v>335</v>
      </c>
      <c r="E663" s="117"/>
      <c r="F663" s="104" t="s">
        <v>335</v>
      </c>
      <c r="G663" s="117"/>
      <c r="H663" s="104" t="s">
        <v>335</v>
      </c>
      <c r="I663" s="118"/>
      <c r="J663" s="428"/>
      <c r="K663" s="372" t="s">
        <v>489</v>
      </c>
      <c r="L663" s="97"/>
      <c r="M663" s="97"/>
      <c r="N663" s="97"/>
      <c r="O663" s="97"/>
    </row>
    <row r="664" spans="1:15" hidden="1" x14ac:dyDescent="0.25">
      <c r="A664" s="429" t="s">
        <v>335</v>
      </c>
      <c r="B664" s="428"/>
      <c r="C664" s="428"/>
      <c r="D664" s="104" t="s">
        <v>335</v>
      </c>
      <c r="E664" s="117"/>
      <c r="F664" s="104" t="s">
        <v>335</v>
      </c>
      <c r="G664" s="117"/>
      <c r="H664" s="104" t="s">
        <v>335</v>
      </c>
      <c r="I664" s="118"/>
      <c r="J664" s="428"/>
      <c r="K664" s="372" t="s">
        <v>489</v>
      </c>
    </row>
    <row r="665" spans="1:15" hidden="1" x14ac:dyDescent="0.25">
      <c r="A665" s="429" t="s">
        <v>335</v>
      </c>
      <c r="B665" s="428"/>
      <c r="C665" s="428"/>
      <c r="D665" s="104" t="s">
        <v>335</v>
      </c>
      <c r="E665" s="117"/>
      <c r="F665" s="104" t="s">
        <v>335</v>
      </c>
      <c r="G665" s="117"/>
      <c r="H665" s="104" t="s">
        <v>335</v>
      </c>
      <c r="I665" s="118"/>
      <c r="J665" s="428"/>
      <c r="K665" s="372" t="s">
        <v>489</v>
      </c>
      <c r="L665" s="97"/>
      <c r="M665" s="97"/>
      <c r="N665" s="97"/>
      <c r="O665" s="97"/>
    </row>
    <row r="666" spans="1:15" hidden="1" x14ac:dyDescent="0.25">
      <c r="A666" s="429" t="s">
        <v>335</v>
      </c>
      <c r="B666" s="428"/>
      <c r="C666" s="428"/>
      <c r="D666" s="104" t="s">
        <v>335</v>
      </c>
      <c r="E666" s="117"/>
      <c r="F666" s="104" t="s">
        <v>335</v>
      </c>
      <c r="G666" s="117"/>
      <c r="H666" s="104" t="s">
        <v>335</v>
      </c>
      <c r="I666" s="118"/>
      <c r="J666" s="428"/>
      <c r="K666" s="372" t="s">
        <v>489</v>
      </c>
    </row>
    <row r="667" spans="1:15" hidden="1" x14ac:dyDescent="0.25">
      <c r="A667" s="429" t="s">
        <v>335</v>
      </c>
      <c r="B667" s="428"/>
      <c r="C667" s="428"/>
      <c r="D667" s="104" t="s">
        <v>335</v>
      </c>
      <c r="E667" s="117"/>
      <c r="F667" s="104" t="s">
        <v>335</v>
      </c>
      <c r="G667" s="117"/>
      <c r="H667" s="104" t="s">
        <v>335</v>
      </c>
      <c r="I667" s="118"/>
      <c r="J667" s="428"/>
      <c r="K667" s="372" t="s">
        <v>489</v>
      </c>
      <c r="L667" s="97"/>
      <c r="M667" s="97"/>
      <c r="N667" s="97"/>
      <c r="O667" s="97"/>
    </row>
    <row r="668" spans="1:15" hidden="1" x14ac:dyDescent="0.25">
      <c r="A668" s="429" t="s">
        <v>335</v>
      </c>
      <c r="B668" s="428"/>
      <c r="C668" s="428"/>
      <c r="D668" s="104" t="s">
        <v>335</v>
      </c>
      <c r="E668" s="117"/>
      <c r="F668" s="104" t="s">
        <v>335</v>
      </c>
      <c r="G668" s="117"/>
      <c r="H668" s="104" t="s">
        <v>335</v>
      </c>
      <c r="I668" s="118"/>
      <c r="J668" s="428"/>
      <c r="K668" s="372" t="s">
        <v>489</v>
      </c>
    </row>
    <row r="669" spans="1:15" hidden="1" x14ac:dyDescent="0.25">
      <c r="A669" s="429" t="s">
        <v>335</v>
      </c>
      <c r="B669" s="428"/>
      <c r="C669" s="428"/>
      <c r="D669" s="104" t="s">
        <v>335</v>
      </c>
      <c r="E669" s="117"/>
      <c r="F669" s="104" t="s">
        <v>335</v>
      </c>
      <c r="G669" s="117"/>
      <c r="H669" s="104" t="s">
        <v>335</v>
      </c>
      <c r="I669" s="118"/>
      <c r="J669" s="428"/>
      <c r="K669" s="372" t="s">
        <v>489</v>
      </c>
      <c r="L669" s="97"/>
      <c r="M669" s="97"/>
      <c r="N669" s="97"/>
      <c r="O669" s="97"/>
    </row>
    <row r="670" spans="1:15" hidden="1" x14ac:dyDescent="0.25">
      <c r="A670" s="429" t="s">
        <v>335</v>
      </c>
      <c r="B670" s="428"/>
      <c r="C670" s="428"/>
      <c r="D670" s="104" t="s">
        <v>335</v>
      </c>
      <c r="E670" s="117"/>
      <c r="F670" s="104" t="s">
        <v>335</v>
      </c>
      <c r="G670" s="117"/>
      <c r="H670" s="104" t="s">
        <v>335</v>
      </c>
      <c r="I670" s="118"/>
      <c r="J670" s="428"/>
      <c r="K670" s="372" t="s">
        <v>489</v>
      </c>
    </row>
    <row r="671" spans="1:15" hidden="1" x14ac:dyDescent="0.25">
      <c r="A671" s="429" t="s">
        <v>335</v>
      </c>
      <c r="B671" s="428"/>
      <c r="C671" s="428"/>
      <c r="D671" s="104" t="s">
        <v>335</v>
      </c>
      <c r="E671" s="117"/>
      <c r="F671" s="104" t="s">
        <v>335</v>
      </c>
      <c r="G671" s="117"/>
      <c r="H671" s="104" t="s">
        <v>335</v>
      </c>
      <c r="I671" s="118"/>
      <c r="J671" s="428"/>
      <c r="K671" s="372" t="s">
        <v>489</v>
      </c>
      <c r="L671" s="97"/>
      <c r="M671" s="97"/>
      <c r="N671" s="97"/>
      <c r="O671" s="97"/>
    </row>
    <row r="672" spans="1:15" x14ac:dyDescent="0.25">
      <c r="K672" s="372"/>
      <c r="L672" s="102"/>
      <c r="M672" s="102"/>
      <c r="N672" s="102"/>
      <c r="O672" s="102"/>
    </row>
    <row r="673" spans="1:15" x14ac:dyDescent="0.25">
      <c r="A673" s="115" t="s">
        <v>281</v>
      </c>
      <c r="B673" s="90"/>
      <c r="C673" s="90"/>
      <c r="D673" s="90"/>
      <c r="E673" s="90"/>
      <c r="F673" s="90"/>
      <c r="G673" s="90"/>
      <c r="H673" s="90"/>
      <c r="I673" s="90"/>
      <c r="J673" s="90"/>
      <c r="K673" s="371"/>
    </row>
    <row r="674" spans="1:15" x14ac:dyDescent="0.25">
      <c r="A674" s="89"/>
      <c r="B674" s="90"/>
      <c r="C674" s="90"/>
      <c r="D674" s="90"/>
      <c r="E674" s="90"/>
      <c r="F674" s="90"/>
      <c r="G674" s="90"/>
      <c r="H674" s="90"/>
      <c r="I674" s="90"/>
      <c r="J674" s="90"/>
      <c r="K674" s="371"/>
    </row>
    <row r="675" spans="1:15" x14ac:dyDescent="0.25">
      <c r="A675" s="468" t="s">
        <v>200</v>
      </c>
      <c r="B675" s="468"/>
      <c r="C675" s="91"/>
      <c r="D675" s="106"/>
      <c r="E675" s="444" t="s">
        <v>620</v>
      </c>
      <c r="F675" s="109"/>
      <c r="G675" s="109"/>
      <c r="H675" s="468"/>
      <c r="I675" s="468"/>
      <c r="J675" s="92"/>
      <c r="K675" s="371"/>
    </row>
    <row r="676" spans="1:15" x14ac:dyDescent="0.25">
      <c r="A676" s="90"/>
      <c r="B676" s="90"/>
      <c r="C676" s="106"/>
      <c r="D676" s="98" t="s">
        <v>278</v>
      </c>
      <c r="E676" s="106"/>
      <c r="F676" s="444" t="s">
        <v>279</v>
      </c>
      <c r="G676" s="106"/>
      <c r="H676" s="444" t="s">
        <v>280</v>
      </c>
      <c r="I676" s="109"/>
      <c r="J676" s="90"/>
      <c r="K676" s="192"/>
      <c r="L676" s="93"/>
      <c r="M676" s="93"/>
      <c r="N676" s="93"/>
      <c r="O676" s="93"/>
    </row>
    <row r="677" spans="1:15" x14ac:dyDescent="0.25">
      <c r="A677" s="175" t="s">
        <v>367</v>
      </c>
      <c r="B677" s="90"/>
      <c r="C677" s="106"/>
      <c r="D677" s="98">
        <v>176</v>
      </c>
      <c r="E677" s="98"/>
      <c r="F677" s="119">
        <v>20</v>
      </c>
      <c r="G677" s="98"/>
      <c r="H677" s="119">
        <v>156</v>
      </c>
      <c r="I677" s="109"/>
      <c r="J677" s="90"/>
      <c r="K677" s="371" t="s">
        <v>489</v>
      </c>
    </row>
    <row r="678" spans="1:15" x14ac:dyDescent="0.25">
      <c r="A678" s="175" t="s">
        <v>221</v>
      </c>
      <c r="B678" s="90"/>
      <c r="C678" s="106"/>
      <c r="D678" s="98">
        <v>529</v>
      </c>
      <c r="E678" s="98"/>
      <c r="F678" s="119">
        <v>0</v>
      </c>
      <c r="G678" s="98"/>
      <c r="H678" s="119">
        <v>529</v>
      </c>
      <c r="I678" s="109"/>
      <c r="J678" s="90"/>
      <c r="K678" s="371" t="s">
        <v>489</v>
      </c>
    </row>
    <row r="679" spans="1:15" x14ac:dyDescent="0.25">
      <c r="A679" s="175" t="s">
        <v>224</v>
      </c>
      <c r="B679" s="90"/>
      <c r="C679" s="106"/>
      <c r="D679" s="98">
        <v>44</v>
      </c>
      <c r="E679" s="98"/>
      <c r="F679" s="119">
        <v>0</v>
      </c>
      <c r="G679" s="98"/>
      <c r="H679" s="119">
        <v>44</v>
      </c>
      <c r="I679" s="109"/>
      <c r="J679" s="90"/>
      <c r="K679" s="371" t="s">
        <v>489</v>
      </c>
    </row>
    <row r="680" spans="1:15" x14ac:dyDescent="0.25">
      <c r="A680" s="175" t="s">
        <v>218</v>
      </c>
      <c r="B680" s="90"/>
      <c r="C680" s="106"/>
      <c r="D680" s="98">
        <v>177</v>
      </c>
      <c r="E680" s="98"/>
      <c r="F680" s="119">
        <v>0</v>
      </c>
      <c r="G680" s="98"/>
      <c r="H680" s="119">
        <v>177</v>
      </c>
      <c r="I680" s="109"/>
      <c r="J680" s="90"/>
      <c r="K680" s="371" t="s">
        <v>489</v>
      </c>
    </row>
    <row r="681" spans="1:15" x14ac:dyDescent="0.25">
      <c r="A681" s="175" t="s">
        <v>362</v>
      </c>
      <c r="B681" s="90"/>
      <c r="C681" s="106"/>
      <c r="D681" s="98">
        <v>262</v>
      </c>
      <c r="E681" s="98"/>
      <c r="F681" s="119">
        <v>220</v>
      </c>
      <c r="G681" s="98"/>
      <c r="H681" s="119">
        <v>42</v>
      </c>
      <c r="I681" s="109"/>
      <c r="J681" s="90"/>
      <c r="K681" s="371" t="s">
        <v>489</v>
      </c>
    </row>
    <row r="682" spans="1:15" x14ac:dyDescent="0.25">
      <c r="A682" s="175" t="s">
        <v>363</v>
      </c>
      <c r="B682" s="90"/>
      <c r="C682" s="106"/>
      <c r="D682" s="98">
        <v>232</v>
      </c>
      <c r="E682" s="98"/>
      <c r="F682" s="119">
        <v>135</v>
      </c>
      <c r="G682" s="98"/>
      <c r="H682" s="119">
        <v>97</v>
      </c>
      <c r="I682" s="109"/>
      <c r="J682" s="90"/>
      <c r="K682" s="371" t="s">
        <v>489</v>
      </c>
    </row>
    <row r="683" spans="1:15" x14ac:dyDescent="0.25">
      <c r="A683" s="175" t="s">
        <v>10</v>
      </c>
      <c r="B683" s="90"/>
      <c r="C683" s="106"/>
      <c r="D683" s="98">
        <v>640</v>
      </c>
      <c r="E683" s="98"/>
      <c r="F683" s="119">
        <v>0</v>
      </c>
      <c r="G683" s="98"/>
      <c r="H683" s="119">
        <v>640</v>
      </c>
      <c r="I683" s="109"/>
      <c r="J683" s="90"/>
      <c r="K683" s="371" t="s">
        <v>489</v>
      </c>
    </row>
    <row r="684" spans="1:15" x14ac:dyDescent="0.25">
      <c r="A684" s="175" t="s">
        <v>583</v>
      </c>
      <c r="B684" s="90"/>
      <c r="C684" s="106"/>
      <c r="D684" s="98">
        <v>368</v>
      </c>
      <c r="E684" s="98"/>
      <c r="F684" s="119">
        <v>310</v>
      </c>
      <c r="G684" s="98"/>
      <c r="H684" s="119">
        <v>58</v>
      </c>
      <c r="I684" s="109"/>
      <c r="J684" s="90"/>
      <c r="K684" s="371" t="s">
        <v>489</v>
      </c>
    </row>
    <row r="685" spans="1:15" x14ac:dyDescent="0.25">
      <c r="A685" s="175" t="s">
        <v>235</v>
      </c>
      <c r="B685" s="113"/>
      <c r="C685" s="113"/>
      <c r="D685" s="98">
        <v>220</v>
      </c>
      <c r="E685" s="120"/>
      <c r="F685" s="119">
        <v>183</v>
      </c>
      <c r="G685" s="120"/>
      <c r="H685" s="119">
        <v>37</v>
      </c>
      <c r="I685" s="113"/>
      <c r="J685" s="113"/>
      <c r="K685" s="371" t="s">
        <v>489</v>
      </c>
    </row>
    <row r="686" spans="1:15" x14ac:dyDescent="0.25">
      <c r="A686" s="175" t="s">
        <v>236</v>
      </c>
      <c r="B686" s="109"/>
      <c r="C686" s="106"/>
      <c r="D686" s="98">
        <v>201</v>
      </c>
      <c r="E686" s="98"/>
      <c r="F686" s="119">
        <v>175</v>
      </c>
      <c r="G686" s="98"/>
      <c r="H686" s="119">
        <v>26</v>
      </c>
      <c r="I686" s="106"/>
      <c r="J686" s="106"/>
      <c r="K686" s="371" t="s">
        <v>489</v>
      </c>
      <c r="L686" s="97"/>
      <c r="M686" s="97"/>
      <c r="N686" s="97"/>
      <c r="O686" s="97"/>
    </row>
    <row r="687" spans="1:15" x14ac:dyDescent="0.25">
      <c r="A687" s="175" t="s">
        <v>241</v>
      </c>
      <c r="B687" s="109"/>
      <c r="C687" s="106"/>
      <c r="D687" s="98">
        <v>171</v>
      </c>
      <c r="E687" s="98"/>
      <c r="F687" s="119">
        <v>149</v>
      </c>
      <c r="G687" s="98"/>
      <c r="H687" s="119">
        <v>22</v>
      </c>
      <c r="I687" s="106"/>
      <c r="J687" s="106"/>
      <c r="K687" s="371" t="s">
        <v>489</v>
      </c>
      <c r="L687" s="102"/>
      <c r="M687" s="102"/>
      <c r="N687" s="102"/>
      <c r="O687" s="102"/>
    </row>
    <row r="688" spans="1:15" x14ac:dyDescent="0.25">
      <c r="A688" s="175" t="s">
        <v>239</v>
      </c>
      <c r="B688" s="109"/>
      <c r="C688" s="106"/>
      <c r="D688" s="98">
        <v>169</v>
      </c>
      <c r="E688" s="98"/>
      <c r="F688" s="119">
        <v>118</v>
      </c>
      <c r="G688" s="98"/>
      <c r="H688" s="119">
        <v>51</v>
      </c>
      <c r="I688" s="106"/>
      <c r="J688" s="106"/>
      <c r="K688" s="371" t="s">
        <v>489</v>
      </c>
      <c r="L688" s="102"/>
      <c r="M688" s="102"/>
      <c r="N688" s="102"/>
      <c r="O688" s="102"/>
    </row>
    <row r="689" spans="1:15" x14ac:dyDescent="0.25">
      <c r="A689" s="175" t="s">
        <v>627</v>
      </c>
      <c r="B689" s="109"/>
      <c r="C689" s="106"/>
      <c r="D689" s="98">
        <v>150</v>
      </c>
      <c r="E689" s="98"/>
      <c r="F689" s="119">
        <v>121</v>
      </c>
      <c r="G689" s="98"/>
      <c r="H689" s="119">
        <v>29</v>
      </c>
      <c r="I689" s="106"/>
      <c r="J689" s="106"/>
      <c r="K689" s="371" t="s">
        <v>489</v>
      </c>
      <c r="L689" s="102"/>
      <c r="M689" s="102"/>
      <c r="N689" s="102"/>
      <c r="O689" s="102"/>
    </row>
    <row r="690" spans="1:15" x14ac:dyDescent="0.25">
      <c r="A690" s="175" t="s">
        <v>628</v>
      </c>
      <c r="B690" s="109"/>
      <c r="C690" s="106"/>
      <c r="D690" s="98">
        <v>147</v>
      </c>
      <c r="E690" s="98"/>
      <c r="F690" s="119">
        <v>131</v>
      </c>
      <c r="G690" s="98"/>
      <c r="H690" s="119">
        <v>16</v>
      </c>
      <c r="I690" s="106"/>
      <c r="J690" s="106"/>
      <c r="K690" s="371" t="s">
        <v>489</v>
      </c>
      <c r="L690" s="102"/>
      <c r="M690" s="102"/>
      <c r="N690" s="102"/>
      <c r="O690" s="102"/>
    </row>
    <row r="691" spans="1:15" x14ac:dyDescent="0.25">
      <c r="A691" s="175" t="s">
        <v>245</v>
      </c>
      <c r="B691" s="109"/>
      <c r="C691" s="106"/>
      <c r="D691" s="98">
        <v>66</v>
      </c>
      <c r="E691" s="98"/>
      <c r="F691" s="119">
        <v>55</v>
      </c>
      <c r="G691" s="98"/>
      <c r="H691" s="119">
        <v>11</v>
      </c>
      <c r="I691" s="106"/>
      <c r="J691" s="106"/>
      <c r="K691" s="371" t="s">
        <v>489</v>
      </c>
      <c r="L691" s="102"/>
      <c r="M691" s="102"/>
      <c r="N691" s="102"/>
      <c r="O691" s="102"/>
    </row>
    <row r="692" spans="1:15" x14ac:dyDescent="0.25">
      <c r="A692" s="175" t="s">
        <v>543</v>
      </c>
      <c r="B692" s="109"/>
      <c r="C692" s="106"/>
      <c r="D692" s="98">
        <v>591</v>
      </c>
      <c r="E692" s="98"/>
      <c r="F692" s="119">
        <v>270</v>
      </c>
      <c r="G692" s="98"/>
      <c r="H692" s="119">
        <v>321</v>
      </c>
      <c r="I692" s="106"/>
      <c r="J692" s="106"/>
      <c r="K692" s="371" t="s">
        <v>489</v>
      </c>
      <c r="L692" s="102"/>
      <c r="M692" s="102"/>
      <c r="N692" s="102"/>
      <c r="O692" s="102"/>
    </row>
    <row r="693" spans="1:15" x14ac:dyDescent="0.25">
      <c r="A693" s="175" t="s">
        <v>258</v>
      </c>
      <c r="B693" s="109"/>
      <c r="C693" s="106"/>
      <c r="D693" s="98">
        <v>85</v>
      </c>
      <c r="E693" s="98"/>
      <c r="F693" s="119">
        <v>70</v>
      </c>
      <c r="G693" s="98"/>
      <c r="H693" s="119">
        <v>15</v>
      </c>
      <c r="I693" s="106"/>
      <c r="J693" s="106"/>
      <c r="K693" s="371" t="s">
        <v>489</v>
      </c>
      <c r="L693" s="102"/>
      <c r="M693" s="102"/>
      <c r="N693" s="102"/>
      <c r="O693" s="102"/>
    </row>
    <row r="694" spans="1:15" x14ac:dyDescent="0.25">
      <c r="A694" s="175" t="s">
        <v>255</v>
      </c>
      <c r="B694" s="109"/>
      <c r="C694" s="106"/>
      <c r="D694" s="98">
        <v>75</v>
      </c>
      <c r="E694" s="98"/>
      <c r="F694" s="119">
        <v>63</v>
      </c>
      <c r="G694" s="98"/>
      <c r="H694" s="119">
        <v>12</v>
      </c>
      <c r="I694" s="106"/>
      <c r="J694" s="106"/>
      <c r="K694" s="371" t="s">
        <v>489</v>
      </c>
      <c r="L694" s="102"/>
      <c r="M694" s="102"/>
      <c r="N694" s="102"/>
      <c r="O694" s="102"/>
    </row>
    <row r="695" spans="1:15" x14ac:dyDescent="0.25">
      <c r="A695" s="175" t="s">
        <v>512</v>
      </c>
      <c r="B695" s="109"/>
      <c r="C695" s="106"/>
      <c r="D695" s="98">
        <v>72</v>
      </c>
      <c r="E695" s="98"/>
      <c r="F695" s="119">
        <v>64</v>
      </c>
      <c r="G695" s="98"/>
      <c r="H695" s="119">
        <v>8</v>
      </c>
      <c r="I695" s="106"/>
      <c r="J695" s="106"/>
      <c r="K695" s="371" t="s">
        <v>489</v>
      </c>
      <c r="L695" s="102"/>
      <c r="M695" s="102"/>
      <c r="N695" s="102"/>
      <c r="O695" s="102"/>
    </row>
    <row r="696" spans="1:15" x14ac:dyDescent="0.25">
      <c r="A696" s="175" t="s">
        <v>256</v>
      </c>
      <c r="B696" s="109"/>
      <c r="C696" s="106"/>
      <c r="D696" s="98">
        <v>75</v>
      </c>
      <c r="E696" s="98"/>
      <c r="F696" s="119">
        <v>63</v>
      </c>
      <c r="G696" s="98"/>
      <c r="H696" s="119">
        <v>12</v>
      </c>
      <c r="I696" s="106"/>
      <c r="J696" s="106"/>
      <c r="K696" s="371" t="s">
        <v>489</v>
      </c>
      <c r="L696" s="102"/>
      <c r="M696" s="102"/>
      <c r="N696" s="102"/>
      <c r="O696" s="102"/>
    </row>
    <row r="697" spans="1:15" x14ac:dyDescent="0.25">
      <c r="A697" s="175" t="s">
        <v>624</v>
      </c>
      <c r="B697" s="109"/>
      <c r="C697" s="106"/>
      <c r="D697" s="98">
        <v>50</v>
      </c>
      <c r="E697" s="98"/>
      <c r="F697" s="119">
        <v>0</v>
      </c>
      <c r="G697" s="98"/>
      <c r="H697" s="119">
        <v>50</v>
      </c>
      <c r="I697" s="106"/>
      <c r="J697" s="106"/>
      <c r="K697" s="371" t="s">
        <v>489</v>
      </c>
      <c r="L697" s="102"/>
      <c r="M697" s="102"/>
      <c r="N697" s="102"/>
      <c r="O697" s="102"/>
    </row>
    <row r="698" spans="1:15" x14ac:dyDescent="0.25">
      <c r="A698" s="175" t="s">
        <v>555</v>
      </c>
      <c r="B698" s="109"/>
      <c r="C698" s="106"/>
      <c r="D698" s="98">
        <v>8</v>
      </c>
      <c r="E698" s="98"/>
      <c r="F698" s="119">
        <v>5</v>
      </c>
      <c r="G698" s="98"/>
      <c r="H698" s="119">
        <v>3</v>
      </c>
      <c r="I698" s="106"/>
      <c r="J698" s="106"/>
      <c r="K698" s="371" t="s">
        <v>489</v>
      </c>
      <c r="L698" s="102"/>
      <c r="M698" s="102"/>
      <c r="N698" s="102"/>
      <c r="O698" s="102"/>
    </row>
    <row r="699" spans="1:15" x14ac:dyDescent="0.25">
      <c r="A699" s="175" t="s">
        <v>264</v>
      </c>
      <c r="B699" s="109"/>
      <c r="C699" s="106"/>
      <c r="D699" s="98">
        <v>4</v>
      </c>
      <c r="E699" s="98"/>
      <c r="F699" s="119">
        <v>3</v>
      </c>
      <c r="G699" s="98"/>
      <c r="H699" s="119">
        <v>1</v>
      </c>
      <c r="I699" s="106"/>
      <c r="J699" s="106"/>
      <c r="K699" s="371" t="s">
        <v>489</v>
      </c>
      <c r="L699" s="102"/>
      <c r="M699" s="102"/>
      <c r="N699" s="102"/>
      <c r="O699" s="102"/>
    </row>
    <row r="700" spans="1:15" x14ac:dyDescent="0.25">
      <c r="A700" s="175" t="s">
        <v>625</v>
      </c>
      <c r="B700" s="109"/>
      <c r="C700" s="106"/>
      <c r="D700" s="98">
        <v>17</v>
      </c>
      <c r="E700" s="98"/>
      <c r="F700" s="119">
        <v>7</v>
      </c>
      <c r="G700" s="98"/>
      <c r="H700" s="119">
        <v>10</v>
      </c>
      <c r="I700" s="106"/>
      <c r="J700" s="106"/>
      <c r="K700" s="371" t="s">
        <v>489</v>
      </c>
      <c r="L700" s="102"/>
      <c r="M700" s="102"/>
      <c r="N700" s="102"/>
      <c r="O700" s="102"/>
    </row>
    <row r="701" spans="1:15" x14ac:dyDescent="0.25">
      <c r="A701" s="429" t="s">
        <v>629</v>
      </c>
      <c r="B701" s="109"/>
      <c r="C701" s="106"/>
      <c r="D701" s="98">
        <v>31</v>
      </c>
      <c r="E701" s="98"/>
      <c r="F701" s="119">
        <v>23</v>
      </c>
      <c r="G701" s="98"/>
      <c r="H701" s="119">
        <v>8</v>
      </c>
      <c r="I701" s="106"/>
      <c r="J701" s="106"/>
      <c r="K701" s="371" t="s">
        <v>489</v>
      </c>
      <c r="L701" s="102"/>
      <c r="M701" s="102"/>
      <c r="N701" s="102"/>
      <c r="O701" s="102"/>
    </row>
    <row r="702" spans="1:15" x14ac:dyDescent="0.25">
      <c r="A702" s="429" t="s">
        <v>6</v>
      </c>
      <c r="B702" s="109"/>
      <c r="C702" s="106"/>
      <c r="D702" s="98">
        <v>4560</v>
      </c>
      <c r="E702" s="98"/>
      <c r="F702" s="119">
        <v>2185</v>
      </c>
      <c r="G702" s="98"/>
      <c r="H702" s="119">
        <v>2375</v>
      </c>
      <c r="I702" s="106"/>
      <c r="J702" s="106"/>
      <c r="K702" s="371" t="s">
        <v>489</v>
      </c>
      <c r="L702" s="102"/>
      <c r="M702" s="102"/>
      <c r="N702" s="102"/>
      <c r="O702" s="102"/>
    </row>
    <row r="703" spans="1:15" hidden="1" x14ac:dyDescent="0.25">
      <c r="A703" s="429" t="s">
        <v>335</v>
      </c>
      <c r="B703" s="109"/>
      <c r="C703" s="106"/>
      <c r="D703" s="98" t="s">
        <v>335</v>
      </c>
      <c r="E703" s="98"/>
      <c r="F703" s="119" t="s">
        <v>335</v>
      </c>
      <c r="G703" s="98"/>
      <c r="H703" s="119" t="s">
        <v>335</v>
      </c>
      <c r="I703" s="106"/>
      <c r="J703" s="106"/>
      <c r="K703" s="371" t="s">
        <v>489</v>
      </c>
      <c r="L703" s="102"/>
      <c r="M703" s="102"/>
      <c r="N703" s="102"/>
      <c r="O703" s="102"/>
    </row>
    <row r="704" spans="1:15" hidden="1" x14ac:dyDescent="0.25">
      <c r="A704" s="429" t="s">
        <v>335</v>
      </c>
      <c r="B704" s="109"/>
      <c r="C704" s="106"/>
      <c r="D704" s="98" t="s">
        <v>335</v>
      </c>
      <c r="E704" s="98"/>
      <c r="F704" s="119" t="s">
        <v>335</v>
      </c>
      <c r="G704" s="98"/>
      <c r="H704" s="119" t="s">
        <v>335</v>
      </c>
      <c r="I704" s="106"/>
      <c r="J704" s="106"/>
      <c r="K704" s="371" t="s">
        <v>489</v>
      </c>
      <c r="L704" s="102"/>
      <c r="M704" s="102"/>
      <c r="N704" s="102"/>
      <c r="O704" s="102"/>
    </row>
    <row r="705" spans="1:15" hidden="1" x14ac:dyDescent="0.25">
      <c r="A705" s="429" t="s">
        <v>335</v>
      </c>
      <c r="B705" s="109"/>
      <c r="C705" s="106"/>
      <c r="D705" s="98" t="s">
        <v>335</v>
      </c>
      <c r="E705" s="98"/>
      <c r="F705" s="119" t="s">
        <v>335</v>
      </c>
      <c r="G705" s="98"/>
      <c r="H705" s="119" t="s">
        <v>335</v>
      </c>
      <c r="I705" s="106"/>
      <c r="J705" s="106"/>
      <c r="K705" s="371" t="s">
        <v>489</v>
      </c>
      <c r="L705" s="102"/>
      <c r="M705" s="102"/>
      <c r="N705" s="102"/>
      <c r="O705" s="102"/>
    </row>
    <row r="706" spans="1:15" hidden="1" x14ac:dyDescent="0.25">
      <c r="A706" s="429" t="s">
        <v>335</v>
      </c>
      <c r="B706" s="109"/>
      <c r="C706" s="106"/>
      <c r="D706" s="98" t="s">
        <v>335</v>
      </c>
      <c r="E706" s="98"/>
      <c r="F706" s="119" t="s">
        <v>335</v>
      </c>
      <c r="G706" s="98"/>
      <c r="H706" s="119" t="s">
        <v>335</v>
      </c>
      <c r="I706" s="106"/>
      <c r="J706" s="106"/>
      <c r="K706" s="371" t="s">
        <v>489</v>
      </c>
      <c r="L706" s="102"/>
      <c r="M706" s="102"/>
      <c r="N706" s="102"/>
      <c r="O706" s="102"/>
    </row>
    <row r="707" spans="1:15" hidden="1" x14ac:dyDescent="0.25">
      <c r="A707" s="429" t="s">
        <v>335</v>
      </c>
      <c r="B707" s="109"/>
      <c r="C707" s="106"/>
      <c r="D707" s="98" t="s">
        <v>335</v>
      </c>
      <c r="E707" s="98"/>
      <c r="F707" s="119" t="s">
        <v>335</v>
      </c>
      <c r="G707" s="98"/>
      <c r="H707" s="119" t="s">
        <v>335</v>
      </c>
      <c r="I707" s="106"/>
      <c r="J707" s="106"/>
      <c r="K707" s="371" t="s">
        <v>489</v>
      </c>
      <c r="L707" s="102"/>
      <c r="M707" s="102"/>
      <c r="N707" s="102"/>
      <c r="O707" s="102"/>
    </row>
    <row r="708" spans="1:15" hidden="1" x14ac:dyDescent="0.25">
      <c r="A708" s="429" t="s">
        <v>335</v>
      </c>
      <c r="B708" s="109"/>
      <c r="C708" s="106"/>
      <c r="D708" s="98" t="s">
        <v>335</v>
      </c>
      <c r="E708" s="98"/>
      <c r="F708" s="119" t="s">
        <v>335</v>
      </c>
      <c r="G708" s="98"/>
      <c r="H708" s="119" t="s">
        <v>335</v>
      </c>
      <c r="I708" s="106"/>
      <c r="J708" s="106"/>
      <c r="K708" s="371" t="s">
        <v>489</v>
      </c>
      <c r="L708" s="102"/>
      <c r="M708" s="102"/>
      <c r="N708" s="102"/>
      <c r="O708" s="102"/>
    </row>
    <row r="709" spans="1:15" hidden="1" x14ac:dyDescent="0.25">
      <c r="A709" s="429" t="s">
        <v>335</v>
      </c>
      <c r="B709" s="109"/>
      <c r="C709" s="106"/>
      <c r="D709" s="98" t="s">
        <v>335</v>
      </c>
      <c r="E709" s="98"/>
      <c r="F709" s="119" t="s">
        <v>335</v>
      </c>
      <c r="G709" s="98"/>
      <c r="H709" s="119" t="s">
        <v>335</v>
      </c>
      <c r="I709" s="106"/>
      <c r="J709" s="106"/>
      <c r="K709" s="371" t="s">
        <v>489</v>
      </c>
      <c r="L709" s="102"/>
      <c r="M709" s="102"/>
      <c r="N709" s="102"/>
      <c r="O709" s="102"/>
    </row>
    <row r="710" spans="1:15" hidden="1" x14ac:dyDescent="0.25">
      <c r="A710" s="429" t="s">
        <v>335</v>
      </c>
      <c r="B710" s="109"/>
      <c r="C710" s="106"/>
      <c r="D710" s="98" t="s">
        <v>335</v>
      </c>
      <c r="E710" s="98"/>
      <c r="F710" s="119" t="s">
        <v>335</v>
      </c>
      <c r="G710" s="98"/>
      <c r="H710" s="119" t="s">
        <v>335</v>
      </c>
      <c r="I710" s="106"/>
      <c r="J710" s="106"/>
      <c r="K710" s="371" t="s">
        <v>489</v>
      </c>
      <c r="L710" s="102"/>
      <c r="M710" s="102"/>
      <c r="N710" s="102"/>
      <c r="O710" s="102"/>
    </row>
    <row r="711" spans="1:15" hidden="1" x14ac:dyDescent="0.25">
      <c r="A711" s="429" t="s">
        <v>335</v>
      </c>
      <c r="B711" s="109"/>
      <c r="C711" s="106"/>
      <c r="D711" s="98" t="s">
        <v>335</v>
      </c>
      <c r="E711" s="98"/>
      <c r="F711" s="119" t="s">
        <v>335</v>
      </c>
      <c r="G711" s="98"/>
      <c r="H711" s="119" t="s">
        <v>335</v>
      </c>
      <c r="I711" s="106"/>
      <c r="J711" s="106"/>
      <c r="K711" s="371" t="s">
        <v>489</v>
      </c>
      <c r="L711" s="102"/>
      <c r="M711" s="102"/>
      <c r="N711" s="102"/>
      <c r="O711" s="102"/>
    </row>
    <row r="712" spans="1:15" hidden="1" x14ac:dyDescent="0.25">
      <c r="A712" s="429" t="s">
        <v>335</v>
      </c>
      <c r="B712" s="109"/>
      <c r="C712" s="106"/>
      <c r="D712" s="98" t="s">
        <v>335</v>
      </c>
      <c r="E712" s="98"/>
      <c r="F712" s="119" t="s">
        <v>335</v>
      </c>
      <c r="G712" s="98"/>
      <c r="H712" s="119" t="s">
        <v>335</v>
      </c>
      <c r="I712" s="106"/>
      <c r="J712" s="106"/>
      <c r="K712" s="371" t="s">
        <v>489</v>
      </c>
      <c r="L712" s="102"/>
      <c r="M712" s="102"/>
      <c r="N712" s="102"/>
      <c r="O712" s="102"/>
    </row>
    <row r="713" spans="1:15" hidden="1" x14ac:dyDescent="0.25">
      <c r="A713" s="429" t="s">
        <v>335</v>
      </c>
      <c r="B713" s="109"/>
      <c r="C713" s="106"/>
      <c r="D713" s="98" t="s">
        <v>335</v>
      </c>
      <c r="E713" s="98"/>
      <c r="F713" s="119" t="s">
        <v>335</v>
      </c>
      <c r="G713" s="98"/>
      <c r="H713" s="119" t="s">
        <v>335</v>
      </c>
      <c r="I713" s="106"/>
      <c r="J713" s="106"/>
      <c r="K713" s="371" t="s">
        <v>489</v>
      </c>
      <c r="L713" s="102"/>
      <c r="M713" s="102"/>
      <c r="N713" s="102"/>
      <c r="O713" s="102"/>
    </row>
    <row r="714" spans="1:15" hidden="1" x14ac:dyDescent="0.25">
      <c r="A714" s="429" t="s">
        <v>335</v>
      </c>
      <c r="B714" s="109"/>
      <c r="C714" s="106"/>
      <c r="D714" s="98" t="s">
        <v>335</v>
      </c>
      <c r="E714" s="98"/>
      <c r="F714" s="119" t="s">
        <v>335</v>
      </c>
      <c r="G714" s="98"/>
      <c r="H714" s="119" t="s">
        <v>335</v>
      </c>
      <c r="I714" s="106"/>
      <c r="J714" s="106"/>
      <c r="K714" s="371" t="s">
        <v>489</v>
      </c>
      <c r="L714" s="102"/>
      <c r="M714" s="102"/>
      <c r="N714" s="102"/>
      <c r="O714" s="102"/>
    </row>
    <row r="715" spans="1:15" hidden="1" x14ac:dyDescent="0.25">
      <c r="A715" s="429" t="s">
        <v>335</v>
      </c>
      <c r="B715" s="109"/>
      <c r="C715" s="106"/>
      <c r="D715" s="98" t="s">
        <v>335</v>
      </c>
      <c r="E715" s="98"/>
      <c r="F715" s="119" t="s">
        <v>335</v>
      </c>
      <c r="G715" s="98"/>
      <c r="H715" s="119" t="s">
        <v>335</v>
      </c>
      <c r="I715" s="106"/>
      <c r="J715" s="106"/>
      <c r="K715" s="371" t="s">
        <v>489</v>
      </c>
      <c r="L715" s="102"/>
      <c r="M715" s="102"/>
      <c r="N715" s="102"/>
      <c r="O715" s="102"/>
    </row>
    <row r="716" spans="1:15" hidden="1" x14ac:dyDescent="0.25">
      <c r="A716" s="429" t="s">
        <v>335</v>
      </c>
      <c r="B716" s="109"/>
      <c r="C716" s="106"/>
      <c r="D716" s="98" t="s">
        <v>335</v>
      </c>
      <c r="E716" s="98"/>
      <c r="F716" s="119" t="s">
        <v>335</v>
      </c>
      <c r="G716" s="98"/>
      <c r="H716" s="119" t="s">
        <v>335</v>
      </c>
      <c r="I716" s="106"/>
      <c r="J716" s="106"/>
      <c r="K716" s="371" t="s">
        <v>489</v>
      </c>
      <c r="L716" s="102"/>
      <c r="M716" s="102"/>
      <c r="N716" s="102"/>
      <c r="O716" s="102"/>
    </row>
    <row r="717" spans="1:15" hidden="1" x14ac:dyDescent="0.25">
      <c r="A717" s="429" t="s">
        <v>335</v>
      </c>
      <c r="B717" s="109"/>
      <c r="C717" s="106"/>
      <c r="D717" s="98" t="s">
        <v>335</v>
      </c>
      <c r="E717" s="98"/>
      <c r="F717" s="119" t="s">
        <v>335</v>
      </c>
      <c r="G717" s="98"/>
      <c r="H717" s="119" t="s">
        <v>335</v>
      </c>
      <c r="I717" s="106"/>
      <c r="J717" s="106"/>
      <c r="K717" s="371" t="s">
        <v>489</v>
      </c>
      <c r="L717" s="102"/>
      <c r="M717" s="102"/>
      <c r="N717" s="102"/>
      <c r="O717" s="102"/>
    </row>
    <row r="718" spans="1:15" hidden="1" x14ac:dyDescent="0.25">
      <c r="A718" s="429" t="s">
        <v>335</v>
      </c>
      <c r="B718" s="109"/>
      <c r="C718" s="106"/>
      <c r="D718" s="98" t="s">
        <v>335</v>
      </c>
      <c r="E718" s="98"/>
      <c r="F718" s="119" t="s">
        <v>335</v>
      </c>
      <c r="G718" s="98"/>
      <c r="H718" s="119" t="s">
        <v>335</v>
      </c>
      <c r="I718" s="106"/>
      <c r="J718" s="106"/>
      <c r="K718" s="371" t="s">
        <v>489</v>
      </c>
      <c r="L718" s="102"/>
      <c r="M718" s="102"/>
      <c r="N718" s="102"/>
      <c r="O718" s="102"/>
    </row>
    <row r="719" spans="1:15" hidden="1" x14ac:dyDescent="0.25">
      <c r="A719" s="429" t="s">
        <v>335</v>
      </c>
      <c r="B719" s="109"/>
      <c r="C719" s="106"/>
      <c r="D719" s="98" t="s">
        <v>335</v>
      </c>
      <c r="E719" s="98"/>
      <c r="F719" s="119" t="s">
        <v>335</v>
      </c>
      <c r="G719" s="98"/>
      <c r="H719" s="119" t="s">
        <v>335</v>
      </c>
      <c r="I719" s="106"/>
      <c r="J719" s="106"/>
      <c r="K719" s="371" t="s">
        <v>489</v>
      </c>
      <c r="L719" s="102"/>
      <c r="M719" s="102"/>
      <c r="N719" s="102"/>
      <c r="O719" s="102"/>
    </row>
    <row r="720" spans="1:15" hidden="1" x14ac:dyDescent="0.25">
      <c r="A720" s="429" t="s">
        <v>335</v>
      </c>
      <c r="B720" s="109"/>
      <c r="C720" s="106"/>
      <c r="D720" s="98" t="s">
        <v>335</v>
      </c>
      <c r="E720" s="98"/>
      <c r="F720" s="119" t="s">
        <v>335</v>
      </c>
      <c r="G720" s="98"/>
      <c r="H720" s="119" t="s">
        <v>335</v>
      </c>
      <c r="I720" s="106"/>
      <c r="J720" s="106"/>
      <c r="K720" s="371" t="s">
        <v>489</v>
      </c>
      <c r="L720" s="102"/>
      <c r="M720" s="102"/>
      <c r="N720" s="102"/>
      <c r="O720" s="102"/>
    </row>
    <row r="721" spans="1:15" hidden="1" x14ac:dyDescent="0.25">
      <c r="A721" s="429" t="s">
        <v>335</v>
      </c>
      <c r="B721" s="109"/>
      <c r="C721" s="106"/>
      <c r="D721" s="98" t="s">
        <v>335</v>
      </c>
      <c r="E721" s="98"/>
      <c r="F721" s="119" t="s">
        <v>335</v>
      </c>
      <c r="G721" s="98"/>
      <c r="H721" s="119" t="s">
        <v>335</v>
      </c>
      <c r="I721" s="106"/>
      <c r="J721" s="106"/>
      <c r="K721" s="371" t="s">
        <v>489</v>
      </c>
      <c r="L721" s="102"/>
      <c r="M721" s="102"/>
      <c r="N721" s="102"/>
      <c r="O721" s="102"/>
    </row>
    <row r="722" spans="1:15" hidden="1" x14ac:dyDescent="0.25">
      <c r="A722" s="429" t="s">
        <v>335</v>
      </c>
      <c r="B722" s="109"/>
      <c r="C722" s="106"/>
      <c r="D722" s="98" t="s">
        <v>335</v>
      </c>
      <c r="E722" s="98"/>
      <c r="F722" s="119" t="s">
        <v>335</v>
      </c>
      <c r="G722" s="98"/>
      <c r="H722" s="119" t="s">
        <v>335</v>
      </c>
      <c r="I722" s="106"/>
      <c r="J722" s="106"/>
      <c r="K722" s="371" t="s">
        <v>489</v>
      </c>
      <c r="L722" s="102"/>
      <c r="M722" s="102"/>
      <c r="N722" s="102"/>
      <c r="O722" s="102"/>
    </row>
    <row r="723" spans="1:15" hidden="1" x14ac:dyDescent="0.25">
      <c r="A723" s="429" t="s">
        <v>335</v>
      </c>
      <c r="B723" s="109"/>
      <c r="C723" s="106"/>
      <c r="D723" s="98" t="s">
        <v>335</v>
      </c>
      <c r="E723" s="98"/>
      <c r="F723" s="119" t="s">
        <v>335</v>
      </c>
      <c r="G723" s="98"/>
      <c r="H723" s="119" t="s">
        <v>335</v>
      </c>
      <c r="I723" s="106"/>
      <c r="J723" s="106"/>
      <c r="K723" s="371" t="s">
        <v>489</v>
      </c>
      <c r="L723" s="102"/>
      <c r="M723" s="102"/>
      <c r="N723" s="102"/>
      <c r="O723" s="102"/>
    </row>
    <row r="724" spans="1:15" hidden="1" x14ac:dyDescent="0.25">
      <c r="A724" s="429" t="s">
        <v>335</v>
      </c>
      <c r="B724" s="109"/>
      <c r="C724" s="106"/>
      <c r="D724" s="98" t="s">
        <v>335</v>
      </c>
      <c r="E724" s="98"/>
      <c r="F724" s="119" t="s">
        <v>335</v>
      </c>
      <c r="G724" s="98"/>
      <c r="H724" s="119" t="s">
        <v>335</v>
      </c>
      <c r="I724" s="106"/>
      <c r="J724" s="106"/>
      <c r="K724" s="371" t="s">
        <v>489</v>
      </c>
      <c r="L724" s="102"/>
      <c r="M724" s="102"/>
      <c r="N724" s="102"/>
      <c r="O724" s="102"/>
    </row>
    <row r="725" spans="1:15" hidden="1" x14ac:dyDescent="0.25">
      <c r="A725" s="429" t="s">
        <v>335</v>
      </c>
      <c r="B725" s="109"/>
      <c r="C725" s="106"/>
      <c r="D725" s="98" t="s">
        <v>335</v>
      </c>
      <c r="E725" s="98"/>
      <c r="F725" s="119" t="s">
        <v>335</v>
      </c>
      <c r="G725" s="98"/>
      <c r="H725" s="119" t="s">
        <v>335</v>
      </c>
      <c r="I725" s="106"/>
      <c r="J725" s="106"/>
      <c r="K725" s="371" t="s">
        <v>489</v>
      </c>
      <c r="L725" s="102"/>
      <c r="M725" s="102"/>
      <c r="N725" s="102"/>
      <c r="O725" s="102"/>
    </row>
    <row r="726" spans="1:15" hidden="1" x14ac:dyDescent="0.25">
      <c r="A726" s="429" t="s">
        <v>335</v>
      </c>
      <c r="B726" s="109"/>
      <c r="C726" s="106"/>
      <c r="D726" s="98" t="s">
        <v>335</v>
      </c>
      <c r="E726" s="98"/>
      <c r="F726" s="119" t="s">
        <v>335</v>
      </c>
      <c r="G726" s="98"/>
      <c r="H726" s="119" t="s">
        <v>335</v>
      </c>
      <c r="I726" s="106"/>
      <c r="J726" s="106"/>
      <c r="K726" s="371" t="s">
        <v>489</v>
      </c>
      <c r="L726" s="102"/>
      <c r="M726" s="102"/>
      <c r="N726" s="102"/>
      <c r="O726" s="102"/>
    </row>
    <row r="727" spans="1:15" hidden="1" x14ac:dyDescent="0.25">
      <c r="A727" s="429" t="s">
        <v>335</v>
      </c>
      <c r="B727" s="109"/>
      <c r="C727" s="106"/>
      <c r="D727" s="98" t="s">
        <v>335</v>
      </c>
      <c r="E727" s="98"/>
      <c r="F727" s="119" t="s">
        <v>335</v>
      </c>
      <c r="G727" s="98"/>
      <c r="H727" s="119" t="s">
        <v>335</v>
      </c>
      <c r="I727" s="106"/>
      <c r="J727" s="106"/>
      <c r="K727" s="371" t="s">
        <v>489</v>
      </c>
      <c r="L727" s="102"/>
      <c r="M727" s="102"/>
      <c r="N727" s="102"/>
      <c r="O727" s="102"/>
    </row>
    <row r="728" spans="1:15" hidden="1" x14ac:dyDescent="0.25">
      <c r="A728" s="429" t="s">
        <v>335</v>
      </c>
      <c r="B728" s="109"/>
      <c r="C728" s="106"/>
      <c r="D728" s="98" t="s">
        <v>335</v>
      </c>
      <c r="E728" s="98"/>
      <c r="F728" s="119" t="s">
        <v>335</v>
      </c>
      <c r="G728" s="98"/>
      <c r="H728" s="119" t="s">
        <v>335</v>
      </c>
      <c r="I728" s="106"/>
      <c r="J728" s="106"/>
      <c r="K728" s="371" t="s">
        <v>489</v>
      </c>
      <c r="L728" s="102"/>
      <c r="M728" s="102"/>
      <c r="N728" s="102"/>
      <c r="O728" s="102"/>
    </row>
    <row r="729" spans="1:15" hidden="1" x14ac:dyDescent="0.25">
      <c r="A729" s="429" t="s">
        <v>335</v>
      </c>
      <c r="B729" s="109"/>
      <c r="C729" s="106"/>
      <c r="D729" s="98" t="s">
        <v>335</v>
      </c>
      <c r="E729" s="98"/>
      <c r="F729" s="119" t="s">
        <v>335</v>
      </c>
      <c r="G729" s="98"/>
      <c r="H729" s="119" t="s">
        <v>335</v>
      </c>
      <c r="I729" s="106"/>
      <c r="J729" s="106"/>
      <c r="K729" s="371" t="s">
        <v>489</v>
      </c>
      <c r="L729" s="102"/>
      <c r="M729" s="102"/>
      <c r="N729" s="102"/>
      <c r="O729" s="102"/>
    </row>
    <row r="730" spans="1:15" hidden="1" x14ac:dyDescent="0.25">
      <c r="A730" s="429" t="s">
        <v>335</v>
      </c>
      <c r="B730" s="109"/>
      <c r="C730" s="106"/>
      <c r="D730" s="98" t="s">
        <v>335</v>
      </c>
      <c r="E730" s="98"/>
      <c r="F730" s="119" t="s">
        <v>335</v>
      </c>
      <c r="G730" s="98"/>
      <c r="H730" s="119" t="s">
        <v>335</v>
      </c>
      <c r="I730" s="106"/>
      <c r="J730" s="106"/>
      <c r="K730" s="371" t="s">
        <v>489</v>
      </c>
      <c r="L730" s="102"/>
      <c r="M730" s="102"/>
      <c r="N730" s="102"/>
      <c r="O730" s="102"/>
    </row>
    <row r="731" spans="1:15" hidden="1" x14ac:dyDescent="0.25">
      <c r="A731" s="429" t="s">
        <v>335</v>
      </c>
      <c r="B731" s="109"/>
      <c r="C731" s="106"/>
      <c r="D731" s="98" t="s">
        <v>335</v>
      </c>
      <c r="E731" s="98"/>
      <c r="F731" s="119" t="s">
        <v>335</v>
      </c>
      <c r="G731" s="98"/>
      <c r="H731" s="119" t="s">
        <v>335</v>
      </c>
      <c r="I731" s="106"/>
      <c r="J731" s="106"/>
      <c r="K731" s="371" t="s">
        <v>489</v>
      </c>
      <c r="L731" s="102"/>
      <c r="M731" s="102"/>
      <c r="N731" s="102"/>
      <c r="O731" s="102"/>
    </row>
    <row r="732" spans="1:15" hidden="1" x14ac:dyDescent="0.25">
      <c r="A732" s="429" t="s">
        <v>335</v>
      </c>
      <c r="B732" s="109"/>
      <c r="C732" s="106"/>
      <c r="D732" s="98" t="s">
        <v>335</v>
      </c>
      <c r="E732" s="98"/>
      <c r="F732" s="119" t="s">
        <v>335</v>
      </c>
      <c r="G732" s="98"/>
      <c r="H732" s="119" t="s">
        <v>335</v>
      </c>
      <c r="I732" s="106"/>
      <c r="J732" s="106"/>
      <c r="K732" s="371" t="s">
        <v>489</v>
      </c>
      <c r="L732" s="102"/>
      <c r="M732" s="102"/>
      <c r="N732" s="102"/>
      <c r="O732" s="102"/>
    </row>
    <row r="733" spans="1:15" hidden="1" x14ac:dyDescent="0.25">
      <c r="A733" s="429" t="s">
        <v>335</v>
      </c>
      <c r="B733" s="109"/>
      <c r="C733" s="106"/>
      <c r="D733" s="98" t="s">
        <v>335</v>
      </c>
      <c r="E733" s="98"/>
      <c r="F733" s="119" t="s">
        <v>335</v>
      </c>
      <c r="G733" s="98"/>
      <c r="H733" s="119" t="s">
        <v>335</v>
      </c>
      <c r="I733" s="106"/>
      <c r="J733" s="106"/>
      <c r="K733" s="371" t="s">
        <v>489</v>
      </c>
      <c r="L733" s="102"/>
      <c r="M733" s="102"/>
      <c r="N733" s="102"/>
      <c r="O733" s="102"/>
    </row>
    <row r="734" spans="1:15" hidden="1" x14ac:dyDescent="0.25">
      <c r="A734" s="429" t="s">
        <v>335</v>
      </c>
      <c r="B734" s="109"/>
      <c r="C734" s="106"/>
      <c r="D734" s="98" t="s">
        <v>335</v>
      </c>
      <c r="E734" s="98"/>
      <c r="F734" s="119" t="s">
        <v>335</v>
      </c>
      <c r="G734" s="98"/>
      <c r="H734" s="119" t="s">
        <v>335</v>
      </c>
      <c r="I734" s="106"/>
      <c r="J734" s="106"/>
      <c r="K734" s="371" t="s">
        <v>489</v>
      </c>
      <c r="L734" s="102"/>
      <c r="M734" s="102"/>
      <c r="N734" s="102"/>
      <c r="O734" s="102"/>
    </row>
    <row r="735" spans="1:15" hidden="1" x14ac:dyDescent="0.25">
      <c r="A735" s="429" t="s">
        <v>335</v>
      </c>
      <c r="B735" s="109"/>
      <c r="C735" s="106"/>
      <c r="D735" s="98" t="s">
        <v>335</v>
      </c>
      <c r="E735" s="98"/>
      <c r="F735" s="119" t="s">
        <v>335</v>
      </c>
      <c r="G735" s="98"/>
      <c r="H735" s="119" t="s">
        <v>335</v>
      </c>
      <c r="I735" s="106"/>
      <c r="J735" s="106"/>
      <c r="K735" s="371" t="s">
        <v>489</v>
      </c>
      <c r="L735" s="102"/>
      <c r="M735" s="102"/>
      <c r="N735" s="102"/>
      <c r="O735" s="102"/>
    </row>
    <row r="736" spans="1:15" hidden="1" x14ac:dyDescent="0.25">
      <c r="A736" s="429" t="s">
        <v>335</v>
      </c>
      <c r="B736" s="109"/>
      <c r="C736" s="106"/>
      <c r="D736" s="98" t="s">
        <v>335</v>
      </c>
      <c r="E736" s="98"/>
      <c r="F736" s="119" t="s">
        <v>335</v>
      </c>
      <c r="G736" s="98"/>
      <c r="H736" s="119" t="s">
        <v>335</v>
      </c>
      <c r="I736" s="106"/>
      <c r="J736" s="106"/>
      <c r="K736" s="371" t="s">
        <v>489</v>
      </c>
      <c r="L736" s="102"/>
      <c r="M736" s="102"/>
      <c r="N736" s="102"/>
      <c r="O736" s="102"/>
    </row>
    <row r="737" spans="1:17" hidden="1" x14ac:dyDescent="0.25">
      <c r="A737" s="429" t="s">
        <v>335</v>
      </c>
      <c r="B737" s="109"/>
      <c r="C737" s="106"/>
      <c r="D737" s="98" t="s">
        <v>335</v>
      </c>
      <c r="E737" s="98"/>
      <c r="F737" s="119" t="s">
        <v>335</v>
      </c>
      <c r="G737" s="98"/>
      <c r="H737" s="119" t="s">
        <v>335</v>
      </c>
      <c r="I737" s="106"/>
      <c r="J737" s="106"/>
      <c r="K737" s="371" t="s">
        <v>489</v>
      </c>
      <c r="L737" s="102"/>
      <c r="M737" s="102"/>
      <c r="N737" s="102"/>
      <c r="O737" s="102"/>
    </row>
    <row r="738" spans="1:17" x14ac:dyDescent="0.25">
      <c r="K738" s="371"/>
      <c r="L738" s="102"/>
      <c r="M738" s="102"/>
      <c r="N738" s="102"/>
      <c r="O738" s="102"/>
    </row>
    <row r="739" spans="1:17" x14ac:dyDescent="0.25">
      <c r="A739" s="115" t="s">
        <v>282</v>
      </c>
      <c r="B739" s="90"/>
      <c r="C739" s="90"/>
      <c r="D739" s="90"/>
      <c r="E739" s="90"/>
      <c r="F739" s="90"/>
      <c r="G739" s="90"/>
      <c r="H739" s="90"/>
      <c r="I739" s="90"/>
      <c r="J739" s="90"/>
      <c r="K739" s="371"/>
    </row>
    <row r="740" spans="1:17" x14ac:dyDescent="0.25">
      <c r="A740" s="89"/>
      <c r="B740" s="90"/>
      <c r="C740" s="90"/>
      <c r="D740" s="90"/>
      <c r="E740" s="90"/>
      <c r="F740" s="90"/>
      <c r="G740" s="90"/>
      <c r="H740" s="90"/>
      <c r="I740" s="90"/>
      <c r="J740" s="90"/>
      <c r="K740" s="371"/>
    </row>
    <row r="741" spans="1:17" x14ac:dyDescent="0.25">
      <c r="A741" s="468" t="s">
        <v>200</v>
      </c>
      <c r="B741" s="468"/>
      <c r="C741" s="91"/>
      <c r="D741" s="106"/>
      <c r="E741" s="444" t="s">
        <v>620</v>
      </c>
      <c r="F741" s="109"/>
      <c r="G741" s="109"/>
      <c r="H741" s="468"/>
      <c r="I741" s="468"/>
      <c r="J741" s="92"/>
      <c r="K741" s="371"/>
    </row>
    <row r="742" spans="1:17" x14ac:dyDescent="0.25">
      <c r="A742" s="90"/>
      <c r="B742" s="90"/>
      <c r="C742" s="106"/>
      <c r="D742" s="116" t="s">
        <v>278</v>
      </c>
      <c r="E742" s="99"/>
      <c r="F742" s="445" t="s">
        <v>279</v>
      </c>
      <c r="G742" s="99"/>
      <c r="H742" s="95" t="s">
        <v>280</v>
      </c>
      <c r="I742" s="109"/>
      <c r="J742" s="90"/>
      <c r="K742" s="192"/>
      <c r="L742" s="93"/>
      <c r="M742" s="93"/>
      <c r="N742" s="93"/>
      <c r="O742" s="93"/>
    </row>
    <row r="743" spans="1:17" x14ac:dyDescent="0.25">
      <c r="A743" s="175" t="s">
        <v>216</v>
      </c>
      <c r="B743" s="90"/>
      <c r="C743" s="106"/>
      <c r="D743" s="99">
        <v>456</v>
      </c>
      <c r="E743" s="99"/>
      <c r="F743" s="121">
        <v>260</v>
      </c>
      <c r="G743" s="99"/>
      <c r="H743" s="121">
        <v>196</v>
      </c>
      <c r="I743" s="109"/>
      <c r="J743" s="90"/>
      <c r="K743" s="371" t="s">
        <v>489</v>
      </c>
      <c r="Q743" s="62"/>
    </row>
    <row r="744" spans="1:17" x14ac:dyDescent="0.25">
      <c r="A744" s="175" t="s">
        <v>576</v>
      </c>
      <c r="B744" s="90"/>
      <c r="C744" s="106"/>
      <c r="D744" s="99">
        <v>216</v>
      </c>
      <c r="E744" s="99"/>
      <c r="F744" s="121">
        <v>90</v>
      </c>
      <c r="G744" s="99"/>
      <c r="H744" s="121">
        <v>126</v>
      </c>
      <c r="I744" s="109"/>
      <c r="J744" s="90"/>
      <c r="K744" s="371" t="s">
        <v>489</v>
      </c>
    </row>
    <row r="745" spans="1:17" x14ac:dyDescent="0.25">
      <c r="A745" s="175" t="s">
        <v>254</v>
      </c>
      <c r="B745" s="90"/>
      <c r="C745" s="106"/>
      <c r="D745" s="99">
        <v>166</v>
      </c>
      <c r="E745" s="99"/>
      <c r="F745" s="121">
        <v>104</v>
      </c>
      <c r="G745" s="99"/>
      <c r="H745" s="121">
        <v>62</v>
      </c>
      <c r="I745" s="109"/>
      <c r="J745" s="90"/>
      <c r="K745" s="371" t="s">
        <v>489</v>
      </c>
    </row>
    <row r="746" spans="1:17" x14ac:dyDescent="0.25">
      <c r="A746" s="175" t="s">
        <v>6</v>
      </c>
      <c r="B746" s="90"/>
      <c r="C746" s="106"/>
      <c r="D746" s="99">
        <v>838</v>
      </c>
      <c r="E746" s="99"/>
      <c r="F746" s="121">
        <v>454</v>
      </c>
      <c r="G746" s="99"/>
      <c r="H746" s="121">
        <v>384</v>
      </c>
      <c r="I746" s="109"/>
      <c r="J746" s="90"/>
      <c r="K746" s="371" t="s">
        <v>489</v>
      </c>
    </row>
    <row r="747" spans="1:17" hidden="1" x14ac:dyDescent="0.25">
      <c r="A747" s="175" t="s">
        <v>335</v>
      </c>
      <c r="B747" s="90"/>
      <c r="C747" s="106"/>
      <c r="D747" s="99" t="s">
        <v>335</v>
      </c>
      <c r="E747" s="99"/>
      <c r="F747" s="121" t="s">
        <v>335</v>
      </c>
      <c r="G747" s="99"/>
      <c r="H747" s="121" t="s">
        <v>335</v>
      </c>
      <c r="I747" s="109"/>
      <c r="J747" s="90"/>
      <c r="K747" s="371" t="s">
        <v>489</v>
      </c>
    </row>
    <row r="748" spans="1:17" hidden="1" x14ac:dyDescent="0.25">
      <c r="A748" s="175" t="s">
        <v>335</v>
      </c>
      <c r="B748" s="90"/>
      <c r="C748" s="106"/>
      <c r="D748" s="99" t="s">
        <v>335</v>
      </c>
      <c r="E748" s="99"/>
      <c r="F748" s="121" t="s">
        <v>335</v>
      </c>
      <c r="G748" s="99"/>
      <c r="H748" s="121" t="s">
        <v>335</v>
      </c>
      <c r="I748" s="109"/>
      <c r="J748" s="90"/>
      <c r="K748" s="371" t="s">
        <v>489</v>
      </c>
    </row>
    <row r="749" spans="1:17" hidden="1" x14ac:dyDescent="0.25">
      <c r="A749" s="175" t="s">
        <v>335</v>
      </c>
      <c r="B749" s="90"/>
      <c r="C749" s="106"/>
      <c r="D749" s="99" t="s">
        <v>335</v>
      </c>
      <c r="E749" s="99"/>
      <c r="F749" s="121" t="s">
        <v>335</v>
      </c>
      <c r="G749" s="99"/>
      <c r="H749" s="121" t="s">
        <v>335</v>
      </c>
      <c r="I749" s="109"/>
      <c r="J749" s="90"/>
      <c r="K749" s="371" t="s">
        <v>489</v>
      </c>
    </row>
    <row r="750" spans="1:17" hidden="1" x14ac:dyDescent="0.25">
      <c r="A750" s="175" t="s">
        <v>335</v>
      </c>
      <c r="B750" s="90"/>
      <c r="C750" s="106"/>
      <c r="D750" s="99" t="s">
        <v>335</v>
      </c>
      <c r="E750" s="99"/>
      <c r="F750" s="121" t="s">
        <v>335</v>
      </c>
      <c r="G750" s="99"/>
      <c r="H750" s="121" t="s">
        <v>335</v>
      </c>
      <c r="I750" s="109"/>
      <c r="J750" s="90"/>
      <c r="K750" s="371" t="s">
        <v>489</v>
      </c>
    </row>
    <row r="751" spans="1:17" hidden="1" x14ac:dyDescent="0.25">
      <c r="A751" s="175" t="s">
        <v>335</v>
      </c>
      <c r="B751" s="90"/>
      <c r="C751" s="106"/>
      <c r="D751" s="99" t="s">
        <v>335</v>
      </c>
      <c r="E751" s="99"/>
      <c r="F751" s="121" t="s">
        <v>335</v>
      </c>
      <c r="G751" s="99"/>
      <c r="H751" s="121" t="s">
        <v>335</v>
      </c>
      <c r="I751" s="109"/>
      <c r="J751" s="90"/>
      <c r="K751" s="371" t="s">
        <v>489</v>
      </c>
    </row>
    <row r="752" spans="1:17" hidden="1" x14ac:dyDescent="0.25">
      <c r="A752" s="175" t="s">
        <v>335</v>
      </c>
      <c r="B752" s="90"/>
      <c r="C752" s="106"/>
      <c r="D752" s="99" t="s">
        <v>335</v>
      </c>
      <c r="E752" s="99"/>
      <c r="F752" s="121" t="s">
        <v>335</v>
      </c>
      <c r="G752" s="99"/>
      <c r="H752" s="121" t="s">
        <v>335</v>
      </c>
      <c r="I752" s="109"/>
      <c r="J752" s="90"/>
      <c r="K752" s="371" t="s">
        <v>489</v>
      </c>
    </row>
    <row r="753" spans="1:15" hidden="1" x14ac:dyDescent="0.25">
      <c r="A753" s="450" t="s">
        <v>335</v>
      </c>
      <c r="B753" s="90"/>
      <c r="C753" s="106"/>
      <c r="D753" s="99" t="s">
        <v>335</v>
      </c>
      <c r="E753" s="99"/>
      <c r="F753" s="121" t="s">
        <v>335</v>
      </c>
      <c r="G753" s="99"/>
      <c r="H753" s="121" t="s">
        <v>335</v>
      </c>
      <c r="I753" s="451"/>
      <c r="J753" s="90"/>
      <c r="K753" s="371" t="s">
        <v>489</v>
      </c>
    </row>
    <row r="754" spans="1:15" hidden="1" x14ac:dyDescent="0.25">
      <c r="A754" s="450" t="s">
        <v>335</v>
      </c>
      <c r="B754" s="90"/>
      <c r="C754" s="106"/>
      <c r="D754" s="99" t="s">
        <v>335</v>
      </c>
      <c r="E754" s="99"/>
      <c r="F754" s="121" t="s">
        <v>335</v>
      </c>
      <c r="G754" s="99"/>
      <c r="H754" s="121" t="s">
        <v>335</v>
      </c>
      <c r="I754" s="451"/>
      <c r="J754" s="90"/>
      <c r="K754" s="371" t="s">
        <v>489</v>
      </c>
    </row>
    <row r="755" spans="1:15" hidden="1" x14ac:dyDescent="0.25">
      <c r="A755" s="450" t="s">
        <v>335</v>
      </c>
      <c r="B755" s="90"/>
      <c r="C755" s="106"/>
      <c r="D755" s="99" t="s">
        <v>335</v>
      </c>
      <c r="E755" s="99"/>
      <c r="F755" s="121" t="s">
        <v>335</v>
      </c>
      <c r="G755" s="99"/>
      <c r="H755" s="121" t="s">
        <v>335</v>
      </c>
      <c r="I755" s="451"/>
      <c r="J755" s="90"/>
      <c r="K755" s="371" t="s">
        <v>489</v>
      </c>
    </row>
    <row r="756" spans="1:15" hidden="1" x14ac:dyDescent="0.25">
      <c r="A756" s="450" t="s">
        <v>335</v>
      </c>
      <c r="B756" s="90"/>
      <c r="C756" s="106"/>
      <c r="D756" s="99" t="s">
        <v>335</v>
      </c>
      <c r="E756" s="99"/>
      <c r="F756" s="121" t="s">
        <v>335</v>
      </c>
      <c r="G756" s="99"/>
      <c r="H756" s="121" t="s">
        <v>335</v>
      </c>
      <c r="I756" s="451"/>
      <c r="J756" s="90"/>
      <c r="K756" s="371" t="s">
        <v>489</v>
      </c>
    </row>
    <row r="757" spans="1:15" hidden="1" x14ac:dyDescent="0.25">
      <c r="A757" s="450" t="s">
        <v>335</v>
      </c>
      <c r="B757" s="90"/>
      <c r="C757" s="106"/>
      <c r="D757" s="99" t="s">
        <v>335</v>
      </c>
      <c r="E757" s="99"/>
      <c r="F757" s="121" t="s">
        <v>335</v>
      </c>
      <c r="G757" s="99"/>
      <c r="H757" s="121" t="s">
        <v>335</v>
      </c>
      <c r="I757" s="451"/>
      <c r="J757" s="90"/>
      <c r="K757" s="371" t="s">
        <v>489</v>
      </c>
    </row>
    <row r="758" spans="1:15" hidden="1" x14ac:dyDescent="0.25">
      <c r="A758" s="450" t="s">
        <v>335</v>
      </c>
      <c r="B758" s="90"/>
      <c r="C758" s="106"/>
      <c r="D758" s="99" t="s">
        <v>335</v>
      </c>
      <c r="E758" s="99"/>
      <c r="F758" s="121" t="s">
        <v>335</v>
      </c>
      <c r="G758" s="99"/>
      <c r="H758" s="121" t="s">
        <v>335</v>
      </c>
      <c r="I758" s="451"/>
      <c r="J758" s="90"/>
      <c r="K758" s="371" t="s">
        <v>489</v>
      </c>
    </row>
    <row r="759" spans="1:15" hidden="1" x14ac:dyDescent="0.25">
      <c r="A759" s="450" t="s">
        <v>335</v>
      </c>
      <c r="B759" s="90"/>
      <c r="C759" s="106"/>
      <c r="D759" s="99" t="s">
        <v>335</v>
      </c>
      <c r="E759" s="99"/>
      <c r="F759" s="121" t="s">
        <v>335</v>
      </c>
      <c r="G759" s="99"/>
      <c r="H759" s="121" t="s">
        <v>335</v>
      </c>
      <c r="I759" s="451"/>
      <c r="J759" s="90"/>
      <c r="K759" s="371" t="s">
        <v>489</v>
      </c>
    </row>
    <row r="760" spans="1:15" hidden="1" x14ac:dyDescent="0.25">
      <c r="A760" s="450" t="s">
        <v>335</v>
      </c>
      <c r="B760" s="90"/>
      <c r="C760" s="106"/>
      <c r="D760" s="99" t="s">
        <v>335</v>
      </c>
      <c r="E760" s="99"/>
      <c r="F760" s="121" t="s">
        <v>335</v>
      </c>
      <c r="G760" s="99"/>
      <c r="H760" s="121" t="s">
        <v>335</v>
      </c>
      <c r="I760" s="451"/>
      <c r="J760" s="90"/>
      <c r="K760" s="371" t="s">
        <v>489</v>
      </c>
    </row>
    <row r="761" spans="1:15" hidden="1" x14ac:dyDescent="0.25">
      <c r="A761" s="450" t="s">
        <v>335</v>
      </c>
      <c r="B761" s="90"/>
      <c r="C761" s="106"/>
      <c r="D761" s="99" t="s">
        <v>335</v>
      </c>
      <c r="E761" s="99"/>
      <c r="F761" s="121" t="s">
        <v>335</v>
      </c>
      <c r="G761" s="99"/>
      <c r="H761" s="121" t="s">
        <v>335</v>
      </c>
      <c r="I761" s="451"/>
      <c r="J761" s="90"/>
      <c r="K761" s="371" t="s">
        <v>489</v>
      </c>
    </row>
    <row r="762" spans="1:15" hidden="1" x14ac:dyDescent="0.25">
      <c r="A762" s="450" t="s">
        <v>335</v>
      </c>
      <c r="B762" s="90"/>
      <c r="C762" s="106"/>
      <c r="D762" s="99" t="s">
        <v>335</v>
      </c>
      <c r="E762" s="99"/>
      <c r="F762" s="121" t="s">
        <v>335</v>
      </c>
      <c r="G762" s="99"/>
      <c r="H762" s="121" t="s">
        <v>335</v>
      </c>
      <c r="I762" s="451"/>
      <c r="J762" s="90"/>
      <c r="K762" s="371" t="s">
        <v>489</v>
      </c>
    </row>
    <row r="763" spans="1:15" hidden="1" x14ac:dyDescent="0.25">
      <c r="A763" s="450" t="s">
        <v>335</v>
      </c>
      <c r="B763" s="90"/>
      <c r="C763" s="106"/>
      <c r="D763" s="99" t="s">
        <v>335</v>
      </c>
      <c r="E763" s="99"/>
      <c r="F763" s="121" t="s">
        <v>335</v>
      </c>
      <c r="G763" s="99"/>
      <c r="H763" s="121" t="s">
        <v>335</v>
      </c>
      <c r="I763" s="451"/>
      <c r="J763" s="90"/>
      <c r="K763" s="371" t="s">
        <v>489</v>
      </c>
    </row>
    <row r="764" spans="1:15" hidden="1" x14ac:dyDescent="0.25">
      <c r="A764" s="450" t="s">
        <v>335</v>
      </c>
      <c r="B764" s="90"/>
      <c r="C764" s="106"/>
      <c r="D764" s="99" t="s">
        <v>335</v>
      </c>
      <c r="E764" s="99"/>
      <c r="F764" s="121" t="s">
        <v>335</v>
      </c>
      <c r="G764" s="99"/>
      <c r="H764" s="121" t="s">
        <v>335</v>
      </c>
      <c r="I764" s="451"/>
      <c r="J764" s="90"/>
      <c r="K764" s="371" t="s">
        <v>489</v>
      </c>
    </row>
    <row r="765" spans="1:15" hidden="1" x14ac:dyDescent="0.25">
      <c r="A765" s="450" t="s">
        <v>335</v>
      </c>
      <c r="B765" s="90"/>
      <c r="C765" s="106"/>
      <c r="D765" s="99" t="s">
        <v>335</v>
      </c>
      <c r="E765" s="99"/>
      <c r="F765" s="121" t="s">
        <v>335</v>
      </c>
      <c r="G765" s="99"/>
      <c r="H765" s="121" t="s">
        <v>335</v>
      </c>
      <c r="I765" s="451"/>
      <c r="J765" s="90"/>
      <c r="K765" s="371" t="s">
        <v>489</v>
      </c>
    </row>
    <row r="766" spans="1:15" hidden="1" x14ac:dyDescent="0.25">
      <c r="A766" s="450" t="s">
        <v>335</v>
      </c>
      <c r="B766" s="90"/>
      <c r="C766" s="106"/>
      <c r="D766" s="99" t="s">
        <v>335</v>
      </c>
      <c r="E766" s="99"/>
      <c r="F766" s="121" t="s">
        <v>335</v>
      </c>
      <c r="G766" s="99"/>
      <c r="H766" s="121" t="s">
        <v>335</v>
      </c>
      <c r="I766" s="451"/>
      <c r="J766" s="90"/>
      <c r="K766" s="371" t="s">
        <v>489</v>
      </c>
      <c r="L766" s="97"/>
      <c r="M766" s="97"/>
      <c r="N766" s="97"/>
      <c r="O766" s="97"/>
    </row>
    <row r="767" spans="1:15" hidden="1" x14ac:dyDescent="0.25">
      <c r="A767" s="450" t="s">
        <v>335</v>
      </c>
      <c r="B767" s="90"/>
      <c r="C767" s="106"/>
      <c r="D767" s="99" t="s">
        <v>335</v>
      </c>
      <c r="E767" s="99"/>
      <c r="F767" s="121" t="s">
        <v>335</v>
      </c>
      <c r="G767" s="99"/>
      <c r="H767" s="121" t="s">
        <v>335</v>
      </c>
      <c r="I767" s="451"/>
      <c r="J767" s="90"/>
      <c r="K767" s="371" t="s">
        <v>489</v>
      </c>
      <c r="L767" s="102"/>
      <c r="M767" s="102"/>
      <c r="N767" s="102"/>
      <c r="O767" s="102"/>
    </row>
    <row r="768" spans="1:15" hidden="1" x14ac:dyDescent="0.25">
      <c r="A768" s="450" t="s">
        <v>335</v>
      </c>
      <c r="B768" s="90"/>
      <c r="C768" s="106"/>
      <c r="D768" s="99" t="s">
        <v>335</v>
      </c>
      <c r="E768" s="99"/>
      <c r="F768" s="121" t="s">
        <v>335</v>
      </c>
      <c r="G768" s="99"/>
      <c r="H768" s="121" t="s">
        <v>335</v>
      </c>
      <c r="I768" s="451"/>
      <c r="J768" s="90"/>
      <c r="K768" s="371" t="s">
        <v>489</v>
      </c>
      <c r="L768" s="102"/>
      <c r="M768" s="102"/>
      <c r="N768" s="102"/>
      <c r="O768" s="102"/>
    </row>
    <row r="769" spans="1:15" hidden="1" x14ac:dyDescent="0.25">
      <c r="A769" s="450" t="s">
        <v>335</v>
      </c>
      <c r="B769" s="90"/>
      <c r="C769" s="106"/>
      <c r="D769" s="99" t="s">
        <v>335</v>
      </c>
      <c r="E769" s="99"/>
      <c r="F769" s="121" t="s">
        <v>335</v>
      </c>
      <c r="G769" s="99"/>
      <c r="H769" s="121" t="s">
        <v>335</v>
      </c>
      <c r="I769" s="451"/>
      <c r="J769" s="90"/>
      <c r="K769" s="371" t="s">
        <v>489</v>
      </c>
      <c r="L769" s="102"/>
      <c r="M769" s="102"/>
      <c r="N769" s="102"/>
      <c r="O769" s="102"/>
    </row>
    <row r="770" spans="1:15" hidden="1" x14ac:dyDescent="0.25">
      <c r="A770" s="450" t="s">
        <v>335</v>
      </c>
      <c r="B770" s="90"/>
      <c r="C770" s="106"/>
      <c r="D770" s="99" t="s">
        <v>335</v>
      </c>
      <c r="E770" s="99"/>
      <c r="F770" s="121" t="s">
        <v>335</v>
      </c>
      <c r="G770" s="99"/>
      <c r="H770" s="121" t="s">
        <v>335</v>
      </c>
      <c r="I770" s="451"/>
      <c r="J770" s="90"/>
      <c r="K770" s="371" t="s">
        <v>489</v>
      </c>
      <c r="L770" s="102"/>
      <c r="M770" s="102"/>
      <c r="N770" s="102"/>
      <c r="O770" s="102"/>
    </row>
    <row r="771" spans="1:15" hidden="1" x14ac:dyDescent="0.25">
      <c r="A771" s="450" t="s">
        <v>335</v>
      </c>
      <c r="B771" s="90"/>
      <c r="C771" s="106"/>
      <c r="D771" s="99" t="s">
        <v>335</v>
      </c>
      <c r="E771" s="99"/>
      <c r="F771" s="121" t="s">
        <v>335</v>
      </c>
      <c r="G771" s="99"/>
      <c r="H771" s="121" t="s">
        <v>335</v>
      </c>
      <c r="I771" s="451"/>
      <c r="J771" s="90"/>
      <c r="K771" s="371" t="s">
        <v>489</v>
      </c>
      <c r="L771" s="102"/>
      <c r="M771" s="102"/>
      <c r="N771" s="102"/>
      <c r="O771" s="102"/>
    </row>
    <row r="772" spans="1:15" hidden="1" x14ac:dyDescent="0.25">
      <c r="A772" s="450" t="s">
        <v>335</v>
      </c>
      <c r="B772" s="90"/>
      <c r="C772" s="106"/>
      <c r="D772" s="99" t="s">
        <v>335</v>
      </c>
      <c r="E772" s="99"/>
      <c r="F772" s="121" t="s">
        <v>335</v>
      </c>
      <c r="G772" s="99"/>
      <c r="H772" s="121" t="s">
        <v>335</v>
      </c>
      <c r="I772" s="451"/>
      <c r="J772" s="90"/>
      <c r="K772" s="371" t="s">
        <v>489</v>
      </c>
      <c r="L772" s="102"/>
      <c r="M772" s="102"/>
      <c r="N772" s="102"/>
      <c r="O772" s="102"/>
    </row>
    <row r="773" spans="1:15" hidden="1" x14ac:dyDescent="0.25">
      <c r="A773" s="450" t="s">
        <v>335</v>
      </c>
      <c r="B773" s="90"/>
      <c r="C773" s="106"/>
      <c r="D773" s="99" t="s">
        <v>335</v>
      </c>
      <c r="E773" s="99"/>
      <c r="F773" s="121" t="s">
        <v>335</v>
      </c>
      <c r="G773" s="99"/>
      <c r="H773" s="121" t="s">
        <v>335</v>
      </c>
      <c r="I773" s="451"/>
      <c r="J773" s="90"/>
      <c r="K773" s="371" t="s">
        <v>489</v>
      </c>
      <c r="L773" s="102"/>
      <c r="M773" s="102"/>
      <c r="N773" s="102"/>
      <c r="O773" s="102"/>
    </row>
    <row r="774" spans="1:15" hidden="1" x14ac:dyDescent="0.25">
      <c r="A774" s="450" t="s">
        <v>335</v>
      </c>
      <c r="B774" s="90"/>
      <c r="C774" s="106"/>
      <c r="D774" s="99" t="s">
        <v>335</v>
      </c>
      <c r="E774" s="99"/>
      <c r="F774" s="121" t="s">
        <v>335</v>
      </c>
      <c r="G774" s="99"/>
      <c r="H774" s="121" t="s">
        <v>335</v>
      </c>
      <c r="I774" s="451"/>
      <c r="J774" s="90"/>
      <c r="K774" s="371" t="s">
        <v>489</v>
      </c>
      <c r="L774" s="102"/>
      <c r="M774" s="102"/>
      <c r="N774" s="102"/>
      <c r="O774" s="102"/>
    </row>
    <row r="775" spans="1:15" hidden="1" x14ac:dyDescent="0.25">
      <c r="A775" s="450" t="s">
        <v>335</v>
      </c>
      <c r="B775" s="90"/>
      <c r="C775" s="106"/>
      <c r="D775" s="99" t="s">
        <v>335</v>
      </c>
      <c r="E775" s="99"/>
      <c r="F775" s="121" t="s">
        <v>335</v>
      </c>
      <c r="G775" s="99"/>
      <c r="H775" s="121" t="s">
        <v>335</v>
      </c>
      <c r="I775" s="451"/>
      <c r="J775" s="90"/>
      <c r="K775" s="371" t="s">
        <v>489</v>
      </c>
      <c r="L775" s="102"/>
      <c r="M775" s="102"/>
      <c r="N775" s="102"/>
      <c r="O775" s="102"/>
    </row>
    <row r="776" spans="1:15" hidden="1" x14ac:dyDescent="0.25">
      <c r="A776" s="450" t="s">
        <v>335</v>
      </c>
      <c r="B776" s="90"/>
      <c r="C776" s="106"/>
      <c r="D776" s="99" t="s">
        <v>335</v>
      </c>
      <c r="E776" s="99"/>
      <c r="F776" s="121" t="s">
        <v>335</v>
      </c>
      <c r="G776" s="99"/>
      <c r="H776" s="121" t="s">
        <v>335</v>
      </c>
      <c r="I776" s="451"/>
      <c r="J776" s="90"/>
      <c r="K776" s="371" t="s">
        <v>489</v>
      </c>
      <c r="L776" s="102"/>
      <c r="M776" s="102"/>
      <c r="N776" s="102"/>
      <c r="O776" s="102"/>
    </row>
    <row r="777" spans="1:15" hidden="1" x14ac:dyDescent="0.25">
      <c r="A777" s="450" t="s">
        <v>335</v>
      </c>
      <c r="B777" s="90"/>
      <c r="C777" s="106"/>
      <c r="D777" s="99" t="s">
        <v>335</v>
      </c>
      <c r="E777" s="99"/>
      <c r="F777" s="121" t="s">
        <v>335</v>
      </c>
      <c r="G777" s="99"/>
      <c r="H777" s="121" t="s">
        <v>335</v>
      </c>
      <c r="I777" s="451"/>
      <c r="J777" s="90"/>
      <c r="K777" s="371" t="s">
        <v>489</v>
      </c>
      <c r="L777" s="102"/>
      <c r="M777" s="102"/>
      <c r="N777" s="102"/>
      <c r="O777" s="102"/>
    </row>
    <row r="778" spans="1:15" hidden="1" x14ac:dyDescent="0.25">
      <c r="A778" s="450" t="s">
        <v>335</v>
      </c>
      <c r="B778" s="90"/>
      <c r="C778" s="106"/>
      <c r="D778" s="99" t="s">
        <v>335</v>
      </c>
      <c r="E778" s="99"/>
      <c r="F778" s="121" t="s">
        <v>335</v>
      </c>
      <c r="G778" s="99"/>
      <c r="H778" s="121" t="s">
        <v>335</v>
      </c>
      <c r="I778" s="451"/>
      <c r="J778" s="90"/>
      <c r="K778" s="371" t="s">
        <v>489</v>
      </c>
      <c r="L778" s="102"/>
      <c r="M778" s="102"/>
      <c r="N778" s="102"/>
      <c r="O778" s="102"/>
    </row>
    <row r="779" spans="1:15" x14ac:dyDescent="0.25">
      <c r="K779" s="371"/>
      <c r="L779" s="102"/>
      <c r="M779" s="102"/>
      <c r="N779" s="102"/>
      <c r="O779" s="102"/>
    </row>
    <row r="780" spans="1:15" x14ac:dyDescent="0.25">
      <c r="A780" s="115" t="s">
        <v>283</v>
      </c>
      <c r="B780" s="90"/>
      <c r="C780" s="90"/>
      <c r="D780" s="90"/>
      <c r="E780" s="90"/>
      <c r="F780" s="90"/>
      <c r="G780" s="90"/>
      <c r="H780" s="90"/>
      <c r="I780" s="90"/>
      <c r="J780" s="90"/>
      <c r="K780" s="173"/>
    </row>
    <row r="781" spans="1:15" x14ac:dyDescent="0.25">
      <c r="A781" s="89"/>
      <c r="B781" s="90"/>
      <c r="C781" s="90"/>
      <c r="D781" s="106"/>
      <c r="E781" s="90"/>
      <c r="F781" s="90"/>
      <c r="G781" s="90"/>
      <c r="H781" s="90"/>
      <c r="I781" s="90"/>
      <c r="J781" s="90"/>
      <c r="K781" s="173"/>
    </row>
    <row r="782" spans="1:15" x14ac:dyDescent="0.25">
      <c r="A782" s="486"/>
      <c r="B782" s="486"/>
      <c r="C782" s="91"/>
      <c r="D782" s="106"/>
      <c r="E782" s="90"/>
      <c r="F782" s="106"/>
      <c r="G782" s="445" t="s">
        <v>277</v>
      </c>
      <c r="H782" s="109"/>
      <c r="I782" s="109"/>
      <c r="J782" s="174"/>
      <c r="K782" s="173"/>
    </row>
    <row r="783" spans="1:15" x14ac:dyDescent="0.25">
      <c r="A783" s="90"/>
      <c r="B783" s="90"/>
      <c r="C783" s="106"/>
      <c r="D783" s="106"/>
      <c r="E783" s="90"/>
      <c r="F783" s="116" t="s">
        <v>278</v>
      </c>
      <c r="G783" s="106"/>
      <c r="H783" s="175" t="s">
        <v>279</v>
      </c>
      <c r="I783" s="106"/>
      <c r="J783" s="95" t="s">
        <v>280</v>
      </c>
      <c r="K783" s="195"/>
      <c r="L783" s="122"/>
      <c r="M783" s="122"/>
      <c r="N783" s="122"/>
      <c r="O783" s="122"/>
    </row>
    <row r="784" spans="1:15" x14ac:dyDescent="0.25">
      <c r="A784" s="106" t="s">
        <v>284</v>
      </c>
      <c r="B784" s="90"/>
      <c r="C784" s="106"/>
      <c r="D784" s="106"/>
      <c r="E784" s="106"/>
      <c r="F784" s="124">
        <v>3427</v>
      </c>
      <c r="G784" s="106"/>
      <c r="H784" s="124">
        <v>1806</v>
      </c>
      <c r="I784" s="109"/>
      <c r="J784" s="124">
        <v>1621</v>
      </c>
      <c r="K784" s="196"/>
      <c r="L784" s="123"/>
      <c r="M784" s="123"/>
      <c r="N784" s="123"/>
      <c r="O784" s="123"/>
    </row>
    <row r="785" spans="1:15" x14ac:dyDescent="0.25">
      <c r="A785" s="106" t="s">
        <v>285</v>
      </c>
      <c r="B785" s="90"/>
      <c r="C785" s="106"/>
      <c r="D785" s="106"/>
      <c r="E785" s="106"/>
      <c r="F785" s="124">
        <v>4560</v>
      </c>
      <c r="G785" s="106"/>
      <c r="H785" s="124">
        <v>2185</v>
      </c>
      <c r="I785" s="109"/>
      <c r="J785" s="124">
        <v>2375</v>
      </c>
      <c r="K785" s="197"/>
      <c r="L785" s="125"/>
      <c r="M785" s="125"/>
      <c r="N785" s="125"/>
      <c r="O785" s="125"/>
    </row>
    <row r="786" spans="1:15" x14ac:dyDescent="0.25">
      <c r="A786" s="106" t="s">
        <v>286</v>
      </c>
      <c r="B786" s="90"/>
      <c r="C786" s="106"/>
      <c r="D786" s="106"/>
      <c r="E786" s="106"/>
      <c r="F786" s="124">
        <v>838</v>
      </c>
      <c r="G786" s="106"/>
      <c r="H786" s="124">
        <v>454</v>
      </c>
      <c r="I786" s="109"/>
      <c r="J786" s="124">
        <v>384</v>
      </c>
      <c r="K786" s="197"/>
      <c r="L786" s="125"/>
      <c r="M786" s="125"/>
      <c r="N786" s="125"/>
      <c r="O786" s="125"/>
    </row>
    <row r="787" spans="1:15" x14ac:dyDescent="0.25">
      <c r="A787" s="106" t="s">
        <v>287</v>
      </c>
      <c r="B787" s="90"/>
      <c r="C787" s="106"/>
      <c r="D787" s="106"/>
      <c r="E787" s="106"/>
      <c r="F787" s="124">
        <v>15014</v>
      </c>
      <c r="G787" s="106"/>
      <c r="H787" s="124">
        <v>14775</v>
      </c>
      <c r="I787" s="109"/>
      <c r="J787" s="124">
        <v>239</v>
      </c>
      <c r="K787" s="197"/>
      <c r="L787" s="125"/>
      <c r="M787" s="125"/>
      <c r="N787" s="125"/>
      <c r="O787" s="125"/>
    </row>
    <row r="788" spans="1:15" x14ac:dyDescent="0.25">
      <c r="A788" s="106" t="s">
        <v>6</v>
      </c>
      <c r="B788" s="90"/>
      <c r="C788" s="106"/>
      <c r="D788" s="106"/>
      <c r="E788" s="106"/>
      <c r="F788" s="124">
        <v>23839</v>
      </c>
      <c r="G788" s="106"/>
      <c r="H788" s="124">
        <v>19220</v>
      </c>
      <c r="I788" s="109"/>
      <c r="J788" s="124">
        <v>4619</v>
      </c>
      <c r="K788" s="197"/>
      <c r="L788" s="125"/>
      <c r="M788" s="125"/>
      <c r="N788" s="125"/>
      <c r="O788" s="125"/>
    </row>
    <row r="789" spans="1:15" hidden="1" x14ac:dyDescent="0.25">
      <c r="K789" s="197"/>
      <c r="L789" s="125"/>
      <c r="M789" s="125"/>
      <c r="N789" s="125"/>
      <c r="O789" s="125"/>
    </row>
    <row r="790" spans="1:15" x14ac:dyDescent="0.25">
      <c r="K790" s="173"/>
    </row>
    <row r="791" spans="1:15" x14ac:dyDescent="0.25">
      <c r="A791" s="89" t="s">
        <v>288</v>
      </c>
      <c r="B791" s="90"/>
      <c r="C791" s="90"/>
      <c r="D791" s="90"/>
      <c r="E791" s="90"/>
      <c r="F791" s="90"/>
      <c r="G791" s="90"/>
      <c r="H791" s="90"/>
      <c r="I791" s="90"/>
      <c r="J791" s="90"/>
      <c r="K791" s="173"/>
    </row>
    <row r="792" spans="1:15" x14ac:dyDescent="0.25">
      <c r="A792" s="89" t="s">
        <v>289</v>
      </c>
      <c r="B792" s="90"/>
      <c r="C792" s="90"/>
      <c r="D792" s="106"/>
      <c r="E792" s="90"/>
      <c r="F792" s="90"/>
      <c r="G792" s="90"/>
      <c r="H792" s="90"/>
      <c r="I792" s="90"/>
      <c r="J792" s="90"/>
      <c r="K792" s="173"/>
    </row>
    <row r="793" spans="1:15" x14ac:dyDescent="0.25">
      <c r="A793" s="115"/>
      <c r="B793" s="90"/>
      <c r="C793" s="90"/>
      <c r="D793" s="106"/>
      <c r="E793" s="90"/>
      <c r="F793" s="90"/>
      <c r="G793" s="90"/>
      <c r="H793" s="90"/>
      <c r="I793" s="90"/>
      <c r="J793" s="90"/>
      <c r="K793" s="173"/>
    </row>
    <row r="794" spans="1:15" x14ac:dyDescent="0.25">
      <c r="A794" s="468" t="s">
        <v>200</v>
      </c>
      <c r="B794" s="468"/>
      <c r="C794" s="91"/>
      <c r="D794" s="106"/>
      <c r="E794" s="90"/>
      <c r="F794" s="106"/>
      <c r="G794" s="445" t="s">
        <v>277</v>
      </c>
      <c r="H794" s="109"/>
      <c r="I794" s="109"/>
      <c r="J794" s="174"/>
      <c r="K794" s="173"/>
    </row>
    <row r="795" spans="1:15" x14ac:dyDescent="0.25">
      <c r="A795" s="90"/>
      <c r="B795" s="90"/>
      <c r="C795" s="106"/>
      <c r="D795" s="106"/>
      <c r="E795" s="90"/>
      <c r="F795" s="116" t="s">
        <v>278</v>
      </c>
      <c r="G795" s="99"/>
      <c r="H795" s="445" t="s">
        <v>279</v>
      </c>
      <c r="I795" s="99"/>
      <c r="J795" s="95" t="s">
        <v>280</v>
      </c>
      <c r="K795" s="195"/>
      <c r="L795" s="122"/>
      <c r="M795" s="122"/>
      <c r="N795" s="122"/>
      <c r="O795" s="122"/>
    </row>
    <row r="796" spans="1:15" x14ac:dyDescent="0.25">
      <c r="A796" s="106" t="s">
        <v>579</v>
      </c>
      <c r="B796" s="106"/>
      <c r="C796" s="106"/>
      <c r="D796" s="106"/>
      <c r="E796" s="90"/>
      <c r="F796" s="99">
        <v>385</v>
      </c>
      <c r="G796" s="99"/>
      <c r="H796" s="121">
        <v>321</v>
      </c>
      <c r="I796" s="100"/>
      <c r="J796" s="121">
        <v>64</v>
      </c>
      <c r="K796" s="195" t="s">
        <v>489</v>
      </c>
      <c r="L796" s="126"/>
      <c r="M796" s="126"/>
      <c r="N796" s="126"/>
      <c r="O796" s="126"/>
    </row>
    <row r="797" spans="1:15" x14ac:dyDescent="0.25">
      <c r="A797" s="106" t="s">
        <v>215</v>
      </c>
      <c r="B797" s="106"/>
      <c r="C797" s="106"/>
      <c r="D797" s="106"/>
      <c r="E797" s="90"/>
      <c r="F797" s="99">
        <v>500</v>
      </c>
      <c r="G797" s="99"/>
      <c r="H797" s="121">
        <v>350</v>
      </c>
      <c r="I797" s="100"/>
      <c r="J797" s="121">
        <v>150</v>
      </c>
      <c r="K797" s="195" t="s">
        <v>489</v>
      </c>
      <c r="L797" s="122"/>
      <c r="M797" s="122"/>
      <c r="N797" s="122"/>
      <c r="O797" s="122"/>
    </row>
    <row r="798" spans="1:15" x14ac:dyDescent="0.25">
      <c r="A798" s="106" t="s">
        <v>513</v>
      </c>
      <c r="B798" s="106"/>
      <c r="C798" s="106"/>
      <c r="D798" s="106"/>
      <c r="E798" s="90"/>
      <c r="F798" s="99">
        <v>30</v>
      </c>
      <c r="G798" s="99"/>
      <c r="H798" s="121">
        <v>0</v>
      </c>
      <c r="I798" s="100"/>
      <c r="J798" s="121">
        <v>30</v>
      </c>
      <c r="K798" s="195" t="s">
        <v>489</v>
      </c>
      <c r="L798" s="122"/>
      <c r="M798" s="122"/>
      <c r="N798" s="122"/>
      <c r="O798" s="122"/>
    </row>
    <row r="799" spans="1:15" x14ac:dyDescent="0.25">
      <c r="A799" s="106" t="s">
        <v>373</v>
      </c>
      <c r="B799" s="106"/>
      <c r="C799" s="106"/>
      <c r="D799" s="106"/>
      <c r="E799" s="90"/>
      <c r="F799" s="99">
        <v>52</v>
      </c>
      <c r="G799" s="99"/>
      <c r="H799" s="121">
        <v>0</v>
      </c>
      <c r="I799" s="100"/>
      <c r="J799" s="121">
        <v>52</v>
      </c>
      <c r="K799" s="195" t="s">
        <v>489</v>
      </c>
      <c r="L799" s="122"/>
      <c r="M799" s="122"/>
      <c r="N799" s="122"/>
      <c r="O799" s="122"/>
    </row>
    <row r="800" spans="1:15" x14ac:dyDescent="0.25">
      <c r="A800" s="106" t="s">
        <v>372</v>
      </c>
      <c r="B800" s="106"/>
      <c r="C800" s="106"/>
      <c r="D800" s="106"/>
      <c r="E800" s="90"/>
      <c r="F800" s="99">
        <v>95</v>
      </c>
      <c r="G800" s="99"/>
      <c r="H800" s="121">
        <v>0</v>
      </c>
      <c r="I800" s="100"/>
      <c r="J800" s="121">
        <v>95</v>
      </c>
      <c r="K800" s="195" t="s">
        <v>489</v>
      </c>
      <c r="L800" s="122"/>
      <c r="M800" s="122"/>
      <c r="N800" s="122"/>
      <c r="O800" s="122"/>
    </row>
    <row r="801" spans="1:15" x14ac:dyDescent="0.25">
      <c r="A801" s="106" t="s">
        <v>228</v>
      </c>
      <c r="B801" s="106"/>
      <c r="C801" s="106"/>
      <c r="D801" s="106"/>
      <c r="E801" s="90"/>
      <c r="F801" s="99">
        <v>20</v>
      </c>
      <c r="G801" s="99"/>
      <c r="H801" s="121">
        <v>0</v>
      </c>
      <c r="I801" s="100"/>
      <c r="J801" s="121">
        <v>20</v>
      </c>
      <c r="K801" s="195" t="s">
        <v>489</v>
      </c>
      <c r="L801" s="122"/>
      <c r="M801" s="122"/>
      <c r="N801" s="122"/>
      <c r="O801" s="122"/>
    </row>
    <row r="802" spans="1:15" x14ac:dyDescent="0.25">
      <c r="A802" s="106" t="s">
        <v>222</v>
      </c>
      <c r="B802" s="106"/>
      <c r="C802" s="106"/>
      <c r="D802" s="106"/>
      <c r="E802" s="90"/>
      <c r="F802" s="99">
        <v>25</v>
      </c>
      <c r="G802" s="99"/>
      <c r="H802" s="121">
        <v>0</v>
      </c>
      <c r="I802" s="100"/>
      <c r="J802" s="121">
        <v>25</v>
      </c>
      <c r="K802" s="195" t="s">
        <v>489</v>
      </c>
      <c r="L802" s="122"/>
      <c r="M802" s="122"/>
      <c r="N802" s="122"/>
      <c r="O802" s="122"/>
    </row>
    <row r="803" spans="1:15" x14ac:dyDescent="0.25">
      <c r="A803" s="106" t="s">
        <v>364</v>
      </c>
      <c r="B803" s="106"/>
      <c r="C803" s="106"/>
      <c r="D803" s="106"/>
      <c r="E803" s="90"/>
      <c r="F803" s="99">
        <v>436</v>
      </c>
      <c r="G803" s="99"/>
      <c r="H803" s="121">
        <v>0</v>
      </c>
      <c r="I803" s="100"/>
      <c r="J803" s="121">
        <v>436</v>
      </c>
      <c r="K803" s="195" t="s">
        <v>489</v>
      </c>
      <c r="L803" s="122"/>
      <c r="M803" s="122"/>
      <c r="N803" s="122"/>
      <c r="O803" s="122"/>
    </row>
    <row r="804" spans="1:15" x14ac:dyDescent="0.25">
      <c r="A804" s="106" t="s">
        <v>365</v>
      </c>
      <c r="B804" s="106"/>
      <c r="C804" s="106"/>
      <c r="D804" s="106"/>
      <c r="E804" s="90"/>
      <c r="F804" s="99">
        <v>200</v>
      </c>
      <c r="G804" s="99"/>
      <c r="H804" s="121">
        <v>0</v>
      </c>
      <c r="I804" s="100"/>
      <c r="J804" s="121">
        <v>200</v>
      </c>
      <c r="K804" s="195" t="s">
        <v>489</v>
      </c>
      <c r="L804" s="122"/>
      <c r="M804" s="122"/>
      <c r="N804" s="122"/>
      <c r="O804" s="122"/>
    </row>
    <row r="805" spans="1:15" x14ac:dyDescent="0.25">
      <c r="A805" s="106" t="s">
        <v>223</v>
      </c>
      <c r="B805" s="106"/>
      <c r="C805" s="106"/>
      <c r="D805" s="106"/>
      <c r="E805" s="90"/>
      <c r="F805" s="99">
        <v>349</v>
      </c>
      <c r="G805" s="99"/>
      <c r="H805" s="121">
        <v>0</v>
      </c>
      <c r="I805" s="100"/>
      <c r="J805" s="121">
        <v>349</v>
      </c>
      <c r="K805" s="195" t="s">
        <v>489</v>
      </c>
      <c r="L805" s="122"/>
      <c r="M805" s="122"/>
      <c r="N805" s="122"/>
      <c r="O805" s="122"/>
    </row>
    <row r="806" spans="1:15" hidden="1" x14ac:dyDescent="0.25">
      <c r="A806" s="106"/>
      <c r="B806" s="106"/>
      <c r="C806" s="106"/>
      <c r="D806" s="106"/>
      <c r="E806" s="90"/>
      <c r="F806" s="99"/>
      <c r="G806" s="99"/>
      <c r="H806" s="121"/>
      <c r="I806" s="100"/>
      <c r="J806" s="121"/>
      <c r="K806" s="195" t="s">
        <v>489</v>
      </c>
      <c r="L806" s="122"/>
      <c r="M806" s="122"/>
      <c r="N806" s="122"/>
      <c r="O806" s="122"/>
    </row>
    <row r="807" spans="1:15" hidden="1" x14ac:dyDescent="0.25">
      <c r="A807" s="106"/>
      <c r="B807" s="106"/>
      <c r="C807" s="106"/>
      <c r="D807" s="106"/>
      <c r="E807" s="90"/>
      <c r="F807" s="99"/>
      <c r="G807" s="99"/>
      <c r="H807" s="121"/>
      <c r="I807" s="100"/>
      <c r="J807" s="121"/>
      <c r="K807" s="195" t="s">
        <v>489</v>
      </c>
      <c r="L807" s="122"/>
      <c r="M807" s="122"/>
      <c r="N807" s="122"/>
      <c r="O807" s="122"/>
    </row>
    <row r="808" spans="1:15" hidden="1" x14ac:dyDescent="0.25">
      <c r="A808" s="106"/>
      <c r="B808" s="106"/>
      <c r="C808" s="106"/>
      <c r="D808" s="106"/>
      <c r="E808" s="90"/>
      <c r="F808" s="99"/>
      <c r="G808" s="99"/>
      <c r="H808" s="121"/>
      <c r="I808" s="100"/>
      <c r="J808" s="121"/>
      <c r="K808" s="195" t="s">
        <v>489</v>
      </c>
      <c r="L808" s="122"/>
      <c r="M808" s="122"/>
      <c r="N808" s="122"/>
      <c r="O808" s="122"/>
    </row>
    <row r="809" spans="1:15" hidden="1" x14ac:dyDescent="0.25">
      <c r="A809" s="106"/>
      <c r="B809" s="106"/>
      <c r="C809" s="106"/>
      <c r="D809" s="106"/>
      <c r="E809" s="90"/>
      <c r="F809" s="99"/>
      <c r="G809" s="99"/>
      <c r="H809" s="121"/>
      <c r="I809" s="100"/>
      <c r="J809" s="121"/>
      <c r="K809" s="195" t="s">
        <v>489</v>
      </c>
      <c r="L809" s="122"/>
      <c r="M809" s="122"/>
      <c r="N809" s="122"/>
      <c r="O809" s="122"/>
    </row>
    <row r="810" spans="1:15" hidden="1" x14ac:dyDescent="0.25">
      <c r="A810" s="106"/>
      <c r="B810" s="106"/>
      <c r="C810" s="106"/>
      <c r="D810" s="106"/>
      <c r="E810" s="90"/>
      <c r="F810" s="99"/>
      <c r="G810" s="99"/>
      <c r="H810" s="121"/>
      <c r="I810" s="100"/>
      <c r="J810" s="121"/>
      <c r="K810" s="195" t="s">
        <v>489</v>
      </c>
      <c r="L810" s="122"/>
      <c r="M810" s="122"/>
      <c r="N810" s="122"/>
      <c r="O810" s="122"/>
    </row>
    <row r="811" spans="1:15" x14ac:dyDescent="0.25">
      <c r="A811" s="106" t="s">
        <v>6</v>
      </c>
      <c r="B811" s="106"/>
      <c r="C811" s="106"/>
      <c r="D811" s="106"/>
      <c r="E811" s="106"/>
      <c r="F811" s="99">
        <v>2092</v>
      </c>
      <c r="G811" s="99"/>
      <c r="H811" s="121">
        <v>671</v>
      </c>
      <c r="I811" s="121"/>
      <c r="J811" s="121">
        <v>1421</v>
      </c>
      <c r="K811" s="195" t="s">
        <v>489</v>
      </c>
      <c r="L811" s="122"/>
      <c r="M811" s="122"/>
      <c r="N811" s="122"/>
      <c r="O811" s="122"/>
    </row>
    <row r="812" spans="1:15" x14ac:dyDescent="0.25">
      <c r="K812" s="195"/>
      <c r="L812" s="122"/>
      <c r="M812" s="122"/>
      <c r="N812" s="122"/>
      <c r="O812" s="122"/>
    </row>
    <row r="813" spans="1:15" ht="15.75" x14ac:dyDescent="0.25">
      <c r="A813" s="58" t="s">
        <v>290</v>
      </c>
      <c r="K813" s="173"/>
    </row>
    <row r="860" spans="11:11" x14ac:dyDescent="0.25">
      <c r="K860" s="38" t="s">
        <v>521</v>
      </c>
    </row>
    <row r="861" spans="11:11" hidden="1" x14ac:dyDescent="0.25">
      <c r="K861" s="38" t="s">
        <v>522</v>
      </c>
    </row>
    <row r="862" spans="11:11" hidden="1" x14ac:dyDescent="0.25"/>
    <row r="863" spans="11:11" hidden="1" x14ac:dyDescent="0.25"/>
    <row r="864" spans="11:11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1:11" hidden="1" x14ac:dyDescent="0.25"/>
    <row r="898" spans="11:11" hidden="1" x14ac:dyDescent="0.25"/>
    <row r="899" spans="11:11" hidden="1" x14ac:dyDescent="0.25"/>
    <row r="900" spans="11:11" hidden="1" x14ac:dyDescent="0.25"/>
    <row r="901" spans="11:11" hidden="1" x14ac:dyDescent="0.25"/>
    <row r="902" spans="11:11" hidden="1" x14ac:dyDescent="0.25"/>
    <row r="903" spans="11:11" hidden="1" x14ac:dyDescent="0.25"/>
    <row r="904" spans="11:11" hidden="1" x14ac:dyDescent="0.25"/>
    <row r="905" spans="11:11" hidden="1" x14ac:dyDescent="0.25"/>
    <row r="906" spans="11:11" hidden="1" x14ac:dyDescent="0.25"/>
    <row r="907" spans="11:11" hidden="1" x14ac:dyDescent="0.25"/>
    <row r="908" spans="11:11" hidden="1" x14ac:dyDescent="0.25"/>
    <row r="909" spans="11:11" hidden="1" x14ac:dyDescent="0.25"/>
    <row r="910" spans="11:11" hidden="1" x14ac:dyDescent="0.25">
      <c r="K910" s="38" t="s">
        <v>521</v>
      </c>
    </row>
    <row r="911" spans="11:11" hidden="1" x14ac:dyDescent="0.25">
      <c r="K911" s="38" t="s">
        <v>523</v>
      </c>
    </row>
    <row r="912" spans="11:11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spans="25:25" hidden="1" x14ac:dyDescent="0.25"/>
    <row r="930" spans="25:25" hidden="1" x14ac:dyDescent="0.25"/>
    <row r="931" spans="25:25" hidden="1" x14ac:dyDescent="0.25"/>
    <row r="932" spans="25:25" hidden="1" x14ac:dyDescent="0.25"/>
    <row r="933" spans="25:25" hidden="1" x14ac:dyDescent="0.25"/>
    <row r="934" spans="25:25" hidden="1" x14ac:dyDescent="0.25"/>
    <row r="935" spans="25:25" ht="13.7" hidden="1" customHeight="1" x14ac:dyDescent="0.25"/>
    <row r="936" spans="25:25" ht="13.7" hidden="1" customHeight="1" x14ac:dyDescent="0.25"/>
    <row r="937" spans="25:25" hidden="1" x14ac:dyDescent="0.25"/>
    <row r="938" spans="25:25" ht="15.75" hidden="1" customHeight="1" x14ac:dyDescent="0.25">
      <c r="Y938" s="130"/>
    </row>
    <row r="939" spans="25:25" ht="15" hidden="1" customHeight="1" x14ac:dyDescent="0.25">
      <c r="Y939" s="130"/>
    </row>
    <row r="940" spans="25:25" ht="15" hidden="1" customHeight="1" x14ac:dyDescent="0.25">
      <c r="Y940" s="130"/>
    </row>
    <row r="941" spans="25:25" ht="15" hidden="1" customHeight="1" x14ac:dyDescent="0.25">
      <c r="Y941" s="130"/>
    </row>
    <row r="942" spans="25:25" hidden="1" x14ac:dyDescent="0.25">
      <c r="Y942" s="38"/>
    </row>
    <row r="943" spans="25:25" hidden="1" x14ac:dyDescent="0.25">
      <c r="Y943" s="38"/>
    </row>
    <row r="944" spans="25:25" ht="15" hidden="1" customHeight="1" x14ac:dyDescent="0.25">
      <c r="Y944" s="38"/>
    </row>
    <row r="945" spans="25:25" hidden="1" x14ac:dyDescent="0.25">
      <c r="Y945" s="38"/>
    </row>
    <row r="946" spans="25:25" hidden="1" x14ac:dyDescent="0.25">
      <c r="Y946" s="38"/>
    </row>
    <row r="947" spans="25:25" hidden="1" x14ac:dyDescent="0.25">
      <c r="Y947" s="38"/>
    </row>
    <row r="948" spans="25:25" hidden="1" x14ac:dyDescent="0.25">
      <c r="Y948" s="38"/>
    </row>
    <row r="949" spans="25:25" hidden="1" x14ac:dyDescent="0.25">
      <c r="Y949" s="38"/>
    </row>
    <row r="950" spans="25:25" hidden="1" x14ac:dyDescent="0.25">
      <c r="Y950" s="38"/>
    </row>
    <row r="951" spans="25:25" hidden="1" x14ac:dyDescent="0.25">
      <c r="Y951" s="38"/>
    </row>
    <row r="952" spans="25:25" hidden="1" x14ac:dyDescent="0.25">
      <c r="Y952" s="38"/>
    </row>
    <row r="953" spans="25:25" hidden="1" x14ac:dyDescent="0.25">
      <c r="Y953" s="38"/>
    </row>
    <row r="954" spans="25:25" hidden="1" x14ac:dyDescent="0.25">
      <c r="Y954" s="38"/>
    </row>
    <row r="955" spans="25:25" hidden="1" x14ac:dyDescent="0.25">
      <c r="Y955" s="38"/>
    </row>
    <row r="956" spans="25:25" hidden="1" x14ac:dyDescent="0.25">
      <c r="Y956" s="38"/>
    </row>
    <row r="957" spans="25:25" hidden="1" x14ac:dyDescent="0.25">
      <c r="Y957" s="38"/>
    </row>
    <row r="958" spans="25:25" hidden="1" x14ac:dyDescent="0.25">
      <c r="Y958" s="38"/>
    </row>
    <row r="959" spans="25:25" hidden="1" x14ac:dyDescent="0.25">
      <c r="Y959" s="38"/>
    </row>
    <row r="960" spans="25:25" hidden="1" x14ac:dyDescent="0.25"/>
    <row r="961" spans="11:25" hidden="1" x14ac:dyDescent="0.25">
      <c r="K961" s="38" t="s">
        <v>521</v>
      </c>
      <c r="Y961" s="38"/>
    </row>
    <row r="962" spans="11:25" hidden="1" x14ac:dyDescent="0.25">
      <c r="K962" s="38" t="s">
        <v>522</v>
      </c>
      <c r="Y962" s="38"/>
    </row>
    <row r="963" spans="11:25" hidden="1" x14ac:dyDescent="0.25">
      <c r="Y963" s="38"/>
    </row>
    <row r="964" spans="11:25" x14ac:dyDescent="0.25">
      <c r="Y964" s="38"/>
    </row>
    <row r="965" spans="11:25" hidden="1" x14ac:dyDescent="0.25">
      <c r="Y965" s="38"/>
    </row>
    <row r="966" spans="11:25" hidden="1" x14ac:dyDescent="0.25">
      <c r="Y966" s="38"/>
    </row>
    <row r="967" spans="11:25" hidden="1" x14ac:dyDescent="0.25">
      <c r="Y967" s="38"/>
    </row>
    <row r="968" spans="11:25" hidden="1" x14ac:dyDescent="0.25">
      <c r="Y968" s="38"/>
    </row>
    <row r="969" spans="11:25" hidden="1" x14ac:dyDescent="0.25">
      <c r="Y969" s="38"/>
    </row>
    <row r="970" spans="11:25" hidden="1" x14ac:dyDescent="0.25">
      <c r="Y970" s="142"/>
    </row>
    <row r="971" spans="11:25" hidden="1" x14ac:dyDescent="0.25">
      <c r="Y971" s="483"/>
    </row>
    <row r="972" spans="11:25" hidden="1" x14ac:dyDescent="0.25">
      <c r="Y972" s="483"/>
    </row>
    <row r="973" spans="11:25" hidden="1" x14ac:dyDescent="0.25"/>
    <row r="974" spans="11:25" hidden="1" x14ac:dyDescent="0.25"/>
    <row r="975" spans="11:25" hidden="1" x14ac:dyDescent="0.25"/>
    <row r="976" spans="11:25" hidden="1" x14ac:dyDescent="0.25"/>
    <row r="977" spans="15:25" hidden="1" x14ac:dyDescent="0.25"/>
    <row r="978" spans="15:25" hidden="1" x14ac:dyDescent="0.25">
      <c r="O978" s="170">
        <v>2</v>
      </c>
    </row>
    <row r="979" spans="15:25" hidden="1" x14ac:dyDescent="0.25"/>
    <row r="980" spans="15:25" hidden="1" x14ac:dyDescent="0.25">
      <c r="Y980" s="38"/>
    </row>
    <row r="981" spans="15:25" hidden="1" x14ac:dyDescent="0.25">
      <c r="Y981" s="38"/>
    </row>
    <row r="982" spans="15:25" hidden="1" x14ac:dyDescent="0.25">
      <c r="Y982" s="38"/>
    </row>
    <row r="983" spans="15:25" hidden="1" x14ac:dyDescent="0.25">
      <c r="Y983" s="38"/>
    </row>
    <row r="984" spans="15:25" hidden="1" x14ac:dyDescent="0.25">
      <c r="Y984" s="38"/>
    </row>
    <row r="985" spans="15:25" hidden="1" x14ac:dyDescent="0.25">
      <c r="Y985" s="38"/>
    </row>
    <row r="986" spans="15:25" hidden="1" x14ac:dyDescent="0.25">
      <c r="Y986" s="38"/>
    </row>
    <row r="987" spans="15:25" ht="15" hidden="1" customHeight="1" x14ac:dyDescent="0.25"/>
    <row r="988" spans="15:25" ht="15" hidden="1" customHeight="1" x14ac:dyDescent="0.25"/>
    <row r="989" spans="15:25" ht="15" hidden="1" customHeight="1" x14ac:dyDescent="0.25"/>
    <row r="990" spans="15:25" ht="15" hidden="1" customHeight="1" x14ac:dyDescent="0.25"/>
    <row r="991" spans="15:25" ht="15" hidden="1" customHeight="1" x14ac:dyDescent="0.25"/>
    <row r="992" spans="15:25" ht="15" hidden="1" customHeight="1" x14ac:dyDescent="0.25"/>
    <row r="993" ht="15" hidden="1" customHeight="1" x14ac:dyDescent="0.25"/>
    <row r="994" ht="15" hidden="1" customHeight="1" x14ac:dyDescent="0.25"/>
    <row r="995" ht="15" hidden="1" customHeight="1" x14ac:dyDescent="0.25"/>
    <row r="996" ht="15" hidden="1" customHeight="1" x14ac:dyDescent="0.25"/>
    <row r="997" ht="15" hidden="1" customHeight="1" x14ac:dyDescent="0.25"/>
    <row r="998" ht="15" hidden="1" customHeight="1" x14ac:dyDescent="0.25"/>
    <row r="999" ht="15" hidden="1" customHeight="1" x14ac:dyDescent="0.25"/>
    <row r="1000" ht="15" hidden="1" customHeight="1" x14ac:dyDescent="0.25"/>
    <row r="1001" ht="15" hidden="1" customHeight="1" x14ac:dyDescent="0.25"/>
    <row r="1002" ht="15" hidden="1" customHeight="1" x14ac:dyDescent="0.25"/>
    <row r="1003" ht="15" hidden="1" customHeight="1" x14ac:dyDescent="0.25"/>
    <row r="1004" ht="15" hidden="1" customHeight="1" x14ac:dyDescent="0.25"/>
    <row r="1005" ht="15" hidden="1" customHeight="1" x14ac:dyDescent="0.25"/>
    <row r="1006" ht="15" hidden="1" customHeight="1" x14ac:dyDescent="0.25"/>
    <row r="1007" ht="15" hidden="1" customHeight="1" x14ac:dyDescent="0.25"/>
    <row r="1008" ht="15" hidden="1" customHeight="1" x14ac:dyDescent="0.25"/>
    <row r="1009" spans="1:24" ht="15" hidden="1" customHeight="1" x14ac:dyDescent="0.25"/>
    <row r="1010" spans="1:24" ht="15" hidden="1" customHeight="1" x14ac:dyDescent="0.25"/>
    <row r="1011" spans="1:24" ht="15" hidden="1" customHeight="1" x14ac:dyDescent="0.25">
      <c r="K1011" s="38" t="s">
        <v>525</v>
      </c>
    </row>
    <row r="1012" spans="1:24" ht="15" hidden="1" customHeight="1" x14ac:dyDescent="0.25"/>
    <row r="1013" spans="1:24" ht="15" hidden="1" customHeight="1" x14ac:dyDescent="0.25"/>
    <row r="1014" spans="1:24" ht="15" hidden="1" customHeight="1" x14ac:dyDescent="0.25"/>
    <row r="1015" spans="1:24" ht="15" hidden="1" customHeight="1" x14ac:dyDescent="0.25"/>
    <row r="1016" spans="1:24" ht="15" hidden="1" customHeight="1" x14ac:dyDescent="0.25"/>
    <row r="1017" spans="1:24" ht="15" customHeight="1" x14ac:dyDescent="0.25">
      <c r="A1017" s="58" t="s">
        <v>291</v>
      </c>
    </row>
    <row r="1018" spans="1:24" ht="15" customHeight="1" x14ac:dyDescent="0.25">
      <c r="A1018" s="59" t="s">
        <v>493</v>
      </c>
      <c r="K1018" s="127" t="s">
        <v>295</v>
      </c>
      <c r="L1018" s="127"/>
      <c r="M1018" s="128" t="s">
        <v>396</v>
      </c>
      <c r="N1018" s="129"/>
      <c r="P1018" s="471" t="s">
        <v>452</v>
      </c>
      <c r="Q1018" s="471"/>
      <c r="R1018" s="471"/>
      <c r="S1018" s="471"/>
      <c r="T1018" s="471"/>
      <c r="U1018" s="471"/>
      <c r="V1018" s="471"/>
      <c r="W1018" s="471"/>
      <c r="X1018" s="471"/>
    </row>
    <row r="1019" spans="1:24" ht="15" customHeight="1" x14ac:dyDescent="0.25">
      <c r="K1019" s="131" t="s">
        <v>390</v>
      </c>
      <c r="L1019" s="131" t="s">
        <v>458</v>
      </c>
      <c r="M1019" s="132">
        <v>61459</v>
      </c>
      <c r="N1019" s="57"/>
      <c r="P1019" s="471"/>
      <c r="Q1019" s="471"/>
      <c r="R1019" s="471"/>
      <c r="S1019" s="471"/>
      <c r="T1019" s="471"/>
      <c r="U1019" s="471"/>
      <c r="V1019" s="471"/>
      <c r="W1019" s="471"/>
      <c r="X1019" s="471"/>
    </row>
    <row r="1020" spans="1:24" ht="15" customHeight="1" x14ac:dyDescent="0.25">
      <c r="K1020" s="131" t="s">
        <v>391</v>
      </c>
      <c r="L1020" s="131" t="s">
        <v>307</v>
      </c>
      <c r="M1020" s="132">
        <v>7926</v>
      </c>
      <c r="N1020" s="57"/>
      <c r="P1020" s="471"/>
      <c r="Q1020" s="471"/>
      <c r="R1020" s="471"/>
      <c r="S1020" s="471"/>
      <c r="T1020" s="471"/>
      <c r="U1020" s="471"/>
      <c r="V1020" s="471"/>
      <c r="W1020" s="471"/>
      <c r="X1020" s="471"/>
    </row>
    <row r="1021" spans="1:24" ht="15" customHeight="1" x14ac:dyDescent="0.25">
      <c r="K1021" s="131" t="s">
        <v>392</v>
      </c>
      <c r="L1021" s="131" t="s">
        <v>314</v>
      </c>
      <c r="M1021" s="132">
        <v>2008</v>
      </c>
      <c r="N1021" s="57"/>
      <c r="P1021" s="471"/>
      <c r="Q1021" s="471"/>
      <c r="R1021" s="471"/>
      <c r="S1021" s="471"/>
      <c r="T1021" s="471"/>
      <c r="U1021" s="471"/>
      <c r="V1021" s="471"/>
      <c r="W1021" s="471"/>
      <c r="X1021" s="471"/>
    </row>
    <row r="1022" spans="1:24" ht="15" customHeight="1" thickBot="1" x14ac:dyDescent="0.3">
      <c r="K1022" s="131" t="s">
        <v>393</v>
      </c>
      <c r="L1022" s="131" t="s">
        <v>458</v>
      </c>
      <c r="M1022" s="132">
        <v>6565</v>
      </c>
      <c r="N1022" s="57"/>
    </row>
    <row r="1023" spans="1:24" ht="15" customHeight="1" x14ac:dyDescent="0.25">
      <c r="K1023" s="131" t="s">
        <v>5</v>
      </c>
      <c r="L1023" s="131" t="s">
        <v>458</v>
      </c>
      <c r="M1023" s="132">
        <v>3228</v>
      </c>
      <c r="N1023" s="57"/>
      <c r="P1023" s="356" t="s">
        <v>642</v>
      </c>
    </row>
    <row r="1024" spans="1:24" ht="15" customHeight="1" thickBot="1" x14ac:dyDescent="0.3">
      <c r="K1024" s="131" t="s">
        <v>548</v>
      </c>
      <c r="L1024" s="131" t="s">
        <v>458</v>
      </c>
      <c r="M1024" s="132">
        <v>11</v>
      </c>
      <c r="N1024" s="57"/>
      <c r="P1024" s="357">
        <v>0.77430555555555547</v>
      </c>
      <c r="Q1024" s="38">
        <v>18</v>
      </c>
    </row>
    <row r="1025" spans="11:24" ht="15" customHeight="1" x14ac:dyDescent="0.25">
      <c r="K1025" s="131" t="s">
        <v>394</v>
      </c>
      <c r="L1025" s="131" t="s">
        <v>458</v>
      </c>
      <c r="M1025" s="132">
        <v>81197</v>
      </c>
      <c r="N1025" s="57"/>
      <c r="O1025" s="133">
        <v>0</v>
      </c>
    </row>
    <row r="1026" spans="11:24" ht="15" customHeight="1" x14ac:dyDescent="0.25">
      <c r="K1026" s="131" t="s">
        <v>398</v>
      </c>
      <c r="L1026" s="131" t="s">
        <v>334</v>
      </c>
      <c r="M1026" s="132">
        <v>774</v>
      </c>
      <c r="N1026" s="57"/>
    </row>
    <row r="1027" spans="11:24" ht="15" customHeight="1" x14ac:dyDescent="0.25">
      <c r="K1027" s="131" t="s">
        <v>11</v>
      </c>
      <c r="L1027" s="131" t="s">
        <v>458</v>
      </c>
      <c r="M1027" s="132">
        <v>80423</v>
      </c>
      <c r="N1027" s="52"/>
      <c r="P1027" s="127" t="s">
        <v>435</v>
      </c>
      <c r="Q1027" s="128"/>
    </row>
    <row r="1028" spans="11:24" ht="15" customHeight="1" x14ac:dyDescent="0.25">
      <c r="K1028" s="131"/>
      <c r="L1028" s="131"/>
      <c r="M1028" s="134"/>
      <c r="N1028" s="129"/>
      <c r="P1028" s="131" t="s">
        <v>402</v>
      </c>
      <c r="Q1028" s="132">
        <v>11721</v>
      </c>
      <c r="R1028" s="135" t="s">
        <v>320</v>
      </c>
    </row>
    <row r="1029" spans="11:24" ht="15" customHeight="1" x14ac:dyDescent="0.25">
      <c r="K1029" s="127" t="s">
        <v>182</v>
      </c>
      <c r="L1029" s="127"/>
      <c r="M1029" s="128"/>
      <c r="N1029" s="57"/>
      <c r="P1029" s="131" t="s">
        <v>403</v>
      </c>
      <c r="Q1029" s="132">
        <v>4440</v>
      </c>
      <c r="R1029" s="135" t="s">
        <v>321</v>
      </c>
    </row>
    <row r="1030" spans="11:24" ht="15" customHeight="1" x14ac:dyDescent="0.25">
      <c r="K1030" s="131" t="s">
        <v>3</v>
      </c>
      <c r="L1030" s="131" t="s">
        <v>458</v>
      </c>
      <c r="M1030" s="132">
        <v>16900</v>
      </c>
      <c r="N1030" s="57"/>
      <c r="P1030" s="131" t="s">
        <v>404</v>
      </c>
      <c r="Q1030" s="132">
        <v>-7281</v>
      </c>
      <c r="R1030" s="135"/>
    </row>
    <row r="1031" spans="11:24" ht="15" customHeight="1" x14ac:dyDescent="0.25">
      <c r="K1031" s="131" t="s">
        <v>399</v>
      </c>
      <c r="L1031" s="131" t="s">
        <v>310</v>
      </c>
      <c r="M1031" s="132">
        <v>856</v>
      </c>
      <c r="N1031" s="57"/>
      <c r="P1031" s="131" t="s">
        <v>405</v>
      </c>
      <c r="Q1031" s="132">
        <v>-2821</v>
      </c>
      <c r="R1031" s="135" t="s">
        <v>319</v>
      </c>
    </row>
    <row r="1032" spans="11:24" ht="15" customHeight="1" x14ac:dyDescent="0.25">
      <c r="K1032" s="131" t="s">
        <v>5</v>
      </c>
      <c r="L1032" s="131" t="s">
        <v>539</v>
      </c>
      <c r="M1032" s="132">
        <v>54</v>
      </c>
      <c r="N1032" s="57"/>
    </row>
    <row r="1033" spans="11:24" ht="15" customHeight="1" x14ac:dyDescent="0.25">
      <c r="K1033" s="131" t="s">
        <v>548</v>
      </c>
      <c r="L1033" s="131" t="s">
        <v>614</v>
      </c>
      <c r="M1033" s="132">
        <v>0</v>
      </c>
      <c r="N1033" s="57"/>
    </row>
    <row r="1034" spans="11:24" ht="15" customHeight="1" x14ac:dyDescent="0.25">
      <c r="K1034" s="131" t="s">
        <v>406</v>
      </c>
      <c r="L1034" s="131" t="s">
        <v>317</v>
      </c>
      <c r="M1034" s="132">
        <v>17810</v>
      </c>
    </row>
    <row r="1035" spans="11:24" ht="15" customHeight="1" x14ac:dyDescent="0.25">
      <c r="K1035" s="131" t="s">
        <v>11</v>
      </c>
      <c r="L1035" s="131" t="s">
        <v>324</v>
      </c>
      <c r="M1035" s="132">
        <v>6089</v>
      </c>
      <c r="N1035" s="129"/>
      <c r="P1035" s="487" t="s">
        <v>1</v>
      </c>
      <c r="Q1035" s="487"/>
      <c r="R1035" s="487"/>
      <c r="S1035" s="176"/>
    </row>
    <row r="1036" spans="11:24" ht="15" customHeight="1" x14ac:dyDescent="0.25">
      <c r="K1036" s="127" t="s">
        <v>2</v>
      </c>
      <c r="L1036" s="127"/>
      <c r="M1036" s="128"/>
      <c r="N1036" s="57"/>
      <c r="P1036" s="136" t="s">
        <v>1</v>
      </c>
      <c r="Q1036" s="137"/>
    </row>
    <row r="1037" spans="11:24" ht="15" customHeight="1" x14ac:dyDescent="0.25">
      <c r="K1037" s="131" t="s">
        <v>400</v>
      </c>
      <c r="L1037" s="131" t="s">
        <v>458</v>
      </c>
      <c r="M1037" s="132">
        <v>4820</v>
      </c>
      <c r="N1037" s="57"/>
      <c r="P1037" s="138" t="s">
        <v>376</v>
      </c>
      <c r="Q1037" s="132">
        <v>2526</v>
      </c>
      <c r="R1037" s="135" t="s">
        <v>305</v>
      </c>
    </row>
    <row r="1038" spans="11:24" ht="15" customHeight="1" x14ac:dyDescent="0.25">
      <c r="K1038" s="131" t="s">
        <v>4</v>
      </c>
      <c r="L1038" s="131" t="s">
        <v>311</v>
      </c>
      <c r="M1038" s="132">
        <v>602</v>
      </c>
      <c r="N1038" s="57"/>
      <c r="P1038" s="138" t="s">
        <v>377</v>
      </c>
      <c r="Q1038" s="132">
        <v>5400</v>
      </c>
      <c r="R1038" s="135" t="s">
        <v>306</v>
      </c>
      <c r="T1038" s="136"/>
      <c r="U1038" s="136"/>
      <c r="V1038" s="139"/>
      <c r="W1038" s="139"/>
      <c r="X1038" s="139"/>
    </row>
    <row r="1039" spans="11:24" ht="15" customHeight="1" x14ac:dyDescent="0.25">
      <c r="K1039" s="131" t="s">
        <v>5</v>
      </c>
      <c r="L1039" s="131" t="s">
        <v>313</v>
      </c>
      <c r="M1039" s="132">
        <v>2915</v>
      </c>
      <c r="N1039" s="57"/>
      <c r="Q1039" s="52"/>
      <c r="R1039" s="52"/>
      <c r="S1039" s="52"/>
      <c r="T1039" s="138"/>
      <c r="U1039" s="138"/>
      <c r="V1039" s="138" t="s">
        <v>396</v>
      </c>
      <c r="W1039" s="138"/>
      <c r="X1039" s="131"/>
    </row>
    <row r="1040" spans="11:24" ht="15" customHeight="1" x14ac:dyDescent="0.25">
      <c r="K1040" s="131" t="s">
        <v>548</v>
      </c>
      <c r="L1040" s="131" t="s">
        <v>546</v>
      </c>
      <c r="M1040" s="132">
        <v>0</v>
      </c>
      <c r="N1040" s="57"/>
      <c r="S1040" s="38" t="s">
        <v>463</v>
      </c>
      <c r="T1040" s="138" t="s">
        <v>379</v>
      </c>
      <c r="U1040" s="138"/>
      <c r="V1040" s="198">
        <v>0</v>
      </c>
      <c r="W1040" s="198"/>
      <c r="X1040" s="131"/>
    </row>
    <row r="1041" spans="1:24" ht="15" customHeight="1" x14ac:dyDescent="0.25">
      <c r="K1041" s="131" t="s">
        <v>406</v>
      </c>
      <c r="L1041" s="131" t="s">
        <v>318</v>
      </c>
      <c r="M1041" s="132">
        <v>8337</v>
      </c>
      <c r="N1041" s="52"/>
      <c r="S1041" s="38" t="s">
        <v>460</v>
      </c>
      <c r="T1041" s="160" t="s">
        <v>10</v>
      </c>
      <c r="U1041" s="138"/>
      <c r="V1041" s="198">
        <v>0</v>
      </c>
      <c r="W1041" s="198"/>
      <c r="X1041" s="131"/>
    </row>
    <row r="1042" spans="1:24" ht="15" customHeight="1" x14ac:dyDescent="0.25">
      <c r="K1042" s="131" t="s">
        <v>11</v>
      </c>
      <c r="L1042" s="131" t="s">
        <v>325</v>
      </c>
      <c r="M1042" s="132">
        <v>12777</v>
      </c>
      <c r="N1042" s="129"/>
      <c r="S1042" s="38" t="s">
        <v>461</v>
      </c>
      <c r="T1042" s="138" t="s">
        <v>8</v>
      </c>
      <c r="U1042" s="138"/>
      <c r="V1042" s="198">
        <v>-195</v>
      </c>
      <c r="W1042" s="198"/>
      <c r="X1042" s="199">
        <v>-195</v>
      </c>
    </row>
    <row r="1043" spans="1:24" ht="15" customHeight="1" x14ac:dyDescent="0.25">
      <c r="K1043" s="131"/>
      <c r="L1043" s="131"/>
      <c r="M1043" s="134"/>
      <c r="N1043" s="57"/>
      <c r="P1043" s="127" t="s">
        <v>436</v>
      </c>
      <c r="Q1043" s="140"/>
      <c r="S1043" s="38" t="s">
        <v>462</v>
      </c>
      <c r="T1043" s="138" t="s">
        <v>9</v>
      </c>
      <c r="U1043" s="138"/>
      <c r="V1043" s="198">
        <v>0</v>
      </c>
      <c r="W1043" s="198"/>
      <c r="X1043" s="131"/>
    </row>
    <row r="1044" spans="1:24" ht="15" customHeight="1" x14ac:dyDescent="0.25">
      <c r="K1044" s="127" t="s">
        <v>401</v>
      </c>
      <c r="L1044" s="127"/>
      <c r="M1044" s="128"/>
      <c r="N1044" s="57"/>
      <c r="P1044" s="131" t="s">
        <v>392</v>
      </c>
      <c r="Q1044" s="132">
        <v>2008</v>
      </c>
      <c r="R1044" s="135" t="s">
        <v>314</v>
      </c>
      <c r="S1044" s="38" t="s">
        <v>464</v>
      </c>
      <c r="T1044" s="138" t="s">
        <v>7</v>
      </c>
      <c r="U1044" s="138"/>
      <c r="V1044" s="198">
        <v>-73</v>
      </c>
      <c r="W1044" s="198"/>
      <c r="X1044" s="131"/>
    </row>
    <row r="1045" spans="1:24" ht="15" customHeight="1" x14ac:dyDescent="0.25">
      <c r="K1045" s="131" t="s">
        <v>3</v>
      </c>
      <c r="L1045" s="131" t="s">
        <v>458</v>
      </c>
      <c r="M1045" s="132">
        <v>27328</v>
      </c>
      <c r="N1045" s="57"/>
      <c r="P1045" s="131" t="s">
        <v>393</v>
      </c>
      <c r="Q1045" s="132">
        <v>4127</v>
      </c>
      <c r="R1045" s="135" t="s">
        <v>309</v>
      </c>
      <c r="S1045" s="38" t="s">
        <v>524</v>
      </c>
      <c r="T1045" s="138" t="s">
        <v>506</v>
      </c>
      <c r="U1045" s="138"/>
      <c r="V1045" s="198">
        <v>-506</v>
      </c>
      <c r="W1045" s="200"/>
      <c r="X1045" s="201"/>
    </row>
    <row r="1046" spans="1:24" ht="15" customHeight="1" x14ac:dyDescent="0.25">
      <c r="K1046" s="131" t="s">
        <v>4</v>
      </c>
      <c r="L1046" s="131" t="s">
        <v>458</v>
      </c>
      <c r="M1046" s="132">
        <v>6135</v>
      </c>
      <c r="N1046" s="57"/>
      <c r="T1046" s="141" t="s">
        <v>6</v>
      </c>
      <c r="U1046" s="141"/>
      <c r="V1046" s="200">
        <v>-774</v>
      </c>
      <c r="W1046" s="80"/>
      <c r="X1046" s="69"/>
    </row>
    <row r="1047" spans="1:24" ht="15" customHeight="1" x14ac:dyDescent="0.25">
      <c r="K1047" s="131" t="s">
        <v>5</v>
      </c>
      <c r="L1047" s="131" t="s">
        <v>613</v>
      </c>
      <c r="M1047" s="132">
        <v>5</v>
      </c>
      <c r="N1047" s="52"/>
    </row>
    <row r="1048" spans="1:24" ht="15" customHeight="1" x14ac:dyDescent="0.25">
      <c r="K1048" s="131" t="s">
        <v>548</v>
      </c>
      <c r="L1048" s="131" t="s">
        <v>547</v>
      </c>
      <c r="M1048" s="132">
        <v>11</v>
      </c>
      <c r="N1048" s="129"/>
    </row>
    <row r="1049" spans="1:24" ht="15" customHeight="1" x14ac:dyDescent="0.25">
      <c r="K1049" s="131" t="s">
        <v>406</v>
      </c>
      <c r="L1049" s="131" t="s">
        <v>459</v>
      </c>
      <c r="M1049" s="132">
        <v>33479</v>
      </c>
      <c r="N1049" s="57"/>
      <c r="P1049" s="142"/>
      <c r="Q1049" s="142"/>
      <c r="R1049" s="142"/>
      <c r="S1049" s="142"/>
    </row>
    <row r="1050" spans="1:24" ht="15" customHeight="1" x14ac:dyDescent="0.25">
      <c r="K1050" s="131" t="s">
        <v>11</v>
      </c>
      <c r="L1050" s="131" t="s">
        <v>323</v>
      </c>
      <c r="M1050" s="132">
        <v>45865</v>
      </c>
      <c r="N1050" s="57"/>
    </row>
    <row r="1051" spans="1:24" ht="15" customHeight="1" x14ac:dyDescent="0.25">
      <c r="K1051" s="127" t="s">
        <v>0</v>
      </c>
      <c r="L1051" s="127"/>
      <c r="M1051" s="128"/>
      <c r="N1051" s="57"/>
      <c r="P1051" s="496" t="s">
        <v>434</v>
      </c>
      <c r="Q1051" s="496"/>
      <c r="R1051" s="496"/>
      <c r="S1051" s="143"/>
    </row>
    <row r="1052" spans="1:24" ht="15" customHeight="1" x14ac:dyDescent="0.25">
      <c r="K1052" s="131" t="s">
        <v>400</v>
      </c>
      <c r="L1052" s="131" t="s">
        <v>458</v>
      </c>
      <c r="M1052" s="132">
        <v>12411</v>
      </c>
      <c r="N1052" s="57"/>
      <c r="P1052" s="202" t="s">
        <v>0</v>
      </c>
      <c r="Q1052" s="203">
        <v>19250</v>
      </c>
      <c r="R1052" s="204">
        <v>43496</v>
      </c>
      <c r="S1052" s="144"/>
    </row>
    <row r="1053" spans="1:24" ht="15" customHeight="1" x14ac:dyDescent="0.25">
      <c r="K1053" s="131" t="s">
        <v>4</v>
      </c>
      <c r="L1053" s="131" t="s">
        <v>308</v>
      </c>
      <c r="M1053" s="132">
        <v>980</v>
      </c>
      <c r="N1053" s="57"/>
      <c r="P1053" s="202" t="s">
        <v>183</v>
      </c>
      <c r="Q1053" s="203">
        <v>54043</v>
      </c>
      <c r="R1053" s="204">
        <v>43488</v>
      </c>
      <c r="S1053" s="144"/>
    </row>
    <row r="1054" spans="1:24" ht="15" customHeight="1" x14ac:dyDescent="0.25">
      <c r="K1054" s="131" t="s">
        <v>5</v>
      </c>
      <c r="L1054" s="131" t="s">
        <v>312</v>
      </c>
      <c r="M1054" s="132">
        <v>254</v>
      </c>
      <c r="N1054" s="57"/>
      <c r="P1054" s="202" t="s">
        <v>182</v>
      </c>
      <c r="Q1054" s="203">
        <v>7358</v>
      </c>
      <c r="R1054" s="204">
        <v>44433</v>
      </c>
      <c r="S1054" s="144"/>
    </row>
    <row r="1055" spans="1:24" ht="15" customHeight="1" x14ac:dyDescent="0.25">
      <c r="A1055" s="59" t="s">
        <v>538</v>
      </c>
      <c r="K1055" s="131" t="s">
        <v>548</v>
      </c>
      <c r="L1055" s="131" t="s">
        <v>615</v>
      </c>
      <c r="M1055" s="132">
        <v>0</v>
      </c>
      <c r="N1055" s="57"/>
      <c r="P1055" s="202" t="s">
        <v>2</v>
      </c>
      <c r="Q1055" s="203">
        <v>14096</v>
      </c>
      <c r="R1055" s="204">
        <v>44469</v>
      </c>
      <c r="S1055" s="144"/>
    </row>
    <row r="1056" spans="1:24" ht="15" customHeight="1" x14ac:dyDescent="0.25">
      <c r="K1056" s="131" t="s">
        <v>406</v>
      </c>
      <c r="L1056" s="131" t="s">
        <v>315</v>
      </c>
      <c r="M1056" s="132">
        <v>13645</v>
      </c>
      <c r="N1056" s="57"/>
      <c r="P1056" s="205"/>
      <c r="Q1056" s="206"/>
      <c r="R1056" s="145"/>
      <c r="S1056" s="145"/>
    </row>
    <row r="1057" spans="1:24" ht="15" customHeight="1" x14ac:dyDescent="0.25">
      <c r="B1057" s="484" t="s">
        <v>292</v>
      </c>
      <c r="C1057" s="484"/>
      <c r="D1057" s="484" t="s">
        <v>293</v>
      </c>
      <c r="E1057" s="484"/>
      <c r="F1057" s="484"/>
      <c r="G1057" s="485" t="s">
        <v>416</v>
      </c>
      <c r="H1057" s="485"/>
      <c r="I1057" s="485"/>
      <c r="K1057" s="131" t="s">
        <v>11</v>
      </c>
      <c r="L1057" s="131" t="s">
        <v>322</v>
      </c>
      <c r="M1057" s="132">
        <v>15692</v>
      </c>
      <c r="N1057" s="57"/>
      <c r="P1057" s="202" t="s">
        <v>300</v>
      </c>
      <c r="Q1057" s="203">
        <v>92150</v>
      </c>
      <c r="R1057" s="204">
        <v>43495</v>
      </c>
      <c r="S1057" s="144"/>
    </row>
    <row r="1058" spans="1:24" ht="15" customHeight="1" thickBot="1" x14ac:dyDescent="0.3">
      <c r="B1058" s="146" t="s">
        <v>271</v>
      </c>
      <c r="C1058" s="146"/>
      <c r="D1058" s="497" t="s">
        <v>643</v>
      </c>
      <c r="E1058" s="497"/>
      <c r="F1058" s="497"/>
      <c r="G1058" s="447" t="s">
        <v>644</v>
      </c>
      <c r="H1058" s="449"/>
      <c r="I1058" s="448" t="s">
        <v>645</v>
      </c>
      <c r="M1058" s="52"/>
      <c r="N1058" s="52"/>
      <c r="O1058" s="52"/>
    </row>
    <row r="1059" spans="1:24" ht="15" customHeight="1" x14ac:dyDescent="0.25">
      <c r="B1059" s="146" t="s">
        <v>294</v>
      </c>
      <c r="C1059" s="146"/>
      <c r="D1059" s="488" t="s">
        <v>646</v>
      </c>
      <c r="E1059" s="488"/>
      <c r="F1059" s="488"/>
      <c r="G1059" s="447" t="s">
        <v>647</v>
      </c>
      <c r="H1059" s="449"/>
      <c r="I1059" s="448" t="s">
        <v>648</v>
      </c>
      <c r="K1059" s="207" t="s">
        <v>0</v>
      </c>
      <c r="L1059" s="208"/>
      <c r="M1059" s="209">
        <v>15736</v>
      </c>
      <c r="N1059" s="210"/>
      <c r="O1059" s="211">
        <v>0.77916666666666667</v>
      </c>
      <c r="P1059" s="212" t="s">
        <v>634</v>
      </c>
      <c r="Q1059" s="213" t="s">
        <v>438</v>
      </c>
      <c r="R1059" s="207" t="s">
        <v>0</v>
      </c>
      <c r="S1059" s="214"/>
      <c r="T1059" s="210">
        <v>19250</v>
      </c>
      <c r="U1059" s="215"/>
      <c r="V1059" s="216">
        <v>43496</v>
      </c>
      <c r="W1059" s="147"/>
    </row>
    <row r="1060" spans="1:24" ht="15" customHeight="1" x14ac:dyDescent="0.25">
      <c r="B1060" s="146" t="s">
        <v>273</v>
      </c>
      <c r="C1060" s="146"/>
      <c r="D1060" s="488" t="s">
        <v>649</v>
      </c>
      <c r="E1060" s="488"/>
      <c r="F1060" s="488"/>
      <c r="G1060" s="447" t="s">
        <v>650</v>
      </c>
      <c r="H1060" s="449"/>
      <c r="I1060" s="448" t="s">
        <v>651</v>
      </c>
      <c r="K1060" s="217" t="s">
        <v>183</v>
      </c>
      <c r="L1060" s="218"/>
      <c r="M1060" s="219">
        <v>45865</v>
      </c>
      <c r="N1060" s="220"/>
      <c r="O1060" s="221">
        <v>0.77430555555555547</v>
      </c>
      <c r="P1060" s="222" t="s">
        <v>634</v>
      </c>
      <c r="Q1060" s="213" t="s">
        <v>438</v>
      </c>
      <c r="R1060" s="217" t="s">
        <v>183</v>
      </c>
      <c r="S1060" s="223"/>
      <c r="T1060" s="220">
        <v>54043</v>
      </c>
      <c r="U1060" s="224"/>
      <c r="V1060" s="225">
        <v>43488</v>
      </c>
      <c r="W1060" s="147"/>
      <c r="X1060" s="38"/>
    </row>
    <row r="1061" spans="1:24" ht="15" customHeight="1" x14ac:dyDescent="0.25">
      <c r="B1061" s="146" t="s">
        <v>272</v>
      </c>
      <c r="C1061" s="146"/>
      <c r="D1061" s="488" t="s">
        <v>652</v>
      </c>
      <c r="E1061" s="488"/>
      <c r="F1061" s="488"/>
      <c r="G1061" s="447" t="s">
        <v>653</v>
      </c>
      <c r="H1061" s="449"/>
      <c r="I1061" s="448" t="s">
        <v>654</v>
      </c>
      <c r="K1061" s="217" t="s">
        <v>182</v>
      </c>
      <c r="L1061" s="218"/>
      <c r="M1061" s="219">
        <v>6510</v>
      </c>
      <c r="N1061" s="220"/>
      <c r="O1061" s="221">
        <v>7.6388888888888886E-3</v>
      </c>
      <c r="P1061" s="222" t="s">
        <v>634</v>
      </c>
      <c r="Q1061" s="213" t="s">
        <v>438</v>
      </c>
      <c r="R1061" s="217" t="s">
        <v>182</v>
      </c>
      <c r="S1061" s="223"/>
      <c r="T1061" s="220">
        <v>7358</v>
      </c>
      <c r="U1061" s="224"/>
      <c r="V1061" s="225">
        <v>44433</v>
      </c>
      <c r="W1061" s="147"/>
      <c r="X1061" s="38"/>
    </row>
    <row r="1062" spans="1:24" ht="15" customHeight="1" x14ac:dyDescent="0.25">
      <c r="B1062" s="146" t="s">
        <v>295</v>
      </c>
      <c r="C1062" s="146"/>
      <c r="D1062" s="488" t="s">
        <v>655</v>
      </c>
      <c r="E1062" s="488"/>
      <c r="F1062" s="488"/>
      <c r="G1062" s="447" t="s">
        <v>656</v>
      </c>
      <c r="H1062" s="449"/>
      <c r="I1062" s="448" t="s">
        <v>657</v>
      </c>
      <c r="K1062" s="217" t="s">
        <v>2</v>
      </c>
      <c r="L1062" s="218"/>
      <c r="M1062" s="219">
        <v>13185</v>
      </c>
      <c r="N1062" s="220"/>
      <c r="O1062" s="221">
        <v>0.90277777777777779</v>
      </c>
      <c r="P1062" s="222" t="s">
        <v>634</v>
      </c>
      <c r="Q1062" s="213" t="s">
        <v>438</v>
      </c>
      <c r="R1062" s="217" t="s">
        <v>2</v>
      </c>
      <c r="S1062" s="223"/>
      <c r="T1062" s="220">
        <v>14096</v>
      </c>
      <c r="U1062" s="224"/>
      <c r="V1062" s="225">
        <v>44469</v>
      </c>
      <c r="W1062" s="147"/>
      <c r="X1062" s="38"/>
    </row>
    <row r="1063" spans="1:24" ht="15" customHeight="1" x14ac:dyDescent="0.25">
      <c r="K1063" s="217"/>
      <c r="L1063" s="218"/>
      <c r="M1063" s="219"/>
      <c r="N1063" s="220"/>
      <c r="O1063" s="226"/>
      <c r="P1063" s="222"/>
      <c r="Q1063" s="227"/>
      <c r="R1063" s="228"/>
      <c r="S1063" s="229"/>
      <c r="T1063" s="230"/>
      <c r="U1063" s="230"/>
      <c r="V1063" s="231"/>
      <c r="W1063" s="148"/>
      <c r="X1063" s="38"/>
    </row>
    <row r="1064" spans="1:24" ht="15" customHeight="1" x14ac:dyDescent="0.25">
      <c r="K1064" s="217" t="s">
        <v>300</v>
      </c>
      <c r="L1064" s="218"/>
      <c r="M1064" s="219">
        <v>80423</v>
      </c>
      <c r="N1064" s="220"/>
      <c r="O1064" s="226">
        <v>0.77430555555555547</v>
      </c>
      <c r="P1064" s="222" t="s">
        <v>634</v>
      </c>
      <c r="Q1064" s="213" t="s">
        <v>438</v>
      </c>
      <c r="R1064" s="217" t="s">
        <v>300</v>
      </c>
      <c r="S1064" s="223"/>
      <c r="T1064" s="220">
        <v>92150</v>
      </c>
      <c r="U1064" s="224"/>
      <c r="V1064" s="225">
        <v>43495</v>
      </c>
      <c r="W1064" s="147"/>
      <c r="X1064" s="38"/>
    </row>
    <row r="1065" spans="1:24" ht="15" customHeight="1" thickBot="1" x14ac:dyDescent="0.3">
      <c r="K1065" s="493" t="s">
        <v>453</v>
      </c>
      <c r="L1065" s="494"/>
      <c r="M1065" s="494"/>
      <c r="N1065" s="494"/>
      <c r="O1065" s="494"/>
      <c r="P1065" s="495"/>
      <c r="Q1065" s="232"/>
      <c r="R1065" s="493" t="s">
        <v>454</v>
      </c>
      <c r="S1065" s="494"/>
      <c r="T1065" s="494"/>
      <c r="U1065" s="494"/>
      <c r="V1065" s="495"/>
      <c r="W1065" s="149"/>
      <c r="X1065" s="38"/>
    </row>
    <row r="1066" spans="1:24" ht="15" customHeight="1" x14ac:dyDescent="0.25">
      <c r="A1066" s="58" t="s">
        <v>495</v>
      </c>
      <c r="Q1066" s="52"/>
      <c r="R1066" s="52"/>
      <c r="S1066" s="52"/>
      <c r="T1066" s="52"/>
      <c r="U1066" s="52"/>
      <c r="V1066" s="38"/>
      <c r="W1066" s="38"/>
      <c r="X1066" s="38"/>
    </row>
    <row r="1067" spans="1:24" ht="15" customHeight="1" x14ac:dyDescent="0.25">
      <c r="A1067" s="59" t="s">
        <v>296</v>
      </c>
      <c r="P1067" s="34" t="s">
        <v>12</v>
      </c>
      <c r="Q1067" s="34" t="s">
        <v>13</v>
      </c>
      <c r="R1067" s="34" t="s">
        <v>14</v>
      </c>
      <c r="S1067" s="34"/>
      <c r="T1067" s="34" t="s">
        <v>15</v>
      </c>
      <c r="U1067" s="34"/>
      <c r="V1067" s="34" t="s">
        <v>16</v>
      </c>
      <c r="W1067" s="34"/>
    </row>
    <row r="1068" spans="1:24" ht="15" customHeight="1" x14ac:dyDescent="0.25">
      <c r="K1068" s="489" t="s">
        <v>17</v>
      </c>
      <c r="L1068" s="234"/>
      <c r="M1068" s="235" t="s">
        <v>18</v>
      </c>
      <c r="N1068" s="235"/>
      <c r="O1068" s="235"/>
      <c r="P1068" s="236">
        <v>42</v>
      </c>
      <c r="Q1068" s="237">
        <v>83</v>
      </c>
      <c r="R1068" s="238">
        <v>842.31</v>
      </c>
      <c r="S1068" s="238"/>
      <c r="T1068" s="239">
        <v>94.35</v>
      </c>
      <c r="U1068" s="239"/>
      <c r="V1068" s="240" t="s">
        <v>658</v>
      </c>
      <c r="W1068" s="34"/>
    </row>
    <row r="1069" spans="1:24" ht="15" customHeight="1" x14ac:dyDescent="0.25">
      <c r="K1069" s="490"/>
      <c r="L1069" s="242"/>
      <c r="M1069" s="38" t="s">
        <v>151</v>
      </c>
      <c r="P1069" s="243">
        <v>84</v>
      </c>
      <c r="Q1069" s="244">
        <v>27</v>
      </c>
      <c r="R1069" s="245">
        <v>771.55</v>
      </c>
      <c r="S1069" s="245"/>
      <c r="T1069" s="246">
        <v>87.53</v>
      </c>
      <c r="U1069" s="246"/>
      <c r="V1069" s="247" t="s">
        <v>659</v>
      </c>
      <c r="W1069" s="34"/>
    </row>
    <row r="1070" spans="1:24" ht="15" customHeight="1" x14ac:dyDescent="0.25">
      <c r="K1070" s="491"/>
      <c r="L1070" s="249"/>
      <c r="M1070" s="250" t="s">
        <v>19</v>
      </c>
      <c r="N1070" s="250"/>
      <c r="O1070" s="250"/>
      <c r="P1070" s="251">
        <v>137</v>
      </c>
      <c r="Q1070" s="252">
        <v>137</v>
      </c>
      <c r="R1070" s="253">
        <v>594.22</v>
      </c>
      <c r="S1070" s="253"/>
      <c r="T1070" s="254">
        <v>95.4</v>
      </c>
      <c r="U1070" s="254"/>
      <c r="V1070" s="255" t="s">
        <v>335</v>
      </c>
      <c r="W1070" s="34"/>
    </row>
    <row r="1071" spans="1:24" ht="15" customHeight="1" x14ac:dyDescent="0.25">
      <c r="K1071" s="489" t="s">
        <v>20</v>
      </c>
      <c r="L1071" s="242"/>
      <c r="M1071" s="38" t="s">
        <v>21</v>
      </c>
      <c r="P1071" s="243">
        <v>205</v>
      </c>
      <c r="Q1071" s="244">
        <v>97</v>
      </c>
      <c r="R1071" s="245">
        <v>801.8</v>
      </c>
      <c r="S1071" s="245"/>
      <c r="T1071" s="246">
        <v>53.3</v>
      </c>
      <c r="U1071" s="246"/>
      <c r="V1071" s="247" t="s">
        <v>335</v>
      </c>
      <c r="W1071" s="34"/>
    </row>
    <row r="1072" spans="1:24" ht="15" customHeight="1" x14ac:dyDescent="0.25">
      <c r="K1072" s="490"/>
      <c r="L1072" s="242"/>
      <c r="M1072" s="90" t="s">
        <v>22</v>
      </c>
      <c r="N1072" s="90"/>
      <c r="O1072" s="90"/>
      <c r="P1072" s="256">
        <v>128</v>
      </c>
      <c r="Q1072" s="257">
        <v>128</v>
      </c>
      <c r="R1072" s="258">
        <v>695.38</v>
      </c>
      <c r="S1072" s="258"/>
      <c r="T1072" s="259">
        <v>78.650000000000006</v>
      </c>
      <c r="U1072" s="259"/>
      <c r="V1072" s="260" t="s">
        <v>335</v>
      </c>
      <c r="W1072" s="34"/>
    </row>
    <row r="1073" spans="11:25" ht="15" customHeight="1" x14ac:dyDescent="0.25">
      <c r="K1073" s="490"/>
      <c r="L1073" s="242"/>
      <c r="M1073" s="38" t="s">
        <v>23</v>
      </c>
      <c r="P1073" s="243">
        <v>146</v>
      </c>
      <c r="Q1073" s="244">
        <v>148</v>
      </c>
      <c r="R1073" s="245" t="s">
        <v>335</v>
      </c>
      <c r="S1073" s="245"/>
      <c r="T1073" s="246">
        <v>46.66</v>
      </c>
      <c r="U1073" s="246"/>
      <c r="V1073" s="247" t="s">
        <v>335</v>
      </c>
      <c r="W1073" s="34"/>
    </row>
    <row r="1074" spans="11:25" ht="15" customHeight="1" x14ac:dyDescent="0.25">
      <c r="K1074" s="490"/>
      <c r="L1074" s="242"/>
      <c r="M1074" s="90" t="s">
        <v>24</v>
      </c>
      <c r="N1074" s="90"/>
      <c r="O1074" s="90"/>
      <c r="P1074" s="256">
        <v>148</v>
      </c>
      <c r="Q1074" s="257">
        <v>158</v>
      </c>
      <c r="R1074" s="258" t="s">
        <v>335</v>
      </c>
      <c r="S1074" s="258"/>
      <c r="T1074" s="259">
        <v>46.66</v>
      </c>
      <c r="U1074" s="259"/>
      <c r="V1074" s="260" t="s">
        <v>335</v>
      </c>
      <c r="W1074" s="34"/>
    </row>
    <row r="1075" spans="11:25" ht="15" customHeight="1" x14ac:dyDescent="0.25">
      <c r="K1075" s="489" t="s">
        <v>186</v>
      </c>
      <c r="L1075" s="234"/>
      <c r="M1075" s="72" t="s">
        <v>184</v>
      </c>
      <c r="N1075" s="72"/>
      <c r="O1075" s="72"/>
      <c r="P1075" s="261">
        <v>43</v>
      </c>
      <c r="Q1075" s="262">
        <v>43</v>
      </c>
      <c r="R1075" s="263">
        <v>797.18</v>
      </c>
      <c r="S1075" s="263"/>
      <c r="T1075" s="264">
        <v>74.790000000000006</v>
      </c>
      <c r="U1075" s="264"/>
      <c r="V1075" s="265" t="s">
        <v>335</v>
      </c>
      <c r="W1075" s="34"/>
    </row>
    <row r="1076" spans="11:25" ht="15" customHeight="1" x14ac:dyDescent="0.25">
      <c r="K1076" s="491"/>
      <c r="L1076" s="249"/>
      <c r="M1076" s="250" t="s">
        <v>185</v>
      </c>
      <c r="N1076" s="250"/>
      <c r="O1076" s="250"/>
      <c r="P1076" s="251">
        <v>56</v>
      </c>
      <c r="Q1076" s="252">
        <v>88</v>
      </c>
      <c r="R1076" s="253">
        <v>743.23</v>
      </c>
      <c r="S1076" s="253"/>
      <c r="T1076" s="254">
        <v>35.840000000000003</v>
      </c>
      <c r="U1076" s="254"/>
      <c r="V1076" s="255" t="s">
        <v>335</v>
      </c>
      <c r="W1076" s="34"/>
    </row>
    <row r="1077" spans="11:25" ht="15" customHeight="1" x14ac:dyDescent="0.25">
      <c r="K1077" s="490" t="s">
        <v>25</v>
      </c>
      <c r="L1077" s="242"/>
      <c r="M1077" s="38" t="s">
        <v>26</v>
      </c>
      <c r="P1077" s="243">
        <v>219</v>
      </c>
      <c r="Q1077" s="244">
        <v>95</v>
      </c>
      <c r="R1077" s="245">
        <v>651.61</v>
      </c>
      <c r="S1077" s="245"/>
      <c r="T1077" s="246">
        <v>69.819999999999993</v>
      </c>
      <c r="U1077" s="246"/>
      <c r="V1077" s="247" t="s">
        <v>335</v>
      </c>
      <c r="W1077" s="34"/>
    </row>
    <row r="1078" spans="11:25" ht="15" customHeight="1" x14ac:dyDescent="0.25">
      <c r="K1078" s="490"/>
      <c r="L1078" s="242"/>
      <c r="M1078" s="90" t="s">
        <v>27</v>
      </c>
      <c r="N1078" s="90"/>
      <c r="O1078" s="90"/>
      <c r="P1078" s="256">
        <v>409</v>
      </c>
      <c r="Q1078" s="257">
        <v>726</v>
      </c>
      <c r="R1078" s="258">
        <v>516.70000000000005</v>
      </c>
      <c r="S1078" s="258"/>
      <c r="T1078" s="259">
        <v>80.66</v>
      </c>
      <c r="U1078" s="259"/>
      <c r="V1078" s="260" t="s">
        <v>335</v>
      </c>
      <c r="W1078" s="34"/>
      <c r="Y1078" s="38"/>
    </row>
    <row r="1079" spans="11:25" ht="15" customHeight="1" x14ac:dyDescent="0.25">
      <c r="K1079" s="490"/>
      <c r="L1079" s="242"/>
      <c r="M1079" s="38" t="s">
        <v>28</v>
      </c>
      <c r="P1079" s="243">
        <v>707</v>
      </c>
      <c r="Q1079" s="244">
        <v>785</v>
      </c>
      <c r="R1079" s="245">
        <v>430.6</v>
      </c>
      <c r="S1079" s="245"/>
      <c r="T1079" s="246">
        <v>69.7</v>
      </c>
      <c r="U1079" s="246"/>
      <c r="V1079" s="247" t="s">
        <v>335</v>
      </c>
      <c r="W1079" s="34"/>
      <c r="Y1079" s="38"/>
    </row>
    <row r="1080" spans="11:25" ht="15" customHeight="1" x14ac:dyDescent="0.25">
      <c r="K1080" s="491"/>
      <c r="L1080" s="249"/>
      <c r="M1080" s="250" t="s">
        <v>29</v>
      </c>
      <c r="N1080" s="250"/>
      <c r="O1080" s="250"/>
      <c r="P1080" s="251">
        <v>1441</v>
      </c>
      <c r="Q1080" s="252">
        <v>1182</v>
      </c>
      <c r="R1080" s="258">
        <v>395.45</v>
      </c>
      <c r="S1080" s="253"/>
      <c r="T1080" s="254">
        <v>42.76</v>
      </c>
      <c r="U1080" s="254"/>
      <c r="V1080" s="255" t="s">
        <v>335</v>
      </c>
      <c r="W1080" s="34"/>
      <c r="Y1080" s="38"/>
    </row>
    <row r="1081" spans="11:25" ht="15" customHeight="1" x14ac:dyDescent="0.25">
      <c r="K1081" s="489" t="s">
        <v>30</v>
      </c>
      <c r="L1081" s="234"/>
      <c r="M1081" s="72" t="s">
        <v>31</v>
      </c>
      <c r="N1081" s="72"/>
      <c r="O1081" s="72"/>
      <c r="P1081" s="261">
        <v>28</v>
      </c>
      <c r="Q1081" s="262">
        <v>35</v>
      </c>
      <c r="R1081" s="263">
        <v>854.25</v>
      </c>
      <c r="S1081" s="263"/>
      <c r="T1081" s="264">
        <v>95.45</v>
      </c>
      <c r="U1081" s="264"/>
      <c r="V1081" s="265" t="s">
        <v>335</v>
      </c>
      <c r="W1081" s="34"/>
      <c r="Y1081" s="38"/>
    </row>
    <row r="1082" spans="11:25" ht="15" customHeight="1" x14ac:dyDescent="0.25">
      <c r="K1082" s="490"/>
      <c r="L1082" s="242"/>
      <c r="M1082" s="90" t="s">
        <v>32</v>
      </c>
      <c r="N1082" s="90"/>
      <c r="O1082" s="90"/>
      <c r="P1082" s="256">
        <v>44</v>
      </c>
      <c r="Q1082" s="257">
        <v>47</v>
      </c>
      <c r="R1082" s="258" t="s">
        <v>335</v>
      </c>
      <c r="S1082" s="258"/>
      <c r="T1082" s="259">
        <v>85.25</v>
      </c>
      <c r="U1082" s="259"/>
      <c r="V1082" s="260" t="s">
        <v>335</v>
      </c>
      <c r="W1082" s="34"/>
      <c r="Y1082" s="38"/>
    </row>
    <row r="1083" spans="11:25" ht="15" customHeight="1" x14ac:dyDescent="0.25">
      <c r="K1083" s="491"/>
      <c r="L1083" s="249"/>
      <c r="M1083" s="65" t="s">
        <v>33</v>
      </c>
      <c r="N1083" s="65"/>
      <c r="O1083" s="65"/>
      <c r="P1083" s="266">
        <v>45</v>
      </c>
      <c r="Q1083" s="267">
        <v>46</v>
      </c>
      <c r="R1083" s="245" t="s">
        <v>335</v>
      </c>
      <c r="S1083" s="268"/>
      <c r="T1083" s="269">
        <v>89.86</v>
      </c>
      <c r="U1083" s="269"/>
      <c r="V1083" s="270" t="s">
        <v>335</v>
      </c>
      <c r="W1083" s="34"/>
      <c r="Y1083" s="38"/>
    </row>
    <row r="1084" spans="11:25" ht="15" customHeight="1" x14ac:dyDescent="0.25">
      <c r="K1084" s="469" t="s">
        <v>34</v>
      </c>
      <c r="L1084" s="272"/>
      <c r="M1084" s="72" t="s">
        <v>35</v>
      </c>
      <c r="N1084" s="72"/>
      <c r="O1084" s="72"/>
      <c r="P1084" s="261">
        <v>64</v>
      </c>
      <c r="Q1084" s="262">
        <v>56</v>
      </c>
      <c r="R1084" s="263">
        <v>912.58</v>
      </c>
      <c r="S1084" s="263"/>
      <c r="T1084" s="264">
        <v>95.92</v>
      </c>
      <c r="U1084" s="264"/>
      <c r="V1084" s="265" t="s">
        <v>335</v>
      </c>
      <c r="W1084" s="34"/>
      <c r="Y1084" s="38"/>
    </row>
    <row r="1085" spans="11:25" ht="15" customHeight="1" x14ac:dyDescent="0.25">
      <c r="K1085" s="492"/>
      <c r="L1085" s="30"/>
      <c r="M1085" s="90" t="s">
        <v>36</v>
      </c>
      <c r="N1085" s="90"/>
      <c r="O1085" s="90"/>
      <c r="P1085" s="256">
        <v>65</v>
      </c>
      <c r="Q1085" s="257">
        <v>64</v>
      </c>
      <c r="R1085" s="258" t="s">
        <v>335</v>
      </c>
      <c r="S1085" s="258"/>
      <c r="T1085" s="259">
        <v>97.04</v>
      </c>
      <c r="U1085" s="259"/>
      <c r="V1085" s="260" t="s">
        <v>335</v>
      </c>
      <c r="W1085" s="34"/>
    </row>
    <row r="1086" spans="11:25" ht="15" customHeight="1" x14ac:dyDescent="0.25">
      <c r="K1086" s="492"/>
      <c r="L1086" s="30"/>
      <c r="M1086" s="38" t="s">
        <v>561</v>
      </c>
      <c r="P1086" s="243">
        <v>142</v>
      </c>
      <c r="Q1086" s="244">
        <v>146</v>
      </c>
      <c r="R1086" s="245" t="s">
        <v>335</v>
      </c>
      <c r="S1086" s="245"/>
      <c r="T1086" s="246">
        <v>69.900000000000006</v>
      </c>
      <c r="U1086" s="246"/>
      <c r="V1086" s="247" t="s">
        <v>335</v>
      </c>
      <c r="W1086" s="34"/>
    </row>
    <row r="1087" spans="11:25" ht="15" customHeight="1" x14ac:dyDescent="0.25">
      <c r="K1087" s="492"/>
      <c r="L1087" s="30"/>
      <c r="M1087" s="90" t="s">
        <v>38</v>
      </c>
      <c r="N1087" s="90"/>
      <c r="O1087" s="90"/>
      <c r="P1087" s="256">
        <v>688</v>
      </c>
      <c r="Q1087" s="257">
        <v>374</v>
      </c>
      <c r="R1087" s="258">
        <v>766.37</v>
      </c>
      <c r="S1087" s="258"/>
      <c r="T1087" s="259">
        <v>86.84</v>
      </c>
      <c r="U1087" s="259"/>
      <c r="V1087" s="260" t="s">
        <v>335</v>
      </c>
      <c r="W1087" s="34"/>
    </row>
    <row r="1088" spans="11:25" x14ac:dyDescent="0.25">
      <c r="K1088" s="492"/>
      <c r="L1088" s="30"/>
      <c r="M1088" s="38" t="s">
        <v>39</v>
      </c>
      <c r="P1088" s="243">
        <v>392</v>
      </c>
      <c r="Q1088" s="244">
        <v>499</v>
      </c>
      <c r="R1088" s="245">
        <v>664.21</v>
      </c>
      <c r="S1088" s="245"/>
      <c r="T1088" s="246">
        <v>81.84</v>
      </c>
      <c r="U1088" s="246"/>
      <c r="V1088" s="247" t="s">
        <v>335</v>
      </c>
      <c r="W1088" s="34"/>
    </row>
    <row r="1089" spans="11:23" x14ac:dyDescent="0.25">
      <c r="K1089" s="492"/>
      <c r="L1089" s="30"/>
      <c r="M1089" s="90" t="s">
        <v>40</v>
      </c>
      <c r="N1089" s="90"/>
      <c r="O1089" s="90"/>
      <c r="P1089" s="256">
        <v>490</v>
      </c>
      <c r="Q1089" s="257">
        <v>454</v>
      </c>
      <c r="R1089" s="258">
        <v>620.65</v>
      </c>
      <c r="S1089" s="258"/>
      <c r="T1089" s="259">
        <v>53.28</v>
      </c>
      <c r="U1089" s="259"/>
      <c r="V1089" s="260" t="s">
        <v>335</v>
      </c>
      <c r="W1089" s="34"/>
    </row>
    <row r="1090" spans="11:23" x14ac:dyDescent="0.25">
      <c r="K1090" s="492"/>
      <c r="L1090" s="30"/>
      <c r="M1090" s="38" t="s">
        <v>41</v>
      </c>
      <c r="P1090" s="243">
        <v>457</v>
      </c>
      <c r="Q1090" s="244">
        <v>471</v>
      </c>
      <c r="R1090" s="245" t="s">
        <v>335</v>
      </c>
      <c r="S1090" s="245"/>
      <c r="T1090" s="246">
        <v>65.33</v>
      </c>
      <c r="U1090" s="246"/>
      <c r="V1090" s="247" t="s">
        <v>335</v>
      </c>
      <c r="W1090" s="34"/>
    </row>
    <row r="1091" spans="11:23" ht="15" customHeight="1" x14ac:dyDescent="0.25">
      <c r="K1091" s="492"/>
      <c r="L1091" s="30"/>
      <c r="M1091" s="90" t="s">
        <v>42</v>
      </c>
      <c r="N1091" s="90"/>
      <c r="O1091" s="90"/>
      <c r="P1091" s="256">
        <v>499</v>
      </c>
      <c r="Q1091" s="257">
        <v>541</v>
      </c>
      <c r="R1091" s="258" t="s">
        <v>335</v>
      </c>
      <c r="S1091" s="258"/>
      <c r="T1091" s="259">
        <v>44.49</v>
      </c>
      <c r="U1091" s="259"/>
      <c r="V1091" s="260" t="s">
        <v>335</v>
      </c>
      <c r="W1091" s="34"/>
    </row>
    <row r="1092" spans="11:23" x14ac:dyDescent="0.25">
      <c r="K1092" s="492"/>
      <c r="L1092" s="30"/>
      <c r="M1092" s="38" t="s">
        <v>43</v>
      </c>
      <c r="P1092" s="243">
        <v>567</v>
      </c>
      <c r="Q1092" s="244">
        <v>499</v>
      </c>
      <c r="R1092" s="245">
        <v>494.28</v>
      </c>
      <c r="S1092" s="245"/>
      <c r="T1092" s="246">
        <v>56.34</v>
      </c>
      <c r="U1092" s="246"/>
      <c r="V1092" s="247" t="s">
        <v>335</v>
      </c>
      <c r="W1092" s="34"/>
    </row>
    <row r="1093" spans="11:23" x14ac:dyDescent="0.25">
      <c r="K1093" s="492"/>
      <c r="L1093" s="30"/>
      <c r="M1093" s="90" t="s">
        <v>44</v>
      </c>
      <c r="N1093" s="90"/>
      <c r="O1093" s="90"/>
      <c r="P1093" s="256">
        <v>559</v>
      </c>
      <c r="Q1093" s="257">
        <v>543</v>
      </c>
      <c r="R1093" s="258">
        <v>466.54</v>
      </c>
      <c r="S1093" s="258"/>
      <c r="T1093" s="259">
        <v>60.37</v>
      </c>
      <c r="U1093" s="259"/>
      <c r="V1093" s="260" t="s">
        <v>335</v>
      </c>
      <c r="W1093" s="34"/>
    </row>
    <row r="1094" spans="11:23" x14ac:dyDescent="0.25">
      <c r="K1094" s="492"/>
      <c r="L1094" s="30"/>
      <c r="M1094" s="38" t="s">
        <v>45</v>
      </c>
      <c r="P1094" s="243">
        <v>951</v>
      </c>
      <c r="Q1094" s="244">
        <v>1454</v>
      </c>
      <c r="R1094" s="245">
        <v>440.56</v>
      </c>
      <c r="S1094" s="245"/>
      <c r="T1094" s="246">
        <v>58.22</v>
      </c>
      <c r="U1094" s="246"/>
      <c r="V1094" s="247" t="s">
        <v>335</v>
      </c>
      <c r="W1094" s="34"/>
    </row>
    <row r="1095" spans="11:23" x14ac:dyDescent="0.25">
      <c r="K1095" s="470"/>
      <c r="L1095" s="78"/>
      <c r="M1095" s="90" t="s">
        <v>46</v>
      </c>
      <c r="N1095" s="90"/>
      <c r="O1095" s="90"/>
      <c r="P1095" s="256">
        <v>1700</v>
      </c>
      <c r="Q1095" s="257">
        <v>1761</v>
      </c>
      <c r="R1095" s="258">
        <v>378.65</v>
      </c>
      <c r="S1095" s="258"/>
      <c r="T1095" s="259">
        <v>47.04</v>
      </c>
      <c r="U1095" s="259"/>
      <c r="V1095" s="260" t="s">
        <v>335</v>
      </c>
      <c r="W1095" s="34"/>
    </row>
    <row r="1096" spans="11:23" x14ac:dyDescent="0.25">
      <c r="K1096" s="489" t="s">
        <v>187</v>
      </c>
      <c r="L1096" s="234"/>
      <c r="M1096" s="72" t="s">
        <v>155</v>
      </c>
      <c r="N1096" s="72"/>
      <c r="O1096" s="72"/>
      <c r="P1096" s="261">
        <v>103</v>
      </c>
      <c r="Q1096" s="262">
        <v>99</v>
      </c>
      <c r="R1096" s="263" t="s">
        <v>335</v>
      </c>
      <c r="S1096" s="263"/>
      <c r="T1096" s="264">
        <v>100.52</v>
      </c>
      <c r="U1096" s="264"/>
      <c r="V1096" s="265" t="s">
        <v>335</v>
      </c>
      <c r="W1096" s="34"/>
    </row>
    <row r="1097" spans="11:23" x14ac:dyDescent="0.25">
      <c r="K1097" s="491"/>
      <c r="L1097" s="249"/>
      <c r="M1097" s="250" t="s">
        <v>156</v>
      </c>
      <c r="N1097" s="250"/>
      <c r="O1097" s="250"/>
      <c r="P1097" s="251">
        <v>109</v>
      </c>
      <c r="Q1097" s="252">
        <v>114</v>
      </c>
      <c r="R1097" s="253" t="s">
        <v>335</v>
      </c>
      <c r="S1097" s="253"/>
      <c r="T1097" s="254">
        <v>96.85</v>
      </c>
      <c r="U1097" s="254"/>
      <c r="V1097" s="255" t="s">
        <v>335</v>
      </c>
      <c r="W1097" s="34"/>
    </row>
    <row r="1098" spans="11:23" x14ac:dyDescent="0.25">
      <c r="K1098" s="489" t="s">
        <v>188</v>
      </c>
      <c r="L1098" s="234"/>
      <c r="M1098" s="38" t="s">
        <v>157</v>
      </c>
      <c r="P1098" s="243">
        <v>121</v>
      </c>
      <c r="Q1098" s="244">
        <v>127</v>
      </c>
      <c r="R1098" s="245">
        <v>476.96</v>
      </c>
      <c r="S1098" s="245"/>
      <c r="T1098" s="246">
        <v>97.9</v>
      </c>
      <c r="U1098" s="246"/>
      <c r="V1098" s="247" t="s">
        <v>335</v>
      </c>
      <c r="W1098" s="34"/>
    </row>
    <row r="1099" spans="11:23" x14ac:dyDescent="0.25">
      <c r="K1099" s="490"/>
      <c r="L1099" s="242"/>
      <c r="M1099" s="90" t="s">
        <v>158</v>
      </c>
      <c r="N1099" s="90"/>
      <c r="O1099" s="90"/>
      <c r="P1099" s="256">
        <v>121</v>
      </c>
      <c r="Q1099" s="257">
        <v>124</v>
      </c>
      <c r="R1099" s="258">
        <v>447.96</v>
      </c>
      <c r="S1099" s="258"/>
      <c r="T1099" s="259">
        <v>97.89</v>
      </c>
      <c r="U1099" s="259"/>
      <c r="V1099" s="260" t="s">
        <v>335</v>
      </c>
      <c r="W1099" s="34"/>
    </row>
    <row r="1100" spans="11:23" x14ac:dyDescent="0.25">
      <c r="K1100" s="491"/>
      <c r="L1100" s="249"/>
      <c r="M1100" s="65" t="s">
        <v>159</v>
      </c>
      <c r="N1100" s="65"/>
      <c r="O1100" s="65"/>
      <c r="P1100" s="266">
        <v>118</v>
      </c>
      <c r="Q1100" s="267">
        <v>114</v>
      </c>
      <c r="R1100" s="245" t="s">
        <v>335</v>
      </c>
      <c r="S1100" s="268"/>
      <c r="T1100" s="269">
        <v>98.94</v>
      </c>
      <c r="U1100" s="269"/>
      <c r="V1100" s="270" t="s">
        <v>335</v>
      </c>
      <c r="W1100" s="34"/>
    </row>
    <row r="1101" spans="11:23" ht="30" x14ac:dyDescent="0.25">
      <c r="K1101" s="233" t="s">
        <v>189</v>
      </c>
      <c r="L1101" s="234"/>
      <c r="M1101" s="273" t="s">
        <v>160</v>
      </c>
      <c r="N1101" s="273"/>
      <c r="O1101" s="235"/>
      <c r="P1101" s="236">
        <v>46</v>
      </c>
      <c r="Q1101" s="237">
        <v>46</v>
      </c>
      <c r="R1101" s="238">
        <v>582.97</v>
      </c>
      <c r="S1101" s="238"/>
      <c r="T1101" s="239">
        <v>89.5</v>
      </c>
      <c r="U1101" s="239"/>
      <c r="V1101" s="240" t="s">
        <v>335</v>
      </c>
      <c r="W1101" s="34"/>
    </row>
    <row r="1102" spans="11:23" x14ac:dyDescent="0.25">
      <c r="K1102" s="489" t="s">
        <v>47</v>
      </c>
      <c r="L1102" s="234"/>
      <c r="M1102" s="72" t="s">
        <v>48</v>
      </c>
      <c r="N1102" s="72"/>
      <c r="O1102" s="72"/>
      <c r="P1102" s="261">
        <v>41</v>
      </c>
      <c r="Q1102" s="262">
        <v>41</v>
      </c>
      <c r="R1102" s="263" t="s">
        <v>335</v>
      </c>
      <c r="S1102" s="263"/>
      <c r="T1102" s="264">
        <v>57.51</v>
      </c>
      <c r="U1102" s="264"/>
      <c r="V1102" s="265" t="s">
        <v>335</v>
      </c>
      <c r="W1102" s="34"/>
    </row>
    <row r="1103" spans="11:23" x14ac:dyDescent="0.25">
      <c r="K1103" s="491"/>
      <c r="L1103" s="242"/>
      <c r="M1103" s="90" t="s">
        <v>49</v>
      </c>
      <c r="N1103" s="90"/>
      <c r="O1103" s="90"/>
      <c r="P1103" s="256">
        <v>54</v>
      </c>
      <c r="Q1103" s="257">
        <v>54</v>
      </c>
      <c r="R1103" s="258" t="s">
        <v>335</v>
      </c>
      <c r="S1103" s="258"/>
      <c r="T1103" s="259">
        <v>94.58</v>
      </c>
      <c r="U1103" s="259"/>
      <c r="V1103" s="260" t="s">
        <v>660</v>
      </c>
      <c r="W1103" s="34"/>
    </row>
    <row r="1104" spans="11:23" x14ac:dyDescent="0.25">
      <c r="K1104" s="489" t="s">
        <v>50</v>
      </c>
      <c r="L1104" s="234"/>
      <c r="M1104" s="72" t="s">
        <v>51</v>
      </c>
      <c r="N1104" s="72"/>
      <c r="O1104" s="72"/>
      <c r="P1104" s="261">
        <v>62</v>
      </c>
      <c r="Q1104" s="262">
        <v>53</v>
      </c>
      <c r="R1104" s="263" t="s">
        <v>335</v>
      </c>
      <c r="S1104" s="263"/>
      <c r="T1104" s="264">
        <v>95.15</v>
      </c>
      <c r="U1104" s="264"/>
      <c r="V1104" s="265" t="s">
        <v>661</v>
      </c>
      <c r="W1104" s="34"/>
    </row>
    <row r="1105" spans="1:23" x14ac:dyDescent="0.25">
      <c r="K1105" s="491"/>
      <c r="L1105" s="249"/>
      <c r="M1105" s="250" t="s">
        <v>52</v>
      </c>
      <c r="N1105" s="250"/>
      <c r="O1105" s="250"/>
      <c r="P1105" s="251">
        <v>56</v>
      </c>
      <c r="Q1105" s="252">
        <v>50</v>
      </c>
      <c r="R1105" s="253">
        <v>255.2</v>
      </c>
      <c r="S1105" s="253"/>
      <c r="T1105" s="254">
        <v>72.22</v>
      </c>
      <c r="U1105" s="254"/>
      <c r="V1105" s="255" t="s">
        <v>335</v>
      </c>
      <c r="W1105" s="34"/>
    </row>
    <row r="1106" spans="1:23" x14ac:dyDescent="0.25">
      <c r="K1106" s="469" t="s">
        <v>53</v>
      </c>
      <c r="L1106" s="272"/>
      <c r="M1106" s="72" t="s">
        <v>54</v>
      </c>
      <c r="N1106" s="72"/>
      <c r="O1106" s="72"/>
      <c r="P1106" s="261">
        <v>110</v>
      </c>
      <c r="Q1106" s="262">
        <v>111</v>
      </c>
      <c r="R1106" s="263" t="s">
        <v>335</v>
      </c>
      <c r="S1106" s="263"/>
      <c r="T1106" s="264">
        <v>-865.55</v>
      </c>
      <c r="U1106" s="264"/>
      <c r="V1106" s="265" t="s">
        <v>662</v>
      </c>
      <c r="W1106" s="34"/>
    </row>
    <row r="1107" spans="1:23" x14ac:dyDescent="0.25">
      <c r="K1107" s="492"/>
      <c r="L1107" s="30"/>
      <c r="M1107" s="90" t="s">
        <v>152</v>
      </c>
      <c r="N1107" s="90"/>
      <c r="O1107" s="90"/>
      <c r="P1107" s="256">
        <v>302</v>
      </c>
      <c r="Q1107" s="257">
        <v>308</v>
      </c>
      <c r="R1107" s="258" t="s">
        <v>335</v>
      </c>
      <c r="S1107" s="258"/>
      <c r="T1107" s="259">
        <v>60.26</v>
      </c>
      <c r="U1107" s="259"/>
      <c r="V1107" s="260" t="s">
        <v>335</v>
      </c>
      <c r="W1107" s="34"/>
    </row>
    <row r="1108" spans="1:23" x14ac:dyDescent="0.25">
      <c r="K1108" s="492"/>
      <c r="L1108" s="30"/>
      <c r="M1108" s="38" t="s">
        <v>55</v>
      </c>
      <c r="P1108" s="243">
        <v>409</v>
      </c>
      <c r="Q1108" s="244">
        <v>443</v>
      </c>
      <c r="R1108" s="245" t="s">
        <v>335</v>
      </c>
      <c r="S1108" s="245"/>
      <c r="T1108" s="246">
        <v>21.69</v>
      </c>
      <c r="U1108" s="246"/>
      <c r="V1108" s="247" t="s">
        <v>335</v>
      </c>
      <c r="W1108" s="34"/>
    </row>
    <row r="1109" spans="1:23" x14ac:dyDescent="0.25">
      <c r="K1109" s="470"/>
      <c r="L1109" s="78"/>
      <c r="M1109" s="250" t="s">
        <v>56</v>
      </c>
      <c r="N1109" s="250"/>
      <c r="O1109" s="250"/>
      <c r="P1109" s="251">
        <v>520</v>
      </c>
      <c r="Q1109" s="252">
        <v>511</v>
      </c>
      <c r="R1109" s="253" t="s">
        <v>335</v>
      </c>
      <c r="S1109" s="253"/>
      <c r="T1109" s="254">
        <v>56.56</v>
      </c>
      <c r="U1109" s="254"/>
      <c r="V1109" s="255" t="s">
        <v>335</v>
      </c>
      <c r="W1109" s="34"/>
    </row>
    <row r="1110" spans="1:23" x14ac:dyDescent="0.25">
      <c r="P1110" s="274"/>
    </row>
    <row r="1111" spans="1:23" x14ac:dyDescent="0.25">
      <c r="P1111" s="274"/>
    </row>
    <row r="1112" spans="1:23" x14ac:dyDescent="0.25">
      <c r="P1112" s="274"/>
    </row>
    <row r="1113" spans="1:23" x14ac:dyDescent="0.25">
      <c r="P1113" s="274"/>
    </row>
    <row r="1114" spans="1:23" x14ac:dyDescent="0.25">
      <c r="P1114" s="274"/>
    </row>
    <row r="1115" spans="1:23" x14ac:dyDescent="0.25">
      <c r="A1115" s="59" t="s">
        <v>297</v>
      </c>
      <c r="P1115" s="274"/>
    </row>
    <row r="1116" spans="1:23" x14ac:dyDescent="0.25">
      <c r="K1116" s="275" t="s">
        <v>57</v>
      </c>
      <c r="L1116" s="276"/>
      <c r="M1116" s="277" t="s">
        <v>58</v>
      </c>
      <c r="N1116" s="277"/>
      <c r="O1116" s="277"/>
      <c r="P1116" s="278">
        <v>7</v>
      </c>
      <c r="Q1116" s="279">
        <v>18</v>
      </c>
      <c r="R1116" s="280">
        <v>744.46</v>
      </c>
      <c r="S1116" s="280"/>
      <c r="T1116" s="281">
        <v>79.81</v>
      </c>
      <c r="U1116" s="281"/>
      <c r="V1116" s="282" t="s">
        <v>335</v>
      </c>
      <c r="W1116" s="34"/>
    </row>
    <row r="1117" spans="1:23" x14ac:dyDescent="0.25">
      <c r="K1117" s="71" t="s">
        <v>59</v>
      </c>
      <c r="L1117" s="72"/>
      <c r="M1117" s="72" t="s">
        <v>60</v>
      </c>
      <c r="N1117" s="72"/>
      <c r="O1117" s="72"/>
      <c r="P1117" s="261">
        <v>6</v>
      </c>
      <c r="Q1117" s="262">
        <v>15</v>
      </c>
      <c r="R1117" s="263">
        <v>735.47</v>
      </c>
      <c r="S1117" s="263"/>
      <c r="T1117" s="264">
        <v>84.07</v>
      </c>
      <c r="U1117" s="264"/>
      <c r="V1117" s="265" t="s">
        <v>335</v>
      </c>
      <c r="W1117" s="34"/>
    </row>
    <row r="1118" spans="1:23" x14ac:dyDescent="0.25">
      <c r="K1118" s="271" t="s">
        <v>61</v>
      </c>
      <c r="L1118" s="272"/>
      <c r="M1118" s="235" t="s">
        <v>161</v>
      </c>
      <c r="N1118" s="235"/>
      <c r="O1118" s="235"/>
      <c r="P1118" s="236">
        <v>6</v>
      </c>
      <c r="Q1118" s="237">
        <v>8</v>
      </c>
      <c r="R1118" s="238">
        <v>764.36</v>
      </c>
      <c r="S1118" s="238"/>
      <c r="T1118" s="239">
        <v>53.39</v>
      </c>
      <c r="U1118" s="239"/>
      <c r="V1118" s="240" t="s">
        <v>335</v>
      </c>
      <c r="W1118" s="34"/>
    </row>
    <row r="1119" spans="1:23" x14ac:dyDescent="0.25">
      <c r="K1119" s="74"/>
      <c r="L1119" s="30"/>
      <c r="M1119" s="38" t="s">
        <v>62</v>
      </c>
      <c r="P1119" s="243">
        <v>80</v>
      </c>
      <c r="Q1119" s="244">
        <v>80</v>
      </c>
      <c r="R1119" s="245">
        <v>711.28</v>
      </c>
      <c r="S1119" s="245"/>
      <c r="T1119" s="246">
        <v>39.68</v>
      </c>
      <c r="U1119" s="246"/>
      <c r="V1119" s="247" t="s">
        <v>663</v>
      </c>
      <c r="W1119" s="34"/>
    </row>
    <row r="1120" spans="1:23" x14ac:dyDescent="0.25">
      <c r="K1120" s="74"/>
      <c r="L1120" s="30"/>
      <c r="M1120" s="90" t="s">
        <v>63</v>
      </c>
      <c r="N1120" s="90"/>
      <c r="O1120" s="90"/>
      <c r="P1120" s="256">
        <v>148</v>
      </c>
      <c r="Q1120" s="257">
        <v>82</v>
      </c>
      <c r="R1120" s="258">
        <v>450.11</v>
      </c>
      <c r="S1120" s="258"/>
      <c r="T1120" s="259">
        <v>83.87</v>
      </c>
      <c r="U1120" s="259"/>
      <c r="V1120" s="260" t="s">
        <v>335</v>
      </c>
      <c r="W1120" s="34"/>
    </row>
    <row r="1121" spans="11:25" x14ac:dyDescent="0.25">
      <c r="K1121" s="74"/>
      <c r="L1121" s="30"/>
      <c r="M1121" s="38" t="s">
        <v>64</v>
      </c>
      <c r="P1121" s="243">
        <v>106</v>
      </c>
      <c r="Q1121" s="244">
        <v>99</v>
      </c>
      <c r="R1121" s="245" t="s">
        <v>335</v>
      </c>
      <c r="S1121" s="245"/>
      <c r="T1121" s="246">
        <v>40.01</v>
      </c>
      <c r="U1121" s="246"/>
      <c r="V1121" s="247" t="s">
        <v>335</v>
      </c>
      <c r="W1121" s="34"/>
    </row>
    <row r="1122" spans="11:25" x14ac:dyDescent="0.25">
      <c r="K1122" s="74"/>
      <c r="L1122" s="30"/>
      <c r="M1122" s="90" t="s">
        <v>65</v>
      </c>
      <c r="N1122" s="90"/>
      <c r="O1122" s="90"/>
      <c r="P1122" s="256">
        <v>170</v>
      </c>
      <c r="Q1122" s="257">
        <v>144</v>
      </c>
      <c r="R1122" s="258" t="s">
        <v>335</v>
      </c>
      <c r="S1122" s="258"/>
      <c r="T1122" s="259">
        <v>41.51</v>
      </c>
      <c r="U1122" s="259"/>
      <c r="V1122" s="260" t="s">
        <v>335</v>
      </c>
      <c r="W1122" s="34"/>
      <c r="Y1122" s="38"/>
    </row>
    <row r="1123" spans="11:25" x14ac:dyDescent="0.25">
      <c r="K1123" s="74"/>
      <c r="L1123" s="30"/>
      <c r="M1123" s="38" t="s">
        <v>66</v>
      </c>
      <c r="P1123" s="243">
        <v>210</v>
      </c>
      <c r="Q1123" s="244">
        <v>268</v>
      </c>
      <c r="R1123" s="245">
        <v>382.33</v>
      </c>
      <c r="S1123" s="245"/>
      <c r="T1123" s="246">
        <v>59.47</v>
      </c>
      <c r="U1123" s="246"/>
      <c r="V1123" s="247" t="s">
        <v>335</v>
      </c>
      <c r="W1123" s="34"/>
      <c r="Y1123" s="38"/>
    </row>
    <row r="1124" spans="11:25" x14ac:dyDescent="0.25">
      <c r="K1124" s="74"/>
      <c r="L1124" s="30"/>
      <c r="M1124" s="90" t="s">
        <v>67</v>
      </c>
      <c r="N1124" s="90"/>
      <c r="O1124" s="90"/>
      <c r="P1124" s="256">
        <v>266</v>
      </c>
      <c r="Q1124" s="257">
        <v>266</v>
      </c>
      <c r="R1124" s="258" t="s">
        <v>335</v>
      </c>
      <c r="S1124" s="258"/>
      <c r="T1124" s="259">
        <v>76.19</v>
      </c>
      <c r="U1124" s="259"/>
      <c r="V1124" s="260" t="s">
        <v>335</v>
      </c>
      <c r="W1124" s="34"/>
      <c r="Y1124" s="38"/>
    </row>
    <row r="1125" spans="11:25" x14ac:dyDescent="0.25">
      <c r="K1125" s="77"/>
      <c r="L1125" s="78"/>
      <c r="M1125" s="65" t="s">
        <v>68</v>
      </c>
      <c r="N1125" s="65"/>
      <c r="O1125" s="65"/>
      <c r="P1125" s="266">
        <v>197</v>
      </c>
      <c r="Q1125" s="267">
        <v>176</v>
      </c>
      <c r="R1125" s="245">
        <v>325.62</v>
      </c>
      <c r="S1125" s="268"/>
      <c r="T1125" s="269">
        <v>49.95</v>
      </c>
      <c r="U1125" s="269"/>
      <c r="V1125" s="270" t="s">
        <v>335</v>
      </c>
      <c r="W1125" s="34"/>
      <c r="Y1125" s="38"/>
    </row>
    <row r="1126" spans="11:25" x14ac:dyDescent="0.25">
      <c r="K1126" s="71" t="s">
        <v>162</v>
      </c>
      <c r="L1126" s="72"/>
      <c r="M1126" s="235" t="s">
        <v>542</v>
      </c>
      <c r="N1126" s="235"/>
      <c r="O1126" s="235"/>
      <c r="P1126" s="236">
        <v>105</v>
      </c>
      <c r="Q1126" s="237">
        <v>188</v>
      </c>
      <c r="R1126" s="238">
        <v>633.41</v>
      </c>
      <c r="S1126" s="238"/>
      <c r="T1126" s="239">
        <v>80.48</v>
      </c>
      <c r="U1126" s="239"/>
      <c r="V1126" s="240" t="s">
        <v>335</v>
      </c>
      <c r="W1126" s="34"/>
      <c r="Y1126" s="38"/>
    </row>
    <row r="1127" spans="11:25" x14ac:dyDescent="0.25">
      <c r="K1127" s="71" t="s">
        <v>69</v>
      </c>
      <c r="L1127" s="72"/>
      <c r="M1127" s="235" t="s">
        <v>70</v>
      </c>
      <c r="N1127" s="235"/>
      <c r="O1127" s="235"/>
      <c r="P1127" s="236">
        <v>61</v>
      </c>
      <c r="Q1127" s="237">
        <v>61</v>
      </c>
      <c r="R1127" s="238">
        <v>564.53</v>
      </c>
      <c r="S1127" s="238"/>
      <c r="T1127" s="239">
        <v>54.15</v>
      </c>
      <c r="U1127" s="239"/>
      <c r="V1127" s="240" t="s">
        <v>335</v>
      </c>
      <c r="W1127" s="34"/>
      <c r="Y1127" s="38"/>
    </row>
    <row r="1128" spans="11:25" x14ac:dyDescent="0.25">
      <c r="K1128" s="241"/>
      <c r="L1128" s="242"/>
      <c r="M1128" s="90" t="s">
        <v>71</v>
      </c>
      <c r="N1128" s="90"/>
      <c r="O1128" s="90"/>
      <c r="P1128" s="256">
        <v>56</v>
      </c>
      <c r="Q1128" s="257">
        <v>54</v>
      </c>
      <c r="R1128" s="258" t="s">
        <v>335</v>
      </c>
      <c r="S1128" s="258"/>
      <c r="T1128" s="259">
        <v>94.95</v>
      </c>
      <c r="U1128" s="259"/>
      <c r="V1128" s="260" t="s">
        <v>664</v>
      </c>
      <c r="W1128" s="34"/>
    </row>
    <row r="1129" spans="11:25" x14ac:dyDescent="0.25">
      <c r="K1129" s="241"/>
      <c r="L1129" s="242"/>
      <c r="M1129" s="38" t="s">
        <v>72</v>
      </c>
      <c r="P1129" s="243">
        <v>71</v>
      </c>
      <c r="Q1129" s="244">
        <v>112</v>
      </c>
      <c r="R1129" s="245">
        <v>470.03</v>
      </c>
      <c r="S1129" s="245"/>
      <c r="T1129" s="246">
        <v>50.97</v>
      </c>
      <c r="U1129" s="246"/>
      <c r="V1129" s="247" t="s">
        <v>335</v>
      </c>
      <c r="W1129" s="34"/>
    </row>
    <row r="1130" spans="11:25" x14ac:dyDescent="0.25">
      <c r="K1130" s="241"/>
      <c r="L1130" s="242"/>
      <c r="M1130" s="90" t="s">
        <v>73</v>
      </c>
      <c r="N1130" s="90"/>
      <c r="O1130" s="90"/>
      <c r="P1130" s="256">
        <v>109</v>
      </c>
      <c r="Q1130" s="257">
        <v>112</v>
      </c>
      <c r="R1130" s="258" t="s">
        <v>335</v>
      </c>
      <c r="S1130" s="258"/>
      <c r="T1130" s="259">
        <v>116.5</v>
      </c>
      <c r="U1130" s="259"/>
      <c r="V1130" s="260" t="s">
        <v>335</v>
      </c>
      <c r="W1130" s="34"/>
    </row>
    <row r="1131" spans="11:25" x14ac:dyDescent="0.25">
      <c r="K1131" s="241"/>
      <c r="L1131" s="242"/>
      <c r="M1131" s="38" t="s">
        <v>74</v>
      </c>
      <c r="P1131" s="243">
        <v>166</v>
      </c>
      <c r="Q1131" s="244">
        <v>160</v>
      </c>
      <c r="R1131" s="245" t="s">
        <v>335</v>
      </c>
      <c r="S1131" s="245"/>
      <c r="T1131" s="246">
        <v>89.33</v>
      </c>
      <c r="U1131" s="246"/>
      <c r="V1131" s="247" t="s">
        <v>335</v>
      </c>
      <c r="W1131" s="34"/>
    </row>
    <row r="1132" spans="11:25" x14ac:dyDescent="0.25">
      <c r="K1132" s="241"/>
      <c r="L1132" s="242"/>
      <c r="M1132" s="90" t="s">
        <v>75</v>
      </c>
      <c r="N1132" s="90"/>
      <c r="O1132" s="90"/>
      <c r="P1132" s="256">
        <v>169</v>
      </c>
      <c r="Q1132" s="257">
        <v>166</v>
      </c>
      <c r="R1132" s="258" t="s">
        <v>335</v>
      </c>
      <c r="S1132" s="258"/>
      <c r="T1132" s="259">
        <v>101.03</v>
      </c>
      <c r="U1132" s="259"/>
      <c r="V1132" s="260" t="s">
        <v>335</v>
      </c>
      <c r="W1132" s="34"/>
    </row>
    <row r="1133" spans="11:25" x14ac:dyDescent="0.25">
      <c r="K1133" s="241"/>
      <c r="L1133" s="242"/>
      <c r="M1133" s="38" t="s">
        <v>76</v>
      </c>
      <c r="P1133" s="243">
        <v>175</v>
      </c>
      <c r="Q1133" s="244">
        <v>178</v>
      </c>
      <c r="R1133" s="245" t="s">
        <v>335</v>
      </c>
      <c r="S1133" s="245"/>
      <c r="T1133" s="246">
        <v>85.39</v>
      </c>
      <c r="U1133" s="246"/>
      <c r="V1133" s="247" t="s">
        <v>335</v>
      </c>
      <c r="W1133" s="34"/>
    </row>
    <row r="1134" spans="11:25" x14ac:dyDescent="0.25">
      <c r="K1134" s="241"/>
      <c r="L1134" s="242"/>
      <c r="M1134" s="90" t="s">
        <v>77</v>
      </c>
      <c r="N1134" s="90"/>
      <c r="O1134" s="90"/>
      <c r="P1134" s="256">
        <v>526</v>
      </c>
      <c r="Q1134" s="257">
        <v>375</v>
      </c>
      <c r="R1134" s="258">
        <v>327.47000000000003</v>
      </c>
      <c r="S1134" s="258"/>
      <c r="T1134" s="259">
        <v>42.69</v>
      </c>
      <c r="U1134" s="259"/>
      <c r="V1134" s="247" t="s">
        <v>335</v>
      </c>
      <c r="W1134" s="34"/>
    </row>
    <row r="1135" spans="11:25" x14ac:dyDescent="0.25">
      <c r="K1135" s="241"/>
      <c r="L1135" s="242"/>
      <c r="M1135" s="38" t="s">
        <v>78</v>
      </c>
      <c r="P1135" s="243">
        <v>386</v>
      </c>
      <c r="Q1135" s="244">
        <v>361</v>
      </c>
      <c r="R1135" s="245" t="s">
        <v>335</v>
      </c>
      <c r="S1135" s="245"/>
      <c r="T1135" s="246">
        <v>75.06</v>
      </c>
      <c r="U1135" s="246"/>
      <c r="V1135" s="247" t="s">
        <v>335</v>
      </c>
      <c r="W1135" s="34"/>
    </row>
    <row r="1136" spans="11:25" x14ac:dyDescent="0.25">
      <c r="K1136" s="248"/>
      <c r="L1136" s="242"/>
      <c r="M1136" s="90" t="s">
        <v>79</v>
      </c>
      <c r="N1136" s="90"/>
      <c r="O1136" s="90"/>
      <c r="P1136" s="256">
        <v>468</v>
      </c>
      <c r="Q1136" s="257">
        <v>419</v>
      </c>
      <c r="R1136" s="258" t="s">
        <v>335</v>
      </c>
      <c r="S1136" s="258"/>
      <c r="T1136" s="259">
        <v>84.66</v>
      </c>
      <c r="U1136" s="259"/>
      <c r="V1136" s="260" t="s">
        <v>335</v>
      </c>
      <c r="W1136" s="34"/>
    </row>
    <row r="1137" spans="11:23" x14ac:dyDescent="0.25">
      <c r="K1137" s="233" t="s">
        <v>80</v>
      </c>
      <c r="L1137" s="234"/>
      <c r="M1137" s="72" t="s">
        <v>81</v>
      </c>
      <c r="N1137" s="72"/>
      <c r="O1137" s="72"/>
      <c r="P1137" s="261">
        <v>3521</v>
      </c>
      <c r="Q1137" s="262">
        <v>2996</v>
      </c>
      <c r="R1137" s="263">
        <v>325.64</v>
      </c>
      <c r="S1137" s="263"/>
      <c r="T1137" s="264">
        <v>50.65</v>
      </c>
      <c r="U1137" s="264"/>
      <c r="V1137" s="265" t="s">
        <v>335</v>
      </c>
      <c r="W1137" s="34"/>
    </row>
    <row r="1138" spans="11:23" x14ac:dyDescent="0.25">
      <c r="K1138" s="241"/>
      <c r="L1138" s="242"/>
      <c r="M1138" s="90" t="s">
        <v>82</v>
      </c>
      <c r="N1138" s="90"/>
      <c r="O1138" s="90"/>
      <c r="P1138" s="256">
        <v>3632</v>
      </c>
      <c r="Q1138" s="257">
        <v>3332</v>
      </c>
      <c r="R1138" s="258" t="s">
        <v>335</v>
      </c>
      <c r="S1138" s="258"/>
      <c r="T1138" s="259">
        <v>89.86</v>
      </c>
      <c r="U1138" s="259"/>
      <c r="V1138" s="260" t="s">
        <v>335</v>
      </c>
      <c r="W1138" s="34"/>
    </row>
    <row r="1139" spans="11:23" x14ac:dyDescent="0.25">
      <c r="K1139" s="241"/>
      <c r="L1139" s="242"/>
      <c r="M1139" s="38" t="s">
        <v>83</v>
      </c>
      <c r="P1139" s="243">
        <v>5788</v>
      </c>
      <c r="Q1139" s="244">
        <v>3637</v>
      </c>
      <c r="R1139" s="245" t="s">
        <v>335</v>
      </c>
      <c r="S1139" s="245"/>
      <c r="T1139" s="246">
        <v>11.98</v>
      </c>
      <c r="U1139" s="246"/>
      <c r="V1139" s="247" t="s">
        <v>335</v>
      </c>
      <c r="W1139" s="34"/>
    </row>
    <row r="1140" spans="11:23" x14ac:dyDescent="0.25">
      <c r="K1140" s="248"/>
      <c r="L1140" s="249"/>
      <c r="M1140" s="250" t="s">
        <v>1</v>
      </c>
      <c r="N1140" s="250"/>
      <c r="O1140" s="250"/>
      <c r="P1140" s="251">
        <v>6177</v>
      </c>
      <c r="Q1140" s="252">
        <v>7117</v>
      </c>
      <c r="R1140" s="258">
        <v>220.03</v>
      </c>
      <c r="S1140" s="253"/>
      <c r="T1140" s="254">
        <v>100.21</v>
      </c>
      <c r="U1140" s="254"/>
      <c r="V1140" s="255" t="s">
        <v>335</v>
      </c>
      <c r="W1140" s="34"/>
    </row>
    <row r="1141" spans="11:23" x14ac:dyDescent="0.25">
      <c r="K1141" s="275" t="s">
        <v>84</v>
      </c>
      <c r="L1141" s="276"/>
      <c r="M1141" s="276" t="s">
        <v>85</v>
      </c>
      <c r="N1141" s="276"/>
      <c r="O1141" s="276"/>
      <c r="P1141" s="283">
        <v>12</v>
      </c>
      <c r="Q1141" s="284">
        <v>4</v>
      </c>
      <c r="R1141" s="285">
        <v>617.21</v>
      </c>
      <c r="S1141" s="285"/>
      <c r="T1141" s="286">
        <v>63.08</v>
      </c>
      <c r="U1141" s="286"/>
      <c r="V1141" s="287" t="s">
        <v>335</v>
      </c>
      <c r="W1141" s="34"/>
    </row>
    <row r="1142" spans="11:23" x14ac:dyDescent="0.25">
      <c r="K1142" s="275" t="s">
        <v>86</v>
      </c>
      <c r="L1142" s="276"/>
      <c r="M1142" s="277" t="s">
        <v>87</v>
      </c>
      <c r="N1142" s="277"/>
      <c r="O1142" s="277"/>
      <c r="P1142" s="278">
        <v>25</v>
      </c>
      <c r="Q1142" s="279">
        <v>25</v>
      </c>
      <c r="R1142" s="280" t="s">
        <v>335</v>
      </c>
      <c r="S1142" s="280"/>
      <c r="T1142" s="281">
        <v>25.09</v>
      </c>
      <c r="U1142" s="281"/>
      <c r="V1142" s="282" t="s">
        <v>335</v>
      </c>
      <c r="W1142" s="34"/>
    </row>
    <row r="1143" spans="11:23" x14ac:dyDescent="0.25">
      <c r="K1143" s="71" t="s">
        <v>88</v>
      </c>
      <c r="L1143" s="72"/>
      <c r="M1143" s="72" t="s">
        <v>89</v>
      </c>
      <c r="N1143" s="72"/>
      <c r="O1143" s="72"/>
      <c r="P1143" s="261">
        <v>52</v>
      </c>
      <c r="Q1143" s="262">
        <v>52</v>
      </c>
      <c r="R1143" s="263" t="s">
        <v>335</v>
      </c>
      <c r="S1143" s="263"/>
      <c r="T1143" s="264">
        <v>59.9</v>
      </c>
      <c r="U1143" s="264"/>
      <c r="V1143" s="265" t="s">
        <v>335</v>
      </c>
      <c r="W1143" s="34"/>
    </row>
    <row r="1144" spans="11:23" x14ac:dyDescent="0.25">
      <c r="K1144" s="71">
        <v>0</v>
      </c>
      <c r="L1144" s="72"/>
      <c r="M1144" s="235" t="s">
        <v>444</v>
      </c>
      <c r="N1144" s="235"/>
      <c r="O1144" s="235"/>
      <c r="P1144" s="236">
        <v>5</v>
      </c>
      <c r="Q1144" s="237">
        <v>38</v>
      </c>
      <c r="R1144" s="238">
        <v>415.31</v>
      </c>
      <c r="S1144" s="238"/>
      <c r="T1144" s="239">
        <v>102.18</v>
      </c>
      <c r="U1144" s="239"/>
      <c r="V1144" s="240" t="s">
        <v>335</v>
      </c>
      <c r="W1144" s="34"/>
    </row>
    <row r="1145" spans="11:23" x14ac:dyDescent="0.25">
      <c r="K1145" s="54">
        <v>0</v>
      </c>
      <c r="M1145" s="38" t="s">
        <v>445</v>
      </c>
      <c r="P1145" s="243">
        <v>38</v>
      </c>
      <c r="Q1145" s="244">
        <v>38</v>
      </c>
      <c r="R1145" s="245" t="s">
        <v>335</v>
      </c>
      <c r="S1145" s="245"/>
      <c r="T1145" s="246">
        <v>0</v>
      </c>
      <c r="U1145" s="246"/>
      <c r="V1145" s="247" t="s">
        <v>335</v>
      </c>
      <c r="W1145" s="34"/>
    </row>
    <row r="1146" spans="11:23" x14ac:dyDescent="0.25">
      <c r="K1146" s="54">
        <v>0</v>
      </c>
      <c r="M1146" s="90" t="s">
        <v>446</v>
      </c>
      <c r="N1146" s="90"/>
      <c r="O1146" s="90"/>
      <c r="P1146" s="256">
        <v>116</v>
      </c>
      <c r="Q1146" s="257">
        <v>116</v>
      </c>
      <c r="R1146" s="258" t="s">
        <v>335</v>
      </c>
      <c r="S1146" s="258"/>
      <c r="T1146" s="259">
        <v>0</v>
      </c>
      <c r="U1146" s="259"/>
      <c r="V1146" s="260" t="s">
        <v>335</v>
      </c>
      <c r="W1146" s="34"/>
    </row>
    <row r="1147" spans="11:23" x14ac:dyDescent="0.25">
      <c r="K1147" s="54">
        <v>0</v>
      </c>
      <c r="M1147" s="38" t="s">
        <v>447</v>
      </c>
      <c r="P1147" s="243">
        <v>149</v>
      </c>
      <c r="Q1147" s="244">
        <v>151</v>
      </c>
      <c r="R1147" s="245" t="s">
        <v>335</v>
      </c>
      <c r="S1147" s="245"/>
      <c r="T1147" s="246">
        <v>93.01</v>
      </c>
      <c r="U1147" s="246"/>
      <c r="V1147" s="247" t="s">
        <v>335</v>
      </c>
      <c r="W1147" s="34"/>
    </row>
    <row r="1148" spans="11:23" x14ac:dyDescent="0.25">
      <c r="K1148" s="71">
        <v>0</v>
      </c>
      <c r="L1148" s="72"/>
      <c r="M1148" s="235" t="s">
        <v>448</v>
      </c>
      <c r="N1148" s="235"/>
      <c r="O1148" s="235"/>
      <c r="P1148" s="236">
        <v>19</v>
      </c>
      <c r="Q1148" s="237">
        <v>0</v>
      </c>
      <c r="R1148" s="238">
        <v>443.58</v>
      </c>
      <c r="S1148" s="238"/>
      <c r="T1148" s="239">
        <v>24.48</v>
      </c>
      <c r="U1148" s="239"/>
      <c r="V1148" s="240" t="s">
        <v>335</v>
      </c>
      <c r="W1148" s="34"/>
    </row>
    <row r="1149" spans="11:23" x14ac:dyDescent="0.25">
      <c r="K1149" s="54">
        <v>0</v>
      </c>
      <c r="M1149" s="38" t="s">
        <v>534</v>
      </c>
      <c r="P1149" s="243">
        <v>0</v>
      </c>
      <c r="Q1149" s="244">
        <v>19</v>
      </c>
      <c r="R1149" s="245">
        <v>0</v>
      </c>
      <c r="S1149" s="245"/>
      <c r="T1149" s="246">
        <v>0</v>
      </c>
      <c r="U1149" s="246"/>
      <c r="V1149" s="247" t="s">
        <v>335</v>
      </c>
      <c r="W1149" s="34"/>
    </row>
    <row r="1150" spans="11:23" x14ac:dyDescent="0.25">
      <c r="K1150" s="54">
        <v>0</v>
      </c>
      <c r="M1150" s="38" t="s">
        <v>449</v>
      </c>
      <c r="P1150" s="243">
        <v>96</v>
      </c>
      <c r="Q1150" s="244">
        <v>0</v>
      </c>
      <c r="R1150" s="245">
        <v>363.15</v>
      </c>
      <c r="S1150" s="245"/>
      <c r="T1150" s="246">
        <v>75.209999999999994</v>
      </c>
      <c r="U1150" s="246"/>
      <c r="V1150" s="247" t="s">
        <v>335</v>
      </c>
      <c r="W1150" s="34"/>
    </row>
    <row r="1151" spans="11:23" x14ac:dyDescent="0.25">
      <c r="K1151" s="64">
        <v>0</v>
      </c>
      <c r="L1151" s="65"/>
      <c r="M1151" s="250" t="s">
        <v>450</v>
      </c>
      <c r="N1151" s="250"/>
      <c r="O1151" s="250"/>
      <c r="P1151" s="251">
        <v>108</v>
      </c>
      <c r="Q1151" s="252">
        <v>110</v>
      </c>
      <c r="R1151" s="253">
        <v>398.08</v>
      </c>
      <c r="S1151" s="253"/>
      <c r="T1151" s="254">
        <v>67.19</v>
      </c>
      <c r="U1151" s="254"/>
      <c r="V1151" s="255" t="s">
        <v>335</v>
      </c>
      <c r="W1151" s="34"/>
    </row>
    <row r="1152" spans="11:23" x14ac:dyDescent="0.25">
      <c r="K1152" s="64" t="s">
        <v>90</v>
      </c>
      <c r="L1152" s="65"/>
      <c r="M1152" s="250" t="s">
        <v>91</v>
      </c>
      <c r="N1152" s="250"/>
      <c r="O1152" s="250"/>
      <c r="P1152" s="251">
        <v>31</v>
      </c>
      <c r="Q1152" s="252">
        <v>31</v>
      </c>
      <c r="R1152" s="253">
        <v>705.85</v>
      </c>
      <c r="S1152" s="253"/>
      <c r="T1152" s="254">
        <v>50.95</v>
      </c>
      <c r="U1152" s="254"/>
      <c r="V1152" s="255" t="s">
        <v>335</v>
      </c>
      <c r="W1152" s="34"/>
    </row>
    <row r="1153" spans="1:24" x14ac:dyDescent="0.25">
      <c r="K1153" s="394"/>
      <c r="L1153" s="242"/>
      <c r="M1153" s="90" t="s">
        <v>92</v>
      </c>
      <c r="N1153" s="90"/>
      <c r="O1153" s="90"/>
      <c r="P1153" s="256">
        <v>31</v>
      </c>
      <c r="Q1153" s="257">
        <v>33</v>
      </c>
      <c r="R1153" s="258">
        <v>612.48</v>
      </c>
      <c r="S1153" s="258"/>
      <c r="T1153" s="259">
        <v>33.5</v>
      </c>
      <c r="U1153" s="259"/>
      <c r="V1153" s="260" t="s">
        <v>335</v>
      </c>
      <c r="W1153" s="34"/>
    </row>
    <row r="1154" spans="1:24" x14ac:dyDescent="0.25">
      <c r="K1154" s="394"/>
      <c r="L1154" s="242"/>
      <c r="M1154" s="38" t="s">
        <v>37</v>
      </c>
      <c r="P1154" s="243">
        <v>75</v>
      </c>
      <c r="Q1154" s="244">
        <v>156</v>
      </c>
      <c r="R1154" s="245">
        <v>458.4</v>
      </c>
      <c r="S1154" s="245"/>
      <c r="T1154" s="246">
        <v>54.17</v>
      </c>
      <c r="U1154" s="246"/>
      <c r="V1154" s="247" t="s">
        <v>335</v>
      </c>
      <c r="W1154" s="34"/>
    </row>
    <row r="1155" spans="1:24" x14ac:dyDescent="0.25">
      <c r="K1155" s="394"/>
      <c r="L1155" s="242"/>
      <c r="M1155" s="90" t="s">
        <v>93</v>
      </c>
      <c r="N1155" s="90"/>
      <c r="O1155" s="90"/>
      <c r="P1155" s="256">
        <v>183</v>
      </c>
      <c r="Q1155" s="257">
        <v>74</v>
      </c>
      <c r="R1155" s="258" t="s">
        <v>335</v>
      </c>
      <c r="S1155" s="258"/>
      <c r="T1155" s="259">
        <v>81.66</v>
      </c>
      <c r="U1155" s="259"/>
      <c r="V1155" s="260" t="s">
        <v>665</v>
      </c>
      <c r="W1155" s="34"/>
    </row>
    <row r="1156" spans="1:24" x14ac:dyDescent="0.25">
      <c r="K1156" s="394"/>
      <c r="L1156" s="242"/>
      <c r="M1156" s="38" t="s">
        <v>535</v>
      </c>
      <c r="P1156" s="243">
        <v>0</v>
      </c>
      <c r="Q1156" s="244">
        <v>104</v>
      </c>
      <c r="R1156" s="245" t="s">
        <v>335</v>
      </c>
      <c r="S1156" s="245"/>
      <c r="T1156" s="246">
        <v>0</v>
      </c>
      <c r="U1156" s="246"/>
      <c r="V1156" s="247" t="s">
        <v>335</v>
      </c>
      <c r="W1156" s="34"/>
    </row>
    <row r="1157" spans="1:24" x14ac:dyDescent="0.25">
      <c r="K1157" s="394"/>
      <c r="L1157" s="242"/>
      <c r="M1157" s="90" t="s">
        <v>163</v>
      </c>
      <c r="N1157" s="90"/>
      <c r="O1157" s="90"/>
      <c r="P1157" s="256">
        <v>228</v>
      </c>
      <c r="Q1157" s="257">
        <v>94</v>
      </c>
      <c r="R1157" s="258">
        <v>251.17</v>
      </c>
      <c r="S1157" s="258"/>
      <c r="T1157" s="259">
        <v>67</v>
      </c>
      <c r="U1157" s="259"/>
      <c r="V1157" s="260" t="s">
        <v>335</v>
      </c>
      <c r="W1157" s="34"/>
    </row>
    <row r="1158" spans="1:24" x14ac:dyDescent="0.25">
      <c r="K1158" s="394"/>
      <c r="L1158" s="242"/>
      <c r="M1158" s="38" t="s">
        <v>164</v>
      </c>
      <c r="P1158" s="243">
        <v>145</v>
      </c>
      <c r="Q1158" s="244">
        <v>144</v>
      </c>
      <c r="R1158" s="245" t="s">
        <v>335</v>
      </c>
      <c r="S1158" s="245"/>
      <c r="T1158" s="246">
        <v>74.19</v>
      </c>
      <c r="U1158" s="246"/>
      <c r="V1158" s="247" t="s">
        <v>335</v>
      </c>
      <c r="X1158" s="38"/>
    </row>
    <row r="1159" spans="1:24" x14ac:dyDescent="0.25">
      <c r="K1159" s="395"/>
      <c r="L1159" s="249"/>
      <c r="M1159" s="90" t="s">
        <v>94</v>
      </c>
      <c r="N1159" s="90"/>
      <c r="O1159" s="90"/>
      <c r="P1159" s="256">
        <v>267</v>
      </c>
      <c r="Q1159" s="257">
        <v>268</v>
      </c>
      <c r="R1159" s="258" t="s">
        <v>335</v>
      </c>
      <c r="S1159" s="258"/>
      <c r="T1159" s="259">
        <v>72.010000000000005</v>
      </c>
      <c r="U1159" s="259"/>
      <c r="V1159" s="260" t="s">
        <v>335</v>
      </c>
      <c r="X1159" s="38"/>
    </row>
    <row r="1160" spans="1:24" x14ac:dyDescent="0.25">
      <c r="K1160" s="150" t="s">
        <v>443</v>
      </c>
      <c r="L1160" s="150"/>
      <c r="M1160" s="150" t="s">
        <v>465</v>
      </c>
      <c r="N1160" s="150"/>
      <c r="O1160" s="150" t="s">
        <v>442</v>
      </c>
      <c r="P1160" s="150" t="s">
        <v>408</v>
      </c>
      <c r="Q1160" s="150" t="s">
        <v>407</v>
      </c>
      <c r="R1160" s="150" t="s">
        <v>466</v>
      </c>
      <c r="S1160" s="150"/>
      <c r="T1160" s="150" t="s">
        <v>467</v>
      </c>
      <c r="U1160" s="150"/>
      <c r="W1160" s="150"/>
      <c r="X1160" s="38"/>
    </row>
    <row r="1161" spans="1:24" x14ac:dyDescent="0.25">
      <c r="K1161" s="288" t="s">
        <v>419</v>
      </c>
      <c r="L1161" s="288"/>
      <c r="M1161" s="131">
        <v>62.4</v>
      </c>
      <c r="N1161" s="131"/>
      <c r="O1161" s="131">
        <v>61</v>
      </c>
      <c r="P1161" s="131">
        <v>63</v>
      </c>
      <c r="Q1161" s="131">
        <v>63</v>
      </c>
      <c r="R1161" s="289">
        <v>2194</v>
      </c>
      <c r="S1161" s="131"/>
      <c r="T1161" s="290">
        <v>2292</v>
      </c>
      <c r="U1161" s="289"/>
      <c r="W1161" s="134"/>
      <c r="X1161" s="38"/>
    </row>
    <row r="1162" spans="1:24" x14ac:dyDescent="0.25">
      <c r="K1162" s="288" t="s">
        <v>420</v>
      </c>
      <c r="L1162" s="288"/>
      <c r="M1162" s="131">
        <v>79.099999999999994</v>
      </c>
      <c r="N1162" s="131"/>
      <c r="O1162" s="131">
        <v>71</v>
      </c>
      <c r="P1162" s="131">
        <v>63</v>
      </c>
      <c r="Q1162" s="131">
        <v>63</v>
      </c>
      <c r="R1162" s="289">
        <v>2902</v>
      </c>
      <c r="S1162" s="131"/>
      <c r="T1162" s="290">
        <v>3035</v>
      </c>
      <c r="U1162" s="289"/>
      <c r="W1162" s="134"/>
      <c r="X1162" s="38"/>
    </row>
    <row r="1163" spans="1:24" x14ac:dyDescent="0.25">
      <c r="K1163" s="288" t="s">
        <v>421</v>
      </c>
      <c r="L1163" s="288"/>
      <c r="M1163" s="131">
        <v>69.8</v>
      </c>
      <c r="N1163" s="131"/>
      <c r="O1163" s="131">
        <v>60</v>
      </c>
      <c r="P1163" s="131">
        <v>61</v>
      </c>
      <c r="Q1163" s="131">
        <v>61</v>
      </c>
      <c r="R1163" s="289">
        <v>331</v>
      </c>
      <c r="S1163" s="131"/>
      <c r="T1163" s="290">
        <v>330</v>
      </c>
      <c r="U1163" s="289"/>
      <c r="W1163" s="134"/>
      <c r="X1163" s="38"/>
    </row>
    <row r="1164" spans="1:24" x14ac:dyDescent="0.25">
      <c r="K1164" s="288" t="s">
        <v>422</v>
      </c>
      <c r="L1164" s="288"/>
      <c r="M1164" s="131">
        <v>50.2</v>
      </c>
      <c r="N1164" s="131"/>
      <c r="O1164" s="131">
        <v>37</v>
      </c>
      <c r="P1164" s="131">
        <v>49</v>
      </c>
      <c r="Q1164" s="131">
        <v>50</v>
      </c>
      <c r="R1164" s="289">
        <v>668</v>
      </c>
      <c r="S1164" s="131"/>
      <c r="T1164" s="290">
        <v>648</v>
      </c>
      <c r="U1164" s="289"/>
      <c r="W1164" s="134"/>
      <c r="X1164" s="38"/>
    </row>
    <row r="1165" spans="1:24" ht="15.75" x14ac:dyDescent="0.25">
      <c r="A1165" s="58"/>
      <c r="K1165" s="288" t="s">
        <v>423</v>
      </c>
      <c r="L1165" s="288"/>
      <c r="M1165" s="131">
        <v>50.3</v>
      </c>
      <c r="N1165" s="131"/>
      <c r="O1165" s="131">
        <v>69</v>
      </c>
      <c r="P1165" s="131">
        <v>68</v>
      </c>
      <c r="Q1165" s="131">
        <v>68</v>
      </c>
      <c r="R1165" s="289">
        <v>8594</v>
      </c>
      <c r="S1165" s="131"/>
      <c r="T1165" s="290">
        <v>8531</v>
      </c>
      <c r="U1165" s="289"/>
      <c r="W1165" s="134"/>
    </row>
    <row r="1166" spans="1:24" x14ac:dyDescent="0.25">
      <c r="A1166" s="59" t="s">
        <v>573</v>
      </c>
      <c r="K1166" s="288" t="s">
        <v>271</v>
      </c>
      <c r="L1166" s="288"/>
      <c r="M1166" s="131">
        <v>54.5</v>
      </c>
      <c r="N1166" s="131"/>
      <c r="O1166" s="131">
        <v>76</v>
      </c>
      <c r="P1166" s="131">
        <v>98</v>
      </c>
      <c r="Q1166" s="131">
        <v>98</v>
      </c>
      <c r="R1166" s="289">
        <v>799</v>
      </c>
      <c r="S1166" s="131"/>
      <c r="T1166" s="290">
        <v>796</v>
      </c>
      <c r="U1166" s="289"/>
      <c r="W1166" s="134"/>
    </row>
    <row r="1167" spans="1:24" x14ac:dyDescent="0.25">
      <c r="K1167" s="288" t="s">
        <v>537</v>
      </c>
      <c r="L1167" s="288"/>
      <c r="M1167" s="131">
        <v>88.8</v>
      </c>
      <c r="N1167" s="131"/>
      <c r="O1167" s="131">
        <v>71</v>
      </c>
      <c r="P1167" s="131">
        <v>71</v>
      </c>
      <c r="Q1167" s="131">
        <v>76</v>
      </c>
      <c r="R1167" s="289">
        <v>197</v>
      </c>
      <c r="S1167" s="131"/>
      <c r="T1167" s="290">
        <v>315</v>
      </c>
    </row>
    <row r="1168" spans="1:24" x14ac:dyDescent="0.25">
      <c r="K1168" s="288" t="s">
        <v>536</v>
      </c>
      <c r="L1168" s="288"/>
      <c r="M1168" s="131">
        <v>71.400000000000006</v>
      </c>
      <c r="N1168" s="131"/>
      <c r="O1168" s="131">
        <v>74</v>
      </c>
      <c r="P1168" s="131">
        <v>73</v>
      </c>
      <c r="Q1168" s="131">
        <v>81</v>
      </c>
      <c r="R1168" s="289">
        <v>395</v>
      </c>
      <c r="S1168" s="131"/>
      <c r="T1168" s="290">
        <v>394</v>
      </c>
    </row>
    <row r="1171" spans="11:25" ht="15" customHeight="1" x14ac:dyDescent="0.25">
      <c r="K1171" s="71" t="s">
        <v>564</v>
      </c>
      <c r="L1171" s="72"/>
      <c r="M1171" s="38" t="s">
        <v>565</v>
      </c>
      <c r="P1171" s="55">
        <v>28</v>
      </c>
      <c r="Q1171" s="57">
        <v>111</v>
      </c>
      <c r="R1171" s="396">
        <v>286.14</v>
      </c>
      <c r="S1171" s="396"/>
      <c r="T1171" s="246">
        <v>89.53</v>
      </c>
      <c r="U1171" s="246"/>
      <c r="V1171" s="63" t="s">
        <v>335</v>
      </c>
    </row>
    <row r="1172" spans="11:25" ht="15" customHeight="1" x14ac:dyDescent="0.25">
      <c r="K1172" s="71" t="s">
        <v>566</v>
      </c>
      <c r="L1172" s="72"/>
      <c r="M1172" s="235" t="s">
        <v>567</v>
      </c>
      <c r="N1172" s="235"/>
      <c r="O1172" s="235"/>
      <c r="P1172" s="397">
        <v>47</v>
      </c>
      <c r="Q1172" s="398">
        <v>47</v>
      </c>
      <c r="R1172" s="399" t="s">
        <v>335</v>
      </c>
      <c r="S1172" s="400"/>
      <c r="T1172" s="239">
        <v>83.56</v>
      </c>
      <c r="U1172" s="401"/>
      <c r="V1172" s="295" t="s">
        <v>335</v>
      </c>
    </row>
    <row r="1173" spans="11:25" ht="15" customHeight="1" x14ac:dyDescent="0.25">
      <c r="K1173" s="64"/>
      <c r="L1173" s="65"/>
      <c r="M1173" s="38" t="s">
        <v>568</v>
      </c>
      <c r="P1173" s="55">
        <v>47</v>
      </c>
      <c r="Q1173" s="57">
        <v>47</v>
      </c>
      <c r="R1173" s="396" t="s">
        <v>335</v>
      </c>
      <c r="S1173" s="396"/>
      <c r="T1173" s="246">
        <v>0</v>
      </c>
      <c r="U1173" s="246"/>
      <c r="V1173" s="63" t="s">
        <v>335</v>
      </c>
      <c r="Y1173" s="38"/>
    </row>
    <row r="1174" spans="11:25" x14ac:dyDescent="0.25">
      <c r="K1174" s="71" t="s">
        <v>569</v>
      </c>
      <c r="L1174" s="72"/>
      <c r="M1174" s="235" t="s">
        <v>570</v>
      </c>
      <c r="N1174" s="235"/>
      <c r="O1174" s="235"/>
      <c r="P1174" s="397">
        <v>66</v>
      </c>
      <c r="Q1174" s="398">
        <v>62</v>
      </c>
      <c r="R1174" s="399" t="s">
        <v>335</v>
      </c>
      <c r="S1174" s="400"/>
      <c r="T1174" s="239">
        <v>89.89</v>
      </c>
      <c r="U1174" s="401"/>
      <c r="V1174" s="295" t="s">
        <v>666</v>
      </c>
      <c r="Y1174" s="38"/>
    </row>
    <row r="1175" spans="11:25" x14ac:dyDescent="0.25">
      <c r="K1175" s="71" t="s">
        <v>571</v>
      </c>
      <c r="L1175" s="72"/>
      <c r="M1175" s="38" t="s">
        <v>572</v>
      </c>
      <c r="P1175" s="55">
        <v>60</v>
      </c>
      <c r="Q1175" s="57">
        <v>60</v>
      </c>
      <c r="R1175" s="396" t="s">
        <v>335</v>
      </c>
      <c r="S1175" s="396"/>
      <c r="T1175" s="246">
        <v>91.34</v>
      </c>
      <c r="U1175" s="246"/>
      <c r="V1175" s="63" t="s">
        <v>335</v>
      </c>
      <c r="Y1175" s="38"/>
    </row>
    <row r="1176" spans="11:25" x14ac:dyDescent="0.25">
      <c r="K1176" s="71" t="s">
        <v>95</v>
      </c>
      <c r="L1176" s="72"/>
      <c r="M1176" s="235" t="s">
        <v>96</v>
      </c>
      <c r="N1176" s="235"/>
      <c r="O1176" s="235"/>
      <c r="P1176" s="397">
        <v>87</v>
      </c>
      <c r="Q1176" s="398">
        <v>135</v>
      </c>
      <c r="R1176" s="399">
        <v>804.48</v>
      </c>
      <c r="S1176" s="400"/>
      <c r="T1176" s="239">
        <v>96.11</v>
      </c>
      <c r="U1176" s="401"/>
      <c r="V1176" s="295" t="s">
        <v>335</v>
      </c>
      <c r="Y1176" s="38"/>
    </row>
    <row r="1177" spans="11:25" x14ac:dyDescent="0.25">
      <c r="K1177" s="54"/>
      <c r="M1177" s="38" t="s">
        <v>97</v>
      </c>
      <c r="P1177" s="55">
        <v>142</v>
      </c>
      <c r="Q1177" s="57">
        <v>144</v>
      </c>
      <c r="R1177" s="396" t="s">
        <v>335</v>
      </c>
      <c r="S1177" s="402"/>
      <c r="T1177" s="246">
        <v>46</v>
      </c>
      <c r="U1177" s="52"/>
      <c r="V1177" s="63" t="s">
        <v>335</v>
      </c>
    </row>
    <row r="1178" spans="11:25" x14ac:dyDescent="0.25">
      <c r="K1178" s="64"/>
      <c r="L1178" s="65"/>
      <c r="M1178" s="250" t="s">
        <v>98</v>
      </c>
      <c r="N1178" s="250"/>
      <c r="O1178" s="250"/>
      <c r="P1178" s="403">
        <v>173</v>
      </c>
      <c r="Q1178" s="404">
        <v>46</v>
      </c>
      <c r="R1178" s="405">
        <v>610.16999999999996</v>
      </c>
      <c r="S1178" s="406"/>
      <c r="T1178" s="254">
        <v>102.29</v>
      </c>
      <c r="U1178" s="407"/>
      <c r="V1178" s="304" t="s">
        <v>667</v>
      </c>
    </row>
    <row r="1179" spans="11:25" x14ac:dyDescent="0.25">
      <c r="K1179" s="71" t="s">
        <v>148</v>
      </c>
      <c r="L1179" s="72"/>
      <c r="M1179" s="72" t="s">
        <v>99</v>
      </c>
      <c r="N1179" s="72"/>
      <c r="O1179" s="72"/>
      <c r="P1179" s="305">
        <v>512</v>
      </c>
      <c r="Q1179" s="328">
        <v>575</v>
      </c>
      <c r="R1179" s="306">
        <v>741.86</v>
      </c>
      <c r="S1179" s="307"/>
      <c r="T1179" s="308">
        <v>99.5</v>
      </c>
      <c r="U1179" s="72"/>
      <c r="V1179" s="70" t="s">
        <v>335</v>
      </c>
    </row>
    <row r="1180" spans="11:25" x14ac:dyDescent="0.25">
      <c r="K1180" s="54"/>
      <c r="M1180" s="90" t="s">
        <v>100</v>
      </c>
      <c r="N1180" s="90"/>
      <c r="O1180" s="90"/>
      <c r="P1180" s="309">
        <v>702</v>
      </c>
      <c r="Q1180" s="326">
        <v>797</v>
      </c>
      <c r="R1180" s="310">
        <v>606.98</v>
      </c>
      <c r="S1180" s="311"/>
      <c r="T1180" s="312">
        <v>99.59</v>
      </c>
      <c r="U1180" s="90"/>
      <c r="V1180" s="313" t="s">
        <v>335</v>
      </c>
    </row>
    <row r="1181" spans="11:25" x14ac:dyDescent="0.25">
      <c r="K1181" s="54"/>
      <c r="M1181" s="38" t="s">
        <v>101</v>
      </c>
      <c r="P1181" s="296">
        <v>989</v>
      </c>
      <c r="Q1181" s="325">
        <v>1345</v>
      </c>
      <c r="R1181" s="297">
        <v>504.97</v>
      </c>
      <c r="S1181" s="298"/>
      <c r="T1181" s="299">
        <v>94.82</v>
      </c>
      <c r="V1181" s="63" t="s">
        <v>668</v>
      </c>
    </row>
    <row r="1182" spans="11:25" x14ac:dyDescent="0.25">
      <c r="K1182" s="54"/>
      <c r="M1182" s="90" t="s">
        <v>102</v>
      </c>
      <c r="N1182" s="90"/>
      <c r="O1182" s="90"/>
      <c r="P1182" s="309">
        <v>1279</v>
      </c>
      <c r="Q1182" s="326">
        <v>1260</v>
      </c>
      <c r="R1182" s="310" t="s">
        <v>335</v>
      </c>
      <c r="S1182" s="311"/>
      <c r="T1182" s="312">
        <v>95.02</v>
      </c>
      <c r="U1182" s="90"/>
      <c r="V1182" s="313" t="s">
        <v>335</v>
      </c>
    </row>
    <row r="1183" spans="11:25" x14ac:dyDescent="0.25">
      <c r="K1183" s="54"/>
      <c r="M1183" s="38" t="s">
        <v>165</v>
      </c>
      <c r="P1183" s="296">
        <v>1578</v>
      </c>
      <c r="Q1183" s="325">
        <v>1817</v>
      </c>
      <c r="R1183" s="297" t="s">
        <v>335</v>
      </c>
      <c r="S1183" s="298"/>
      <c r="T1183" s="299">
        <v>75.8</v>
      </c>
      <c r="V1183" s="63" t="s">
        <v>335</v>
      </c>
    </row>
    <row r="1184" spans="11:25" x14ac:dyDescent="0.25">
      <c r="K1184" s="54"/>
      <c r="M1184" s="90" t="s">
        <v>103</v>
      </c>
      <c r="N1184" s="90"/>
      <c r="O1184" s="90"/>
      <c r="P1184" s="309">
        <v>0</v>
      </c>
      <c r="Q1184" s="326">
        <v>1932</v>
      </c>
      <c r="R1184" s="310" t="s">
        <v>335</v>
      </c>
      <c r="S1184" s="311"/>
      <c r="T1184" s="312">
        <v>0</v>
      </c>
      <c r="U1184" s="90"/>
      <c r="V1184" s="313" t="s">
        <v>335</v>
      </c>
    </row>
    <row r="1185" spans="11:22" x14ac:dyDescent="0.25">
      <c r="K1185" s="64"/>
      <c r="L1185" s="65"/>
      <c r="M1185" s="65" t="s">
        <v>553</v>
      </c>
      <c r="N1185" s="65"/>
      <c r="O1185" s="65"/>
      <c r="P1185" s="314">
        <v>1647</v>
      </c>
      <c r="Q1185" s="352">
        <v>1721</v>
      </c>
      <c r="R1185" s="322" t="s">
        <v>335</v>
      </c>
      <c r="S1185" s="315"/>
      <c r="T1185" s="316">
        <v>16.399999999999999</v>
      </c>
      <c r="U1185" s="65"/>
      <c r="V1185" s="69" t="s">
        <v>335</v>
      </c>
    </row>
    <row r="1186" spans="11:22" x14ac:dyDescent="0.25">
      <c r="K1186" s="71" t="s">
        <v>104</v>
      </c>
      <c r="L1186" s="72"/>
      <c r="M1186" s="72" t="s">
        <v>166</v>
      </c>
      <c r="N1186" s="72"/>
      <c r="O1186" s="72"/>
      <c r="P1186" s="305">
        <v>547</v>
      </c>
      <c r="Q1186" s="328">
        <v>576</v>
      </c>
      <c r="R1186" s="306">
        <v>705.21</v>
      </c>
      <c r="S1186" s="307"/>
      <c r="T1186" s="308">
        <v>109.07</v>
      </c>
      <c r="U1186" s="72"/>
      <c r="V1186" s="70" t="s">
        <v>669</v>
      </c>
    </row>
    <row r="1187" spans="11:22" x14ac:dyDescent="0.25">
      <c r="K1187" s="64"/>
      <c r="L1187" s="65"/>
      <c r="M1187" s="250" t="s">
        <v>105</v>
      </c>
      <c r="N1187" s="250"/>
      <c r="O1187" s="250"/>
      <c r="P1187" s="300">
        <v>688</v>
      </c>
      <c r="Q1187" s="327">
        <v>676</v>
      </c>
      <c r="R1187" s="301">
        <v>659.99</v>
      </c>
      <c r="S1187" s="302"/>
      <c r="T1187" s="303">
        <v>99.8</v>
      </c>
      <c r="U1187" s="250"/>
      <c r="V1187" s="304" t="s">
        <v>670</v>
      </c>
    </row>
    <row r="1188" spans="11:22" x14ac:dyDescent="0.25">
      <c r="K1188" s="71" t="s">
        <v>106</v>
      </c>
      <c r="L1188" s="72"/>
      <c r="M1188" s="72" t="s">
        <v>167</v>
      </c>
      <c r="N1188" s="72"/>
      <c r="O1188" s="72"/>
      <c r="P1188" s="305">
        <v>53</v>
      </c>
      <c r="Q1188" s="328">
        <v>68</v>
      </c>
      <c r="R1188" s="306" t="s">
        <v>335</v>
      </c>
      <c r="S1188" s="307"/>
      <c r="T1188" s="308">
        <v>30.95</v>
      </c>
      <c r="U1188" s="72"/>
      <c r="V1188" s="70" t="s">
        <v>335</v>
      </c>
    </row>
    <row r="1189" spans="11:22" x14ac:dyDescent="0.25">
      <c r="K1189" s="54"/>
      <c r="M1189" s="90" t="s">
        <v>107</v>
      </c>
      <c r="N1189" s="90"/>
      <c r="O1189" s="90"/>
      <c r="P1189" s="309">
        <v>83</v>
      </c>
      <c r="Q1189" s="326">
        <v>14</v>
      </c>
      <c r="R1189" s="310">
        <v>593.83000000000004</v>
      </c>
      <c r="S1189" s="311"/>
      <c r="T1189" s="312">
        <v>60.13</v>
      </c>
      <c r="U1189" s="90"/>
      <c r="V1189" s="313" t="s">
        <v>335</v>
      </c>
    </row>
    <row r="1190" spans="11:22" x14ac:dyDescent="0.25">
      <c r="K1190" s="64"/>
      <c r="L1190" s="65"/>
      <c r="M1190" s="65" t="s">
        <v>168</v>
      </c>
      <c r="N1190" s="65"/>
      <c r="O1190" s="65"/>
      <c r="P1190" s="314">
        <v>1372</v>
      </c>
      <c r="Q1190" s="352">
        <v>1445</v>
      </c>
      <c r="R1190" s="297" t="s">
        <v>335</v>
      </c>
      <c r="S1190" s="315"/>
      <c r="T1190" s="316">
        <v>58.65</v>
      </c>
      <c r="U1190" s="65"/>
      <c r="V1190" s="69" t="s">
        <v>671</v>
      </c>
    </row>
    <row r="1191" spans="11:22" x14ac:dyDescent="0.25">
      <c r="K1191" s="275" t="s">
        <v>149</v>
      </c>
      <c r="L1191" s="276"/>
      <c r="M1191" s="277" t="s">
        <v>150</v>
      </c>
      <c r="N1191" s="277"/>
      <c r="O1191" s="277"/>
      <c r="P1191" s="317">
        <v>101</v>
      </c>
      <c r="Q1191" s="337">
        <v>115</v>
      </c>
      <c r="R1191" s="318">
        <v>548.6</v>
      </c>
      <c r="S1191" s="319"/>
      <c r="T1191" s="320">
        <v>91.54</v>
      </c>
      <c r="U1191" s="277"/>
      <c r="V1191" s="321" t="s">
        <v>335</v>
      </c>
    </row>
    <row r="1192" spans="11:22" x14ac:dyDescent="0.25">
      <c r="K1192" s="71" t="s">
        <v>108</v>
      </c>
      <c r="L1192" s="72"/>
      <c r="M1192" s="72" t="s">
        <v>109</v>
      </c>
      <c r="N1192" s="72"/>
      <c r="O1192" s="72"/>
      <c r="P1192" s="305">
        <v>266</v>
      </c>
      <c r="Q1192" s="328">
        <v>245</v>
      </c>
      <c r="R1192" s="306">
        <v>647.03</v>
      </c>
      <c r="S1192" s="307"/>
      <c r="T1192" s="308">
        <v>100.12</v>
      </c>
      <c r="U1192" s="72"/>
      <c r="V1192" s="70" t="s">
        <v>335</v>
      </c>
    </row>
    <row r="1193" spans="11:22" x14ac:dyDescent="0.25">
      <c r="K1193" s="54"/>
      <c r="M1193" s="90" t="s">
        <v>110</v>
      </c>
      <c r="N1193" s="90"/>
      <c r="O1193" s="90"/>
      <c r="P1193" s="309">
        <v>1052</v>
      </c>
      <c r="Q1193" s="326">
        <v>1079</v>
      </c>
      <c r="R1193" s="310">
        <v>479.8</v>
      </c>
      <c r="S1193" s="311"/>
      <c r="T1193" s="312">
        <v>98.53</v>
      </c>
      <c r="U1193" s="90"/>
      <c r="V1193" s="313" t="s">
        <v>335</v>
      </c>
    </row>
    <row r="1194" spans="11:22" x14ac:dyDescent="0.25">
      <c r="K1194" s="64"/>
      <c r="L1194" s="65"/>
      <c r="M1194" s="65" t="s">
        <v>111</v>
      </c>
      <c r="N1194" s="65"/>
      <c r="O1194" s="65"/>
      <c r="P1194" s="314">
        <v>1259</v>
      </c>
      <c r="Q1194" s="352">
        <v>1161</v>
      </c>
      <c r="R1194" s="297">
        <v>369.96</v>
      </c>
      <c r="S1194" s="315"/>
      <c r="T1194" s="316">
        <v>99.29</v>
      </c>
      <c r="U1194" s="65"/>
      <c r="V1194" s="69" t="s">
        <v>335</v>
      </c>
    </row>
    <row r="1195" spans="11:22" x14ac:dyDescent="0.25">
      <c r="K1195" s="71" t="s">
        <v>112</v>
      </c>
      <c r="L1195" s="72"/>
      <c r="M1195" s="235" t="s">
        <v>113</v>
      </c>
      <c r="N1195" s="235"/>
      <c r="O1195" s="235"/>
      <c r="P1195" s="291">
        <v>62</v>
      </c>
      <c r="Q1195" s="324">
        <v>45</v>
      </c>
      <c r="R1195" s="292">
        <v>489.69</v>
      </c>
      <c r="S1195" s="293"/>
      <c r="T1195" s="294">
        <v>105.59</v>
      </c>
      <c r="U1195" s="235"/>
      <c r="V1195" s="295" t="s">
        <v>672</v>
      </c>
    </row>
    <row r="1196" spans="11:22" x14ac:dyDescent="0.25">
      <c r="K1196" s="54"/>
      <c r="M1196" s="38" t="s">
        <v>114</v>
      </c>
      <c r="P1196" s="296">
        <v>380</v>
      </c>
      <c r="Q1196" s="325">
        <v>52</v>
      </c>
      <c r="R1196" s="297">
        <v>321.31</v>
      </c>
      <c r="S1196" s="298"/>
      <c r="T1196" s="299">
        <v>65.89</v>
      </c>
      <c r="V1196" s="63" t="s">
        <v>335</v>
      </c>
    </row>
    <row r="1197" spans="11:22" x14ac:dyDescent="0.25">
      <c r="K1197" s="54"/>
      <c r="M1197" s="90" t="s">
        <v>115</v>
      </c>
      <c r="N1197" s="90"/>
      <c r="O1197" s="90"/>
      <c r="P1197" s="309">
        <v>70</v>
      </c>
      <c r="Q1197" s="326">
        <v>37</v>
      </c>
      <c r="R1197" s="310" t="s">
        <v>335</v>
      </c>
      <c r="S1197" s="311"/>
      <c r="T1197" s="312">
        <v>94.08</v>
      </c>
      <c r="U1197" s="90"/>
      <c r="V1197" s="313" t="s">
        <v>335</v>
      </c>
    </row>
    <row r="1198" spans="11:22" x14ac:dyDescent="0.25">
      <c r="K1198" s="54"/>
      <c r="M1198" s="38" t="s">
        <v>116</v>
      </c>
      <c r="P1198" s="296">
        <v>89</v>
      </c>
      <c r="Q1198" s="325">
        <v>87</v>
      </c>
      <c r="R1198" s="297" t="s">
        <v>335</v>
      </c>
      <c r="S1198" s="298"/>
      <c r="T1198" s="299">
        <v>86.15</v>
      </c>
      <c r="V1198" s="63" t="s">
        <v>335</v>
      </c>
    </row>
    <row r="1199" spans="11:22" x14ac:dyDescent="0.25">
      <c r="K1199" s="64"/>
      <c r="L1199" s="65"/>
      <c r="M1199" s="250" t="s">
        <v>117</v>
      </c>
      <c r="N1199" s="250"/>
      <c r="O1199" s="250"/>
      <c r="P1199" s="300">
        <v>234</v>
      </c>
      <c r="Q1199" s="327">
        <v>173</v>
      </c>
      <c r="R1199" s="310" t="s">
        <v>335</v>
      </c>
      <c r="S1199" s="302"/>
      <c r="T1199" s="303">
        <v>100.3</v>
      </c>
      <c r="U1199" s="250"/>
      <c r="V1199" s="304" t="s">
        <v>335</v>
      </c>
    </row>
    <row r="1200" spans="11:22" x14ac:dyDescent="0.25">
      <c r="K1200" s="71" t="s">
        <v>118</v>
      </c>
      <c r="L1200" s="72"/>
      <c r="M1200" s="72" t="s">
        <v>119</v>
      </c>
      <c r="N1200" s="72"/>
      <c r="O1200" s="72"/>
      <c r="P1200" s="305">
        <v>263</v>
      </c>
      <c r="Q1200" s="328">
        <v>232</v>
      </c>
      <c r="R1200" s="306" t="s">
        <v>335</v>
      </c>
      <c r="S1200" s="307"/>
      <c r="T1200" s="308">
        <v>142.96</v>
      </c>
      <c r="U1200" s="72"/>
      <c r="V1200" s="70" t="s">
        <v>673</v>
      </c>
    </row>
    <row r="1201" spans="11:24" x14ac:dyDescent="0.25">
      <c r="K1201" s="54"/>
      <c r="M1201" s="90" t="s">
        <v>120</v>
      </c>
      <c r="N1201" s="90"/>
      <c r="O1201" s="90"/>
      <c r="P1201" s="309">
        <v>416</v>
      </c>
      <c r="Q1201" s="326">
        <v>412</v>
      </c>
      <c r="R1201" s="310" t="s">
        <v>335</v>
      </c>
      <c r="S1201" s="311"/>
      <c r="T1201" s="312">
        <v>202.78</v>
      </c>
      <c r="U1201" s="90"/>
      <c r="V1201" s="313" t="s">
        <v>674</v>
      </c>
    </row>
    <row r="1202" spans="11:24" x14ac:dyDescent="0.25">
      <c r="K1202" s="64"/>
      <c r="L1202" s="65"/>
      <c r="M1202" s="65" t="s">
        <v>121</v>
      </c>
      <c r="N1202" s="65"/>
      <c r="O1202" s="65"/>
      <c r="P1202" s="314">
        <v>418</v>
      </c>
      <c r="Q1202" s="352">
        <v>398</v>
      </c>
      <c r="R1202" s="322" t="s">
        <v>335</v>
      </c>
      <c r="S1202" s="315"/>
      <c r="T1202" s="316">
        <v>137.91999999999999</v>
      </c>
      <c r="U1202" s="65"/>
      <c r="V1202" s="69" t="s">
        <v>675</v>
      </c>
      <c r="X1202" s="38"/>
    </row>
    <row r="1203" spans="11:24" x14ac:dyDescent="0.25">
      <c r="K1203" s="275" t="s">
        <v>122</v>
      </c>
      <c r="L1203" s="276"/>
      <c r="M1203" s="277" t="s">
        <v>123</v>
      </c>
      <c r="N1203" s="277"/>
      <c r="O1203" s="277"/>
      <c r="P1203" s="317">
        <v>5</v>
      </c>
      <c r="Q1203" s="337">
        <v>3</v>
      </c>
      <c r="R1203" s="318">
        <v>837.12</v>
      </c>
      <c r="S1203" s="319"/>
      <c r="T1203" s="320">
        <v>48.05</v>
      </c>
      <c r="U1203" s="277"/>
      <c r="V1203" s="321" t="s">
        <v>335</v>
      </c>
      <c r="X1203" s="38"/>
    </row>
    <row r="1204" spans="11:24" x14ac:dyDescent="0.25">
      <c r="W1204" s="150"/>
      <c r="X1204" s="38"/>
    </row>
    <row r="1205" spans="11:24" x14ac:dyDescent="0.25">
      <c r="W1205" s="151"/>
      <c r="X1205" s="38"/>
    </row>
    <row r="1206" spans="11:24" x14ac:dyDescent="0.25">
      <c r="W1206" s="151"/>
      <c r="X1206" s="38"/>
    </row>
    <row r="1207" spans="11:24" x14ac:dyDescent="0.25">
      <c r="W1207" s="151"/>
    </row>
    <row r="1208" spans="11:24" x14ac:dyDescent="0.25">
      <c r="W1208" s="151"/>
    </row>
    <row r="1210" spans="11:24" x14ac:dyDescent="0.25">
      <c r="K1210" s="150" t="s">
        <v>443</v>
      </c>
      <c r="L1210" s="150"/>
      <c r="M1210" s="150" t="s">
        <v>465</v>
      </c>
      <c r="N1210" s="150"/>
      <c r="O1210" s="150" t="s">
        <v>442</v>
      </c>
      <c r="P1210" s="150" t="s">
        <v>408</v>
      </c>
      <c r="Q1210" s="150" t="s">
        <v>407</v>
      </c>
      <c r="R1210" s="150" t="s">
        <v>466</v>
      </c>
      <c r="S1210" s="150"/>
      <c r="T1210" s="150" t="s">
        <v>467</v>
      </c>
      <c r="U1210" s="150"/>
    </row>
    <row r="1211" spans="11:24" x14ac:dyDescent="0.25">
      <c r="K1211" s="141" t="s">
        <v>424</v>
      </c>
      <c r="L1211" s="151"/>
      <c r="M1211" s="151">
        <v>97.6</v>
      </c>
      <c r="N1211" s="151"/>
      <c r="O1211" s="151">
        <v>95</v>
      </c>
      <c r="P1211" s="151">
        <v>144</v>
      </c>
      <c r="Q1211" s="151">
        <v>165</v>
      </c>
      <c r="R1211" s="323">
        <v>4651</v>
      </c>
      <c r="S1211" s="151"/>
      <c r="T1211" s="323">
        <v>5253</v>
      </c>
      <c r="U1211" s="323"/>
    </row>
    <row r="1212" spans="11:24" x14ac:dyDescent="0.25">
      <c r="K1212" s="141" t="s">
        <v>425</v>
      </c>
      <c r="L1212" s="151"/>
      <c r="M1212" s="151">
        <v>67.400000000000006</v>
      </c>
      <c r="N1212" s="151"/>
      <c r="O1212" s="151">
        <v>188</v>
      </c>
      <c r="P1212" s="151">
        <v>232</v>
      </c>
      <c r="Q1212" s="151">
        <v>323</v>
      </c>
      <c r="R1212" s="323">
        <v>425</v>
      </c>
      <c r="S1212" s="151"/>
      <c r="T1212" s="323">
        <v>405</v>
      </c>
      <c r="U1212" s="323"/>
    </row>
    <row r="1213" spans="11:24" x14ac:dyDescent="0.25">
      <c r="K1213" s="141" t="s">
        <v>426</v>
      </c>
      <c r="L1213" s="151"/>
      <c r="M1213" s="151">
        <v>88.4</v>
      </c>
      <c r="N1213" s="151"/>
      <c r="O1213" s="151">
        <v>72</v>
      </c>
      <c r="P1213" s="151">
        <v>189</v>
      </c>
      <c r="Q1213" s="151">
        <v>324</v>
      </c>
      <c r="R1213" s="323">
        <v>4188</v>
      </c>
      <c r="S1213" s="151"/>
      <c r="T1213" s="323">
        <v>4438</v>
      </c>
      <c r="U1213" s="323"/>
    </row>
    <row r="1214" spans="11:24" x14ac:dyDescent="0.25">
      <c r="K1214" s="141" t="s">
        <v>427</v>
      </c>
      <c r="L1214" s="151"/>
      <c r="M1214" s="151">
        <v>47.7</v>
      </c>
      <c r="N1214" s="151"/>
      <c r="O1214" s="151">
        <v>34</v>
      </c>
      <c r="P1214" s="151">
        <v>47</v>
      </c>
      <c r="Q1214" s="151">
        <v>47</v>
      </c>
      <c r="R1214" s="323">
        <v>18</v>
      </c>
      <c r="S1214" s="151"/>
      <c r="T1214" s="323">
        <v>15</v>
      </c>
      <c r="U1214" s="323"/>
    </row>
    <row r="1215" spans="11:24" x14ac:dyDescent="0.25">
      <c r="K1215" s="141" t="s">
        <v>537</v>
      </c>
      <c r="L1215" s="151"/>
      <c r="M1215" s="151">
        <v>88.8</v>
      </c>
      <c r="N1215" s="151"/>
      <c r="O1215" s="151">
        <v>71</v>
      </c>
      <c r="P1215" s="151">
        <v>71</v>
      </c>
      <c r="Q1215" s="151">
        <v>76</v>
      </c>
      <c r="R1215" s="323">
        <v>197</v>
      </c>
      <c r="S1215" s="151"/>
      <c r="T1215" s="323">
        <v>315</v>
      </c>
    </row>
    <row r="1217" spans="1:22" x14ac:dyDescent="0.25">
      <c r="A1217" s="59" t="s">
        <v>496</v>
      </c>
    </row>
    <row r="1228" spans="1:22" x14ac:dyDescent="0.25">
      <c r="K1228" s="489" t="s">
        <v>124</v>
      </c>
      <c r="L1228" s="234"/>
      <c r="M1228" s="235" t="s">
        <v>125</v>
      </c>
      <c r="N1228" s="235"/>
      <c r="O1228" s="235"/>
      <c r="P1228" s="291">
        <v>111</v>
      </c>
      <c r="Q1228" s="324">
        <v>111</v>
      </c>
      <c r="R1228" s="292">
        <v>450.55</v>
      </c>
      <c r="S1228" s="293"/>
      <c r="T1228" s="294">
        <v>65.58</v>
      </c>
      <c r="U1228" s="235"/>
      <c r="V1228" s="295" t="s">
        <v>335</v>
      </c>
    </row>
    <row r="1229" spans="1:22" x14ac:dyDescent="0.25">
      <c r="K1229" s="490"/>
      <c r="L1229" s="242"/>
      <c r="M1229" s="38" t="s">
        <v>126</v>
      </c>
      <c r="P1229" s="296">
        <v>158</v>
      </c>
      <c r="Q1229" s="325">
        <v>269</v>
      </c>
      <c r="R1229" s="297">
        <v>332.61</v>
      </c>
      <c r="S1229" s="298"/>
      <c r="T1229" s="299">
        <v>86.29</v>
      </c>
      <c r="V1229" s="63" t="s">
        <v>335</v>
      </c>
    </row>
    <row r="1230" spans="1:22" x14ac:dyDescent="0.25">
      <c r="K1230" s="490"/>
      <c r="L1230" s="242"/>
      <c r="M1230" s="90" t="s">
        <v>127</v>
      </c>
      <c r="N1230" s="90"/>
      <c r="O1230" s="90"/>
      <c r="P1230" s="309">
        <v>341</v>
      </c>
      <c r="Q1230" s="326">
        <v>205</v>
      </c>
      <c r="R1230" s="310" t="s">
        <v>335</v>
      </c>
      <c r="S1230" s="311"/>
      <c r="T1230" s="312">
        <v>53.23</v>
      </c>
      <c r="U1230" s="90"/>
      <c r="V1230" s="313" t="s">
        <v>335</v>
      </c>
    </row>
    <row r="1231" spans="1:22" x14ac:dyDescent="0.25">
      <c r="K1231" s="490"/>
      <c r="L1231" s="242"/>
      <c r="M1231" s="38" t="s">
        <v>128</v>
      </c>
      <c r="P1231" s="296">
        <v>517</v>
      </c>
      <c r="Q1231" s="325">
        <v>389</v>
      </c>
      <c r="R1231" s="297">
        <v>262.66000000000003</v>
      </c>
      <c r="S1231" s="298"/>
      <c r="T1231" s="299">
        <v>81.849999999999994</v>
      </c>
      <c r="U1231" s="299"/>
      <c r="V1231" s="63" t="s">
        <v>335</v>
      </c>
    </row>
    <row r="1232" spans="1:22" x14ac:dyDescent="0.25">
      <c r="K1232" s="490"/>
      <c r="L1232" s="242"/>
      <c r="M1232" s="90" t="s">
        <v>129</v>
      </c>
      <c r="N1232" s="90"/>
      <c r="O1232" s="90"/>
      <c r="P1232" s="309">
        <v>805</v>
      </c>
      <c r="Q1232" s="326">
        <v>1088</v>
      </c>
      <c r="R1232" s="310">
        <v>212.06</v>
      </c>
      <c r="S1232" s="311"/>
      <c r="T1232" s="312">
        <v>69.36</v>
      </c>
      <c r="U1232" s="90"/>
      <c r="V1232" s="313" t="s">
        <v>335</v>
      </c>
    </row>
    <row r="1233" spans="11:22" x14ac:dyDescent="0.25">
      <c r="K1233" s="490"/>
      <c r="L1233" s="242"/>
      <c r="M1233" s="38" t="s">
        <v>169</v>
      </c>
      <c r="P1233" s="296">
        <v>2137</v>
      </c>
      <c r="Q1233" s="325">
        <v>2137</v>
      </c>
      <c r="R1233" s="297">
        <v>155.65</v>
      </c>
      <c r="S1233" s="298"/>
      <c r="T1233" s="299">
        <v>92.08</v>
      </c>
      <c r="V1233" s="63" t="s">
        <v>335</v>
      </c>
    </row>
    <row r="1234" spans="11:22" x14ac:dyDescent="0.25">
      <c r="K1234" s="491"/>
      <c r="L1234" s="249"/>
      <c r="M1234" s="250" t="s">
        <v>130</v>
      </c>
      <c r="N1234" s="250"/>
      <c r="O1234" s="250"/>
      <c r="P1234" s="309">
        <v>9676</v>
      </c>
      <c r="Q1234" s="326">
        <v>8983</v>
      </c>
      <c r="R1234" s="310">
        <v>73.94</v>
      </c>
      <c r="S1234" s="302"/>
      <c r="T1234" s="312">
        <v>99.54</v>
      </c>
      <c r="U1234" s="250"/>
      <c r="V1234" s="313" t="s">
        <v>676</v>
      </c>
    </row>
    <row r="1235" spans="11:22" x14ac:dyDescent="0.25">
      <c r="K1235" s="71" t="s">
        <v>131</v>
      </c>
      <c r="L1235" s="72"/>
      <c r="M1235" s="72" t="s">
        <v>132</v>
      </c>
      <c r="N1235" s="72"/>
      <c r="O1235" s="72"/>
      <c r="P1235" s="305">
        <v>17</v>
      </c>
      <c r="Q1235" s="328">
        <v>21</v>
      </c>
      <c r="R1235" s="306">
        <v>828.2</v>
      </c>
      <c r="S1235" s="307"/>
      <c r="T1235" s="308">
        <v>92.75</v>
      </c>
      <c r="U1235" s="72"/>
      <c r="V1235" s="70" t="s">
        <v>335</v>
      </c>
    </row>
    <row r="1236" spans="11:22" x14ac:dyDescent="0.25">
      <c r="K1236" s="489" t="s">
        <v>133</v>
      </c>
      <c r="L1236" s="234"/>
      <c r="M1236" s="235" t="s">
        <v>134</v>
      </c>
      <c r="N1236" s="235"/>
      <c r="O1236" s="235"/>
      <c r="P1236" s="291">
        <v>495</v>
      </c>
      <c r="Q1236" s="324">
        <v>713</v>
      </c>
      <c r="R1236" s="292">
        <v>570.36</v>
      </c>
      <c r="S1236" s="293"/>
      <c r="T1236" s="294">
        <v>86.14</v>
      </c>
      <c r="U1236" s="235"/>
      <c r="V1236" s="295" t="s">
        <v>335</v>
      </c>
    </row>
    <row r="1237" spans="11:22" x14ac:dyDescent="0.25">
      <c r="K1237" s="490"/>
      <c r="L1237" s="242"/>
      <c r="M1237" s="38" t="s">
        <v>135</v>
      </c>
      <c r="P1237" s="296">
        <v>1850</v>
      </c>
      <c r="Q1237" s="325">
        <v>1201</v>
      </c>
      <c r="R1237" s="297">
        <v>392.54</v>
      </c>
      <c r="S1237" s="298"/>
      <c r="T1237" s="299">
        <v>100.59</v>
      </c>
      <c r="V1237" s="63" t="s">
        <v>335</v>
      </c>
    </row>
    <row r="1238" spans="11:22" x14ac:dyDescent="0.25">
      <c r="K1238" s="490"/>
      <c r="L1238" s="242"/>
      <c r="M1238" s="90" t="s">
        <v>136</v>
      </c>
      <c r="N1238" s="90"/>
      <c r="O1238" s="90"/>
      <c r="P1238" s="309">
        <v>1080</v>
      </c>
      <c r="Q1238" s="326">
        <v>1100</v>
      </c>
      <c r="R1238" s="310">
        <v>303.88</v>
      </c>
      <c r="S1238" s="311"/>
      <c r="T1238" s="312">
        <v>97.24</v>
      </c>
      <c r="U1238" s="90"/>
      <c r="V1238" s="313" t="s">
        <v>335</v>
      </c>
    </row>
    <row r="1239" spans="11:22" x14ac:dyDescent="0.25">
      <c r="K1239" s="490"/>
      <c r="L1239" s="242"/>
      <c r="M1239" s="38" t="s">
        <v>137</v>
      </c>
      <c r="P1239" s="296">
        <v>1100</v>
      </c>
      <c r="Q1239" s="325">
        <v>17</v>
      </c>
      <c r="R1239" s="297" t="s">
        <v>335</v>
      </c>
      <c r="S1239" s="298"/>
      <c r="T1239" s="299">
        <v>79.430000000000007</v>
      </c>
      <c r="V1239" s="63" t="s">
        <v>335</v>
      </c>
    </row>
    <row r="1240" spans="11:22" x14ac:dyDescent="0.25">
      <c r="K1240" s="490"/>
      <c r="L1240" s="242"/>
      <c r="M1240" s="90" t="s">
        <v>138</v>
      </c>
      <c r="N1240" s="90"/>
      <c r="O1240" s="90"/>
      <c r="P1240" s="309">
        <v>1047</v>
      </c>
      <c r="Q1240" s="326">
        <v>1047</v>
      </c>
      <c r="R1240" s="310" t="s">
        <v>335</v>
      </c>
      <c r="S1240" s="311"/>
      <c r="T1240" s="312">
        <v>73.209999999999994</v>
      </c>
      <c r="U1240" s="90"/>
      <c r="V1240" s="313" t="s">
        <v>335</v>
      </c>
    </row>
    <row r="1241" spans="11:22" x14ac:dyDescent="0.25">
      <c r="K1241" s="490"/>
      <c r="L1241" s="242"/>
      <c r="M1241" s="38" t="s">
        <v>139</v>
      </c>
      <c r="P1241" s="296">
        <v>17</v>
      </c>
      <c r="Q1241" s="325">
        <v>0</v>
      </c>
      <c r="R1241" s="297" t="s">
        <v>335</v>
      </c>
      <c r="S1241" s="298"/>
      <c r="T1241" s="299">
        <v>98.98</v>
      </c>
      <c r="V1241" s="63" t="s">
        <v>335</v>
      </c>
    </row>
    <row r="1242" spans="11:22" x14ac:dyDescent="0.25">
      <c r="K1242" s="491"/>
      <c r="L1242" s="249"/>
      <c r="M1242" s="250" t="s">
        <v>140</v>
      </c>
      <c r="N1242" s="250"/>
      <c r="O1242" s="250"/>
      <c r="P1242" s="300">
        <v>1047</v>
      </c>
      <c r="Q1242" s="327">
        <v>1172</v>
      </c>
      <c r="R1242" s="310">
        <v>137.59</v>
      </c>
      <c r="S1242" s="302"/>
      <c r="T1242" s="303">
        <v>51.22</v>
      </c>
      <c r="U1242" s="250"/>
      <c r="V1242" s="304" t="s">
        <v>335</v>
      </c>
    </row>
    <row r="1243" spans="11:22" x14ac:dyDescent="0.25">
      <c r="K1243" s="498" t="s">
        <v>141</v>
      </c>
      <c r="L1243" s="329"/>
      <c r="M1243" s="72" t="s">
        <v>142</v>
      </c>
      <c r="N1243" s="72"/>
      <c r="O1243" s="72"/>
      <c r="P1243" s="305">
        <v>18</v>
      </c>
      <c r="Q1243" s="328">
        <v>48</v>
      </c>
      <c r="R1243" s="306">
        <v>506.94</v>
      </c>
      <c r="S1243" s="306"/>
      <c r="T1243" s="308">
        <v>88.99</v>
      </c>
      <c r="U1243" s="72"/>
      <c r="V1243" s="70" t="s">
        <v>335</v>
      </c>
    </row>
    <row r="1244" spans="11:22" x14ac:dyDescent="0.25">
      <c r="K1244" s="499"/>
      <c r="L1244" s="330"/>
      <c r="M1244" s="250" t="s">
        <v>143</v>
      </c>
      <c r="N1244" s="250"/>
      <c r="O1244" s="250"/>
      <c r="P1244" s="300">
        <v>75</v>
      </c>
      <c r="Q1244" s="327">
        <v>83</v>
      </c>
      <c r="R1244" s="301">
        <v>109.7</v>
      </c>
      <c r="S1244" s="302"/>
      <c r="T1244" s="303">
        <v>89.12</v>
      </c>
      <c r="U1244" s="250"/>
      <c r="V1244" s="304" t="s">
        <v>677</v>
      </c>
    </row>
    <row r="1245" spans="11:22" x14ac:dyDescent="0.25">
      <c r="K1245" s="275" t="s">
        <v>144</v>
      </c>
      <c r="L1245" s="276"/>
      <c r="M1245" s="276" t="s">
        <v>145</v>
      </c>
      <c r="N1245" s="276"/>
      <c r="O1245" s="276"/>
      <c r="P1245" s="331">
        <v>28</v>
      </c>
      <c r="Q1245" s="332">
        <v>45</v>
      </c>
      <c r="R1245" s="333">
        <v>114.67</v>
      </c>
      <c r="S1245" s="334"/>
      <c r="T1245" s="335">
        <v>102.3</v>
      </c>
      <c r="U1245" s="276"/>
      <c r="V1245" s="336" t="s">
        <v>335</v>
      </c>
    </row>
    <row r="1246" spans="11:22" ht="15" customHeight="1" x14ac:dyDescent="0.25">
      <c r="K1246" s="275" t="s">
        <v>146</v>
      </c>
      <c r="L1246" s="276"/>
      <c r="M1246" s="277" t="s">
        <v>147</v>
      </c>
      <c r="N1246" s="277"/>
      <c r="O1246" s="277"/>
      <c r="P1246" s="317">
        <v>316</v>
      </c>
      <c r="Q1246" s="337">
        <v>443</v>
      </c>
      <c r="R1246" s="318">
        <v>303.92</v>
      </c>
      <c r="S1246" s="319"/>
      <c r="T1246" s="320">
        <v>98.43</v>
      </c>
      <c r="U1246" s="277"/>
      <c r="V1246" s="321" t="s">
        <v>335</v>
      </c>
    </row>
    <row r="1247" spans="11:22" x14ac:dyDescent="0.25">
      <c r="K1247" s="275" t="s">
        <v>170</v>
      </c>
      <c r="L1247" s="276"/>
      <c r="M1247" s="276" t="s">
        <v>171</v>
      </c>
      <c r="N1247" s="276"/>
      <c r="O1247" s="276"/>
      <c r="P1247" s="331">
        <v>245</v>
      </c>
      <c r="Q1247" s="332">
        <v>245</v>
      </c>
      <c r="R1247" s="333" t="s">
        <v>335</v>
      </c>
      <c r="S1247" s="334"/>
      <c r="T1247" s="335">
        <v>10.88</v>
      </c>
      <c r="U1247" s="276"/>
      <c r="V1247" s="336" t="s">
        <v>678</v>
      </c>
    </row>
    <row r="1248" spans="11:22" x14ac:dyDescent="0.25">
      <c r="K1248" s="275" t="s">
        <v>172</v>
      </c>
      <c r="L1248" s="276"/>
      <c r="M1248" s="277" t="s">
        <v>173</v>
      </c>
      <c r="N1248" s="277"/>
      <c r="O1248" s="277"/>
      <c r="P1248" s="317">
        <v>88</v>
      </c>
      <c r="Q1248" s="337">
        <v>104</v>
      </c>
      <c r="R1248" s="318" t="s">
        <v>335</v>
      </c>
      <c r="S1248" s="319"/>
      <c r="T1248" s="320">
        <v>87.89</v>
      </c>
      <c r="U1248" s="277"/>
      <c r="V1248" s="321" t="s">
        <v>335</v>
      </c>
    </row>
    <row r="1249" spans="11:24" x14ac:dyDescent="0.25">
      <c r="K1249" s="275" t="s">
        <v>153</v>
      </c>
      <c r="L1249" s="276"/>
      <c r="M1249" s="276" t="s">
        <v>154</v>
      </c>
      <c r="N1249" s="276"/>
      <c r="O1249" s="276"/>
      <c r="P1249" s="331">
        <v>182</v>
      </c>
      <c r="Q1249" s="332">
        <v>323</v>
      </c>
      <c r="R1249" s="333">
        <v>87.2</v>
      </c>
      <c r="S1249" s="334"/>
      <c r="T1249" s="335">
        <v>95.22</v>
      </c>
      <c r="U1249" s="276"/>
      <c r="V1249" s="336" t="s">
        <v>335</v>
      </c>
    </row>
    <row r="1250" spans="11:24" x14ac:dyDescent="0.25">
      <c r="K1250" s="275" t="s">
        <v>174</v>
      </c>
      <c r="L1250" s="276"/>
      <c r="M1250" s="277" t="s">
        <v>175</v>
      </c>
      <c r="N1250" s="277"/>
      <c r="O1250" s="277"/>
      <c r="P1250" s="317">
        <v>31</v>
      </c>
      <c r="Q1250" s="337">
        <v>31</v>
      </c>
      <c r="R1250" s="318" t="s">
        <v>335</v>
      </c>
      <c r="S1250" s="319"/>
      <c r="T1250" s="320">
        <v>95.89</v>
      </c>
      <c r="U1250" s="277"/>
      <c r="V1250" s="321" t="s">
        <v>335</v>
      </c>
    </row>
    <row r="1251" spans="11:24" x14ac:dyDescent="0.25">
      <c r="K1251" s="489" t="s">
        <v>176</v>
      </c>
      <c r="L1251" s="234"/>
      <c r="M1251" s="72" t="s">
        <v>177</v>
      </c>
      <c r="N1251" s="72"/>
      <c r="O1251" s="72"/>
      <c r="P1251" s="305">
        <v>16890</v>
      </c>
      <c r="Q1251" s="328">
        <v>16857</v>
      </c>
      <c r="R1251" s="306">
        <v>71.290000000000006</v>
      </c>
      <c r="S1251" s="307"/>
      <c r="T1251" s="308">
        <v>99.41</v>
      </c>
      <c r="U1251" s="72"/>
      <c r="V1251" s="70" t="s">
        <v>335</v>
      </c>
    </row>
    <row r="1252" spans="11:24" x14ac:dyDescent="0.25">
      <c r="K1252" s="491"/>
      <c r="L1252" s="249"/>
      <c r="M1252" s="250" t="s">
        <v>178</v>
      </c>
      <c r="N1252" s="250"/>
      <c r="O1252" s="250"/>
      <c r="P1252" s="300">
        <v>16599</v>
      </c>
      <c r="Q1252" s="327">
        <v>16599</v>
      </c>
      <c r="R1252" s="301">
        <v>87.3</v>
      </c>
      <c r="S1252" s="302"/>
      <c r="T1252" s="303">
        <v>53.99</v>
      </c>
      <c r="U1252" s="250"/>
      <c r="V1252" s="304" t="s">
        <v>335</v>
      </c>
    </row>
    <row r="1253" spans="11:24" x14ac:dyDescent="0.25">
      <c r="K1253" s="275" t="s">
        <v>179</v>
      </c>
      <c r="L1253" s="276"/>
      <c r="M1253" s="276" t="s">
        <v>180</v>
      </c>
      <c r="N1253" s="276"/>
      <c r="O1253" s="276"/>
      <c r="P1253" s="331">
        <v>4010</v>
      </c>
      <c r="Q1253" s="332">
        <v>2299</v>
      </c>
      <c r="R1253" s="333">
        <v>51.09</v>
      </c>
      <c r="S1253" s="334"/>
      <c r="T1253" s="335">
        <v>102.41</v>
      </c>
      <c r="U1253" s="276"/>
      <c r="V1253" s="336" t="s">
        <v>679</v>
      </c>
      <c r="X1253" s="38"/>
    </row>
    <row r="1254" spans="11:24" x14ac:dyDescent="0.25">
      <c r="K1254" s="469" t="s">
        <v>20</v>
      </c>
      <c r="L1254" s="72"/>
      <c r="M1254" s="276" t="s">
        <v>531</v>
      </c>
      <c r="N1254" s="276"/>
      <c r="O1254" s="276"/>
      <c r="P1254" s="331">
        <v>2589</v>
      </c>
      <c r="Q1254" s="332">
        <v>2584</v>
      </c>
      <c r="R1254" s="333" t="s">
        <v>335</v>
      </c>
      <c r="S1254" s="334"/>
      <c r="T1254" s="335">
        <v>49.42</v>
      </c>
      <c r="U1254" s="276"/>
      <c r="V1254" s="336" t="s">
        <v>680</v>
      </c>
      <c r="X1254" s="38"/>
    </row>
    <row r="1255" spans="11:24" x14ac:dyDescent="0.25">
      <c r="K1255" s="492"/>
      <c r="M1255" s="277" t="s">
        <v>431</v>
      </c>
      <c r="N1255" s="277"/>
      <c r="O1255" s="277"/>
      <c r="P1255" s="317">
        <v>2481</v>
      </c>
      <c r="Q1255" s="337">
        <v>2536</v>
      </c>
      <c r="R1255" s="318" t="s">
        <v>335</v>
      </c>
      <c r="S1255" s="319"/>
      <c r="T1255" s="320">
        <v>-23.73</v>
      </c>
      <c r="U1255" s="277"/>
      <c r="V1255" s="321" t="s">
        <v>681</v>
      </c>
      <c r="X1255" s="38"/>
    </row>
    <row r="1256" spans="11:24" x14ac:dyDescent="0.25">
      <c r="K1256" s="470"/>
      <c r="L1256" s="384"/>
      <c r="M1256" s="276" t="s">
        <v>498</v>
      </c>
      <c r="N1256" s="276"/>
      <c r="O1256" s="276"/>
      <c r="P1256" s="331">
        <v>2677</v>
      </c>
      <c r="Q1256" s="332">
        <v>2677</v>
      </c>
      <c r="R1256" s="333" t="s">
        <v>335</v>
      </c>
      <c r="S1256" s="334"/>
      <c r="T1256" s="335">
        <v>96.33</v>
      </c>
      <c r="U1256" s="276"/>
      <c r="V1256" s="336" t="s">
        <v>682</v>
      </c>
      <c r="X1256" s="38"/>
    </row>
    <row r="1257" spans="11:24" x14ac:dyDescent="0.25">
      <c r="K1257" s="489" t="s">
        <v>499</v>
      </c>
      <c r="L1257" s="72"/>
      <c r="M1257" s="277" t="s">
        <v>554</v>
      </c>
      <c r="N1257" s="277"/>
      <c r="O1257" s="277"/>
      <c r="P1257" s="317">
        <v>461</v>
      </c>
      <c r="Q1257" s="337">
        <v>739</v>
      </c>
      <c r="R1257" s="318">
        <v>300.82</v>
      </c>
      <c r="S1257" s="319"/>
      <c r="T1257" s="320">
        <v>82.55</v>
      </c>
      <c r="U1257" s="277"/>
      <c r="V1257" s="321" t="s">
        <v>335</v>
      </c>
    </row>
    <row r="1258" spans="11:24" x14ac:dyDescent="0.25">
      <c r="K1258" s="490"/>
      <c r="L1258" s="72"/>
      <c r="M1258" s="277" t="s">
        <v>549</v>
      </c>
      <c r="N1258" s="277"/>
      <c r="O1258" s="277"/>
      <c r="P1258" s="317">
        <v>880</v>
      </c>
      <c r="Q1258" s="337">
        <v>992</v>
      </c>
      <c r="R1258" s="318" t="s">
        <v>335</v>
      </c>
      <c r="S1258" s="319"/>
      <c r="T1258" s="320">
        <v>83</v>
      </c>
      <c r="U1258" s="277"/>
      <c r="V1258" s="321" t="s">
        <v>335</v>
      </c>
    </row>
    <row r="1259" spans="11:24" x14ac:dyDescent="0.25">
      <c r="K1259" s="490"/>
      <c r="M1259" s="385" t="s">
        <v>551</v>
      </c>
      <c r="N1259" s="385"/>
      <c r="O1259" s="385"/>
      <c r="P1259" s="386">
        <v>1512</v>
      </c>
      <c r="Q1259" s="387">
        <v>1512</v>
      </c>
      <c r="R1259" s="388" t="s">
        <v>335</v>
      </c>
      <c r="S1259" s="389"/>
      <c r="T1259" s="390">
        <v>95.82</v>
      </c>
      <c r="U1259" s="385"/>
      <c r="V1259" s="336" t="s">
        <v>335</v>
      </c>
    </row>
    <row r="1260" spans="11:24" x14ac:dyDescent="0.25">
      <c r="K1260" s="491"/>
      <c r="L1260" s="65"/>
      <c r="M1260" s="277" t="s">
        <v>550</v>
      </c>
      <c r="N1260" s="277"/>
      <c r="O1260" s="277"/>
      <c r="P1260" s="317">
        <v>1556</v>
      </c>
      <c r="Q1260" s="337">
        <v>1542</v>
      </c>
      <c r="R1260" s="318" t="s">
        <v>335</v>
      </c>
      <c r="S1260" s="319"/>
      <c r="T1260" s="320">
        <v>145.38</v>
      </c>
      <c r="U1260" s="277"/>
      <c r="V1260" s="321" t="s">
        <v>335</v>
      </c>
    </row>
    <row r="1261" spans="11:24" x14ac:dyDescent="0.25">
      <c r="K1261" s="275" t="s">
        <v>563</v>
      </c>
      <c r="L1261" s="338"/>
      <c r="M1261" s="276" t="s">
        <v>562</v>
      </c>
      <c r="N1261" s="276"/>
      <c r="O1261" s="276"/>
      <c r="P1261" s="331">
        <v>522</v>
      </c>
      <c r="Q1261" s="332">
        <v>500</v>
      </c>
      <c r="R1261" s="333">
        <v>31.91</v>
      </c>
      <c r="S1261" s="334"/>
      <c r="T1261" s="335">
        <v>93.54</v>
      </c>
      <c r="U1261" s="276"/>
      <c r="V1261" s="336" t="s">
        <v>683</v>
      </c>
    </row>
    <row r="1262" spans="11:24" x14ac:dyDescent="0.25">
      <c r="K1262" s="275" t="s">
        <v>432</v>
      </c>
      <c r="L1262" s="338"/>
      <c r="M1262" s="276" t="s">
        <v>433</v>
      </c>
      <c r="N1262" s="276"/>
      <c r="O1262" s="276"/>
      <c r="P1262" s="331">
        <v>3523</v>
      </c>
      <c r="Q1262" s="332">
        <v>3523</v>
      </c>
      <c r="R1262" s="333" t="s">
        <v>335</v>
      </c>
      <c r="S1262" s="334"/>
      <c r="T1262" s="335">
        <v>201.36</v>
      </c>
      <c r="U1262" s="276"/>
      <c r="V1262" s="336" t="s">
        <v>684</v>
      </c>
    </row>
    <row r="1263" spans="11:24" x14ac:dyDescent="0.25">
      <c r="K1263" s="275" t="s">
        <v>516</v>
      </c>
      <c r="L1263" s="276"/>
      <c r="M1263" s="385" t="s">
        <v>517</v>
      </c>
      <c r="N1263" s="385"/>
      <c r="O1263" s="385"/>
      <c r="P1263" s="386">
        <v>85</v>
      </c>
      <c r="Q1263" s="387">
        <v>90</v>
      </c>
      <c r="R1263" s="388">
        <v>615.71</v>
      </c>
      <c r="S1263" s="389"/>
      <c r="T1263" s="390">
        <v>84.7</v>
      </c>
      <c r="U1263" s="385"/>
      <c r="V1263" s="391" t="s">
        <v>335</v>
      </c>
      <c r="W1263" s="150"/>
    </row>
    <row r="1264" spans="11:24" x14ac:dyDescent="0.25">
      <c r="K1264" s="469" t="s">
        <v>527</v>
      </c>
      <c r="L1264" s="72"/>
      <c r="M1264" s="277" t="s">
        <v>528</v>
      </c>
      <c r="N1264" s="277"/>
      <c r="O1264" s="277"/>
      <c r="P1264" s="317">
        <v>8799</v>
      </c>
      <c r="Q1264" s="337">
        <v>8345</v>
      </c>
      <c r="R1264" s="318" t="s">
        <v>335</v>
      </c>
      <c r="S1264" s="319"/>
      <c r="T1264" s="320">
        <v>14.34</v>
      </c>
      <c r="U1264" s="277"/>
      <c r="V1264" s="321" t="s">
        <v>335</v>
      </c>
      <c r="W1264" s="151"/>
    </row>
    <row r="1265" spans="1:23" x14ac:dyDescent="0.25">
      <c r="K1265" s="470"/>
      <c r="L1265" s="65"/>
      <c r="M1265" s="385" t="s">
        <v>529</v>
      </c>
      <c r="N1265" s="385"/>
      <c r="O1265" s="385"/>
      <c r="P1265" s="386">
        <v>10131</v>
      </c>
      <c r="Q1265" s="387">
        <v>2301</v>
      </c>
      <c r="R1265" s="388" t="s">
        <v>335</v>
      </c>
      <c r="S1265" s="389"/>
      <c r="T1265" s="390">
        <v>-176.81</v>
      </c>
      <c r="U1265" s="385"/>
      <c r="V1265" s="391" t="s">
        <v>685</v>
      </c>
      <c r="W1265" s="151"/>
    </row>
    <row r="1266" spans="1:23" x14ac:dyDescent="0.25">
      <c r="K1266" s="375">
        <v>0</v>
      </c>
      <c r="L1266" s="276"/>
      <c r="M1266" s="277" t="s">
        <v>514</v>
      </c>
      <c r="N1266" s="277"/>
      <c r="O1266" s="277"/>
      <c r="P1266" s="317">
        <v>-139</v>
      </c>
      <c r="Q1266" s="337">
        <v>0</v>
      </c>
      <c r="R1266" s="318" t="s">
        <v>335</v>
      </c>
      <c r="S1266" s="319"/>
      <c r="T1266" s="320">
        <v>0</v>
      </c>
      <c r="U1266" s="277"/>
      <c r="V1266" s="321" t="s">
        <v>335</v>
      </c>
      <c r="W1266" s="151"/>
    </row>
    <row r="1267" spans="1:23" x14ac:dyDescent="0.25">
      <c r="K1267" s="376">
        <v>0</v>
      </c>
      <c r="L1267" s="276"/>
      <c r="M1267" s="385" t="s">
        <v>515</v>
      </c>
      <c r="N1267" s="385"/>
      <c r="O1267" s="385"/>
      <c r="P1267" s="386">
        <v>0</v>
      </c>
      <c r="Q1267" s="387">
        <v>124</v>
      </c>
      <c r="R1267" s="388" t="s">
        <v>335</v>
      </c>
      <c r="S1267" s="389"/>
      <c r="T1267" s="390">
        <v>0</v>
      </c>
      <c r="U1267" s="385"/>
      <c r="V1267" s="391" t="s">
        <v>335</v>
      </c>
    </row>
    <row r="1268" spans="1:23" x14ac:dyDescent="0.25">
      <c r="A1268" s="59" t="s">
        <v>497</v>
      </c>
      <c r="P1268" s="392"/>
      <c r="Q1268" s="393"/>
      <c r="R1268" s="392"/>
    </row>
    <row r="1269" spans="1:23" x14ac:dyDescent="0.25">
      <c r="R1269" s="392"/>
    </row>
    <row r="1271" spans="1:23" x14ac:dyDescent="0.25">
      <c r="K1271" s="150" t="s">
        <v>443</v>
      </c>
      <c r="L1271" s="150"/>
      <c r="M1271" s="150" t="s">
        <v>465</v>
      </c>
      <c r="N1271" s="150"/>
      <c r="O1271" s="150" t="s">
        <v>442</v>
      </c>
      <c r="P1271" s="150" t="s">
        <v>408</v>
      </c>
      <c r="Q1271" s="150" t="s">
        <v>407</v>
      </c>
      <c r="R1271" s="150" t="s">
        <v>466</v>
      </c>
      <c r="S1271" s="150"/>
      <c r="T1271" s="150" t="s">
        <v>467</v>
      </c>
      <c r="U1271" s="374"/>
    </row>
    <row r="1272" spans="1:23" x14ac:dyDescent="0.25">
      <c r="K1272" s="141" t="s">
        <v>428</v>
      </c>
      <c r="L1272" s="151"/>
      <c r="M1272" s="151">
        <v>74.2</v>
      </c>
      <c r="N1272" s="151"/>
      <c r="O1272" s="151">
        <v>60</v>
      </c>
      <c r="P1272" s="151">
        <v>65</v>
      </c>
      <c r="Q1272" s="151">
        <v>84</v>
      </c>
      <c r="R1272" s="323">
        <v>6397</v>
      </c>
      <c r="S1272" s="151"/>
      <c r="T1272" s="323">
        <v>5990</v>
      </c>
      <c r="U1272" s="323"/>
    </row>
    <row r="1273" spans="1:23" x14ac:dyDescent="0.25">
      <c r="K1273" s="141" t="s">
        <v>429</v>
      </c>
      <c r="L1273" s="151"/>
      <c r="M1273" s="151">
        <v>95.1</v>
      </c>
      <c r="N1273" s="151"/>
      <c r="O1273" s="151">
        <v>49</v>
      </c>
      <c r="P1273" s="151">
        <v>54</v>
      </c>
      <c r="Q1273" s="151">
        <v>56</v>
      </c>
      <c r="R1273" s="323">
        <v>3650</v>
      </c>
      <c r="S1273" s="151"/>
      <c r="T1273" s="323">
        <v>3840</v>
      </c>
      <c r="U1273" s="323"/>
    </row>
    <row r="1274" spans="1:23" x14ac:dyDescent="0.25">
      <c r="K1274" s="141" t="s">
        <v>430</v>
      </c>
      <c r="L1274" s="151"/>
      <c r="M1274" s="151">
        <v>98.3</v>
      </c>
      <c r="N1274" s="151"/>
      <c r="O1274" s="151">
        <v>90</v>
      </c>
      <c r="P1274" s="151">
        <v>74</v>
      </c>
      <c r="Q1274" s="151">
        <v>90</v>
      </c>
      <c r="R1274" s="323">
        <v>168</v>
      </c>
      <c r="S1274" s="151"/>
      <c r="T1274" s="323">
        <v>168</v>
      </c>
      <c r="U1274" s="323"/>
    </row>
    <row r="1275" spans="1:23" x14ac:dyDescent="0.25">
      <c r="K1275" s="141" t="s">
        <v>487</v>
      </c>
      <c r="L1275" s="151"/>
      <c r="M1275" s="151">
        <v>92</v>
      </c>
      <c r="N1275" s="151"/>
      <c r="O1275" s="151">
        <v>65</v>
      </c>
      <c r="P1275" s="151">
        <v>75</v>
      </c>
      <c r="Q1275" s="151">
        <v>84</v>
      </c>
      <c r="R1275" s="323">
        <v>13744</v>
      </c>
      <c r="S1275" s="151"/>
      <c r="T1275" s="323">
        <v>14399</v>
      </c>
      <c r="U1275" s="323"/>
    </row>
    <row r="1318" spans="1:9" x14ac:dyDescent="0.25">
      <c r="A1318" s="59" t="s">
        <v>526</v>
      </c>
    </row>
    <row r="1320" spans="1:9" x14ac:dyDescent="0.25">
      <c r="B1320" s="152"/>
      <c r="C1320" s="152"/>
      <c r="D1320" s="152"/>
      <c r="E1320" s="153"/>
      <c r="F1320" s="153"/>
      <c r="G1320" s="154"/>
      <c r="H1320" s="155"/>
      <c r="I1320" s="153"/>
    </row>
    <row r="1321" spans="1:9" x14ac:dyDescent="0.25">
      <c r="B1321" s="152"/>
      <c r="C1321" s="152"/>
      <c r="D1321" s="152"/>
      <c r="E1321" s="153"/>
      <c r="F1321" s="156"/>
      <c r="G1321" s="156"/>
      <c r="H1321" s="155"/>
      <c r="I1321" s="153"/>
    </row>
    <row r="1323" spans="1:9" x14ac:dyDescent="0.25">
      <c r="B1323" s="152"/>
      <c r="C1323" s="152"/>
      <c r="D1323" s="152"/>
      <c r="E1323" s="153"/>
      <c r="F1323" s="153"/>
      <c r="G1323" s="154"/>
      <c r="H1323" s="155"/>
      <c r="I1323" s="153"/>
    </row>
    <row r="1324" spans="1:9" x14ac:dyDescent="0.25">
      <c r="B1324" s="152"/>
      <c r="C1324" s="152"/>
      <c r="D1324" s="152"/>
      <c r="E1324" s="153"/>
      <c r="F1324" s="156"/>
      <c r="G1324" s="156"/>
      <c r="H1324" s="155"/>
      <c r="I1324" s="153"/>
    </row>
    <row r="1326" spans="1:9" x14ac:dyDescent="0.25">
      <c r="B1326" s="152"/>
      <c r="C1326" s="152"/>
      <c r="D1326" s="152"/>
      <c r="E1326" s="153"/>
      <c r="F1326" s="153"/>
      <c r="G1326" s="154"/>
      <c r="H1326" s="155"/>
      <c r="I1326" s="153"/>
    </row>
    <row r="1327" spans="1:9" x14ac:dyDescent="0.25">
      <c r="B1327" s="152"/>
      <c r="C1327" s="152"/>
      <c r="D1327" s="152"/>
      <c r="E1327" s="153"/>
      <c r="F1327" s="156"/>
      <c r="G1327" s="156"/>
      <c r="H1327" s="155"/>
      <c r="I1327" s="153"/>
    </row>
    <row r="1329" spans="2:17" x14ac:dyDescent="0.25">
      <c r="B1329" s="152"/>
      <c r="C1329" s="152"/>
      <c r="D1329" s="152"/>
      <c r="E1329" s="153"/>
      <c r="F1329" s="153"/>
      <c r="G1329" s="154"/>
      <c r="H1329" s="155"/>
      <c r="I1329" s="153"/>
    </row>
    <row r="1330" spans="2:17" x14ac:dyDescent="0.25">
      <c r="B1330" s="152"/>
      <c r="C1330" s="152"/>
      <c r="D1330" s="152"/>
      <c r="E1330" s="153"/>
      <c r="F1330" s="156"/>
      <c r="G1330" s="156"/>
      <c r="H1330" s="155"/>
      <c r="I1330" s="153"/>
    </row>
    <row r="1332" spans="2:17" x14ac:dyDescent="0.25">
      <c r="B1332" s="152"/>
      <c r="C1332" s="152"/>
      <c r="D1332" s="152"/>
      <c r="E1332" s="153"/>
      <c r="F1332" s="153"/>
      <c r="G1332" s="154"/>
      <c r="H1332" s="155"/>
      <c r="I1332" s="153"/>
    </row>
    <row r="1333" spans="2:17" x14ac:dyDescent="0.25">
      <c r="B1333" s="152"/>
      <c r="C1333" s="152"/>
      <c r="D1333" s="152"/>
      <c r="E1333" s="153"/>
      <c r="F1333" s="156"/>
      <c r="G1333" s="156"/>
      <c r="H1333" s="155"/>
      <c r="I1333" s="153"/>
    </row>
    <row r="1335" spans="2:17" x14ac:dyDescent="0.25">
      <c r="B1335" s="152"/>
      <c r="C1335" s="152"/>
      <c r="D1335" s="152"/>
      <c r="E1335" s="153"/>
      <c r="F1335" s="153"/>
      <c r="G1335" s="154"/>
      <c r="H1335" s="155"/>
      <c r="I1335" s="153"/>
    </row>
    <row r="1336" spans="2:17" x14ac:dyDescent="0.25">
      <c r="B1336" s="152"/>
      <c r="C1336" s="152"/>
      <c r="D1336" s="152"/>
      <c r="E1336" s="153"/>
      <c r="F1336" s="156"/>
      <c r="G1336" s="156"/>
      <c r="H1336" s="155"/>
      <c r="I1336" s="153"/>
    </row>
    <row r="1338" spans="2:17" x14ac:dyDescent="0.25">
      <c r="B1338" s="152"/>
      <c r="C1338" s="152"/>
      <c r="D1338" s="152"/>
      <c r="E1338" s="153"/>
      <c r="F1338" s="153"/>
      <c r="G1338" s="154"/>
      <c r="H1338" s="155"/>
      <c r="I1338" s="153"/>
    </row>
    <row r="1339" spans="2:17" x14ac:dyDescent="0.25">
      <c r="B1339" s="152"/>
      <c r="C1339" s="152"/>
      <c r="D1339" s="152"/>
      <c r="E1339" s="153"/>
      <c r="F1339" s="156"/>
      <c r="G1339" s="156"/>
      <c r="H1339" s="155"/>
      <c r="I1339" s="153"/>
    </row>
    <row r="1341" spans="2:17" x14ac:dyDescent="0.25">
      <c r="B1341" s="152"/>
      <c r="C1341" s="152"/>
      <c r="D1341" s="152"/>
      <c r="E1341" s="153"/>
      <c r="F1341" s="153"/>
      <c r="G1341" s="154"/>
      <c r="H1341" s="155"/>
      <c r="I1341" s="153"/>
      <c r="K1341" s="131" t="s">
        <v>490</v>
      </c>
      <c r="L1341" s="131"/>
      <c r="M1341" s="339" t="s">
        <v>302</v>
      </c>
      <c r="N1341" s="339"/>
      <c r="O1341" s="339" t="s">
        <v>488</v>
      </c>
      <c r="P1341" s="339" t="s">
        <v>304</v>
      </c>
      <c r="Q1341" s="339" t="s">
        <v>469</v>
      </c>
    </row>
    <row r="1342" spans="2:17" x14ac:dyDescent="0.25">
      <c r="B1342" s="152"/>
      <c r="C1342" s="152"/>
      <c r="D1342" s="152"/>
      <c r="E1342" s="153"/>
      <c r="F1342" s="156"/>
      <c r="G1342" s="156"/>
      <c r="H1342" s="155"/>
      <c r="I1342" s="153"/>
      <c r="K1342" s="131" t="s">
        <v>479</v>
      </c>
      <c r="L1342" s="275"/>
      <c r="M1342" s="358">
        <v>0.35920000000000002</v>
      </c>
      <c r="N1342" s="359"/>
      <c r="O1342" s="360" t="s">
        <v>383</v>
      </c>
      <c r="P1342" s="358" t="s">
        <v>383</v>
      </c>
      <c r="Q1342" s="361" t="s">
        <v>383</v>
      </c>
    </row>
    <row r="1343" spans="2:17" x14ac:dyDescent="0.25">
      <c r="K1343" s="131" t="s">
        <v>472</v>
      </c>
      <c r="L1343" s="275"/>
      <c r="M1343" s="362">
        <v>0.29849999999999999</v>
      </c>
      <c r="N1343" s="363"/>
      <c r="O1343" s="364" t="s">
        <v>383</v>
      </c>
      <c r="P1343" s="362" t="s">
        <v>383</v>
      </c>
      <c r="Q1343" s="365" t="s">
        <v>383</v>
      </c>
    </row>
    <row r="1344" spans="2:17" x14ac:dyDescent="0.25">
      <c r="B1344" s="152"/>
      <c r="C1344" s="152"/>
      <c r="D1344" s="152"/>
      <c r="E1344" s="153"/>
      <c r="F1344" s="153"/>
      <c r="G1344" s="154"/>
      <c r="H1344" s="155"/>
      <c r="I1344" s="153"/>
      <c r="K1344" s="131" t="s">
        <v>485</v>
      </c>
      <c r="L1344" s="275"/>
      <c r="M1344" s="362">
        <v>4.9699999999999994E-2</v>
      </c>
      <c r="N1344" s="363"/>
      <c r="O1344" s="364" t="s">
        <v>383</v>
      </c>
      <c r="P1344" s="362" t="s">
        <v>383</v>
      </c>
      <c r="Q1344" s="365" t="s">
        <v>383</v>
      </c>
    </row>
    <row r="1345" spans="2:17" x14ac:dyDescent="0.25">
      <c r="B1345" s="152"/>
      <c r="C1345" s="152"/>
      <c r="D1345" s="152"/>
      <c r="E1345" s="153"/>
      <c r="F1345" s="156"/>
      <c r="G1345" s="156"/>
      <c r="H1345" s="155"/>
      <c r="I1345" s="153"/>
      <c r="K1345" s="131" t="s">
        <v>480</v>
      </c>
      <c r="L1345" s="275"/>
      <c r="M1345" s="362">
        <v>4.2999999999999997E-2</v>
      </c>
      <c r="N1345" s="363"/>
      <c r="O1345" s="364">
        <v>1.2E-2</v>
      </c>
      <c r="P1345" s="362" t="s">
        <v>383</v>
      </c>
      <c r="Q1345" s="365" t="s">
        <v>383</v>
      </c>
    </row>
    <row r="1346" spans="2:17" x14ac:dyDescent="0.25">
      <c r="K1346" s="131" t="s">
        <v>481</v>
      </c>
      <c r="L1346" s="275"/>
      <c r="M1346" s="362">
        <v>1.3600000000000001E-2</v>
      </c>
      <c r="N1346" s="363"/>
      <c r="O1346" s="364" t="s">
        <v>383</v>
      </c>
      <c r="P1346" s="362" t="s">
        <v>383</v>
      </c>
      <c r="Q1346" s="365" t="s">
        <v>383</v>
      </c>
    </row>
    <row r="1347" spans="2:17" x14ac:dyDescent="0.25">
      <c r="B1347" s="152"/>
      <c r="C1347" s="152"/>
      <c r="D1347" s="152"/>
      <c r="E1347" s="153"/>
      <c r="F1347" s="153"/>
      <c r="G1347" s="154"/>
      <c r="H1347" s="155"/>
      <c r="I1347" s="153"/>
      <c r="K1347" s="131" t="s">
        <v>476</v>
      </c>
      <c r="L1347" s="275"/>
      <c r="M1347" s="362">
        <v>3.0200000000000001E-2</v>
      </c>
      <c r="N1347" s="363"/>
      <c r="O1347" s="364" t="s">
        <v>383</v>
      </c>
      <c r="P1347" s="362" t="s">
        <v>383</v>
      </c>
      <c r="Q1347" s="365" t="s">
        <v>383</v>
      </c>
    </row>
    <row r="1348" spans="2:17" x14ac:dyDescent="0.25">
      <c r="B1348" s="152"/>
      <c r="C1348" s="152"/>
      <c r="D1348" s="152"/>
      <c r="E1348" s="153"/>
      <c r="F1348" s="156"/>
      <c r="G1348" s="156"/>
      <c r="H1348" s="155"/>
      <c r="I1348" s="153"/>
      <c r="K1348" s="131" t="s">
        <v>482</v>
      </c>
      <c r="L1348" s="275"/>
      <c r="M1348" s="362">
        <v>3.5999999999999999E-3</v>
      </c>
      <c r="N1348" s="363"/>
      <c r="O1348" s="364" t="s">
        <v>383</v>
      </c>
      <c r="P1348" s="362" t="s">
        <v>383</v>
      </c>
      <c r="Q1348" s="365" t="s">
        <v>383</v>
      </c>
    </row>
    <row r="1349" spans="2:17" x14ac:dyDescent="0.25">
      <c r="K1349" s="131" t="s">
        <v>471</v>
      </c>
      <c r="L1349" s="275"/>
      <c r="M1349" s="362">
        <v>1E-4</v>
      </c>
      <c r="N1349" s="363"/>
      <c r="O1349" s="364" t="s">
        <v>383</v>
      </c>
      <c r="P1349" s="362" t="s">
        <v>383</v>
      </c>
      <c r="Q1349" s="365" t="s">
        <v>383</v>
      </c>
    </row>
    <row r="1350" spans="2:17" x14ac:dyDescent="0.25">
      <c r="B1350" s="152"/>
      <c r="C1350" s="152"/>
      <c r="D1350" s="152"/>
      <c r="E1350" s="153"/>
      <c r="F1350" s="153"/>
      <c r="G1350" s="154"/>
      <c r="H1350" s="155"/>
      <c r="I1350" s="153"/>
      <c r="K1350" s="131" t="s">
        <v>474</v>
      </c>
      <c r="L1350" s="275"/>
      <c r="M1350" s="362">
        <v>1.2699999999999999E-2</v>
      </c>
      <c r="N1350" s="363"/>
      <c r="O1350" s="364" t="s">
        <v>383</v>
      </c>
      <c r="P1350" s="362">
        <v>1.8100000000000002E-2</v>
      </c>
      <c r="Q1350" s="365" t="s">
        <v>383</v>
      </c>
    </row>
    <row r="1351" spans="2:17" x14ac:dyDescent="0.25">
      <c r="B1351" s="152"/>
      <c r="C1351" s="152"/>
      <c r="D1351" s="152"/>
      <c r="E1351" s="153"/>
      <c r="F1351" s="156"/>
      <c r="G1351" s="158"/>
      <c r="H1351" s="155"/>
      <c r="I1351" s="153"/>
      <c r="K1351" s="131" t="s">
        <v>473</v>
      </c>
      <c r="L1351" s="275"/>
      <c r="M1351" s="362" t="s">
        <v>383</v>
      </c>
      <c r="N1351" s="363"/>
      <c r="O1351" s="364">
        <v>0.56159999999999999</v>
      </c>
      <c r="P1351" s="362" t="s">
        <v>383</v>
      </c>
      <c r="Q1351" s="365" t="s">
        <v>383</v>
      </c>
    </row>
    <row r="1352" spans="2:17" x14ac:dyDescent="0.25">
      <c r="K1352" s="131" t="s">
        <v>475</v>
      </c>
      <c r="L1352" s="275"/>
      <c r="M1352" s="362" t="s">
        <v>383</v>
      </c>
      <c r="N1352" s="363"/>
      <c r="O1352" s="364">
        <v>0.1168</v>
      </c>
      <c r="P1352" s="362" t="s">
        <v>383</v>
      </c>
      <c r="Q1352" s="365" t="s">
        <v>383</v>
      </c>
    </row>
    <row r="1353" spans="2:17" x14ac:dyDescent="0.25">
      <c r="B1353" s="152"/>
      <c r="C1353" s="152"/>
      <c r="D1353" s="152"/>
      <c r="E1353" s="153"/>
      <c r="F1353" s="153"/>
      <c r="G1353" s="154"/>
      <c r="H1353" s="155"/>
      <c r="I1353" s="153"/>
      <c r="K1353" s="131" t="s">
        <v>483</v>
      </c>
      <c r="L1353" s="275"/>
      <c r="M1353" s="362" t="s">
        <v>383</v>
      </c>
      <c r="N1353" s="363"/>
      <c r="O1353" s="364">
        <v>0.2994</v>
      </c>
      <c r="P1353" s="362" t="s">
        <v>383</v>
      </c>
      <c r="Q1353" s="365" t="s">
        <v>383</v>
      </c>
    </row>
    <row r="1354" spans="2:17" x14ac:dyDescent="0.25">
      <c r="B1354" s="152"/>
      <c r="C1354" s="152"/>
      <c r="D1354" s="152"/>
      <c r="E1354" s="153"/>
      <c r="F1354" s="156"/>
      <c r="G1354" s="156"/>
      <c r="H1354" s="155"/>
      <c r="I1354" s="153"/>
      <c r="K1354" s="131" t="s">
        <v>470</v>
      </c>
      <c r="L1354" s="275"/>
      <c r="M1354" s="362" t="s">
        <v>383</v>
      </c>
      <c r="N1354" s="363"/>
      <c r="O1354" s="364">
        <v>1.0200000000000001E-2</v>
      </c>
      <c r="P1354" s="362" t="s">
        <v>383</v>
      </c>
      <c r="Q1354" s="365" t="s">
        <v>383</v>
      </c>
    </row>
    <row r="1355" spans="2:17" x14ac:dyDescent="0.25">
      <c r="K1355" s="131" t="s">
        <v>484</v>
      </c>
      <c r="L1355" s="275"/>
      <c r="M1355" s="362">
        <v>1.6299999999999999E-2</v>
      </c>
      <c r="N1355" s="363"/>
      <c r="O1355" s="364" t="s">
        <v>383</v>
      </c>
      <c r="P1355" s="362">
        <v>0.96970000000000001</v>
      </c>
      <c r="Q1355" s="365" t="s">
        <v>383</v>
      </c>
    </row>
    <row r="1356" spans="2:17" x14ac:dyDescent="0.25">
      <c r="B1356" s="152"/>
      <c r="C1356" s="152"/>
      <c r="D1356" s="152"/>
      <c r="E1356" s="153"/>
      <c r="F1356" s="153"/>
      <c r="G1356" s="154"/>
      <c r="H1356" s="155"/>
      <c r="I1356" s="153"/>
      <c r="K1356" s="131" t="s">
        <v>478</v>
      </c>
      <c r="L1356" s="275"/>
      <c r="M1356" s="362" t="s">
        <v>383</v>
      </c>
      <c r="N1356" s="363"/>
      <c r="O1356" s="364" t="s">
        <v>383</v>
      </c>
      <c r="P1356" s="362">
        <v>5.3E-3</v>
      </c>
      <c r="Q1356" s="365" t="s">
        <v>383</v>
      </c>
    </row>
    <row r="1357" spans="2:17" x14ac:dyDescent="0.25">
      <c r="B1357" s="152"/>
      <c r="C1357" s="152"/>
      <c r="D1357" s="152"/>
      <c r="E1357" s="153"/>
      <c r="F1357" s="156"/>
      <c r="G1357" s="158"/>
      <c r="H1357" s="155"/>
      <c r="I1357" s="153"/>
      <c r="K1357" s="131" t="s">
        <v>477</v>
      </c>
      <c r="L1357" s="275"/>
      <c r="M1357" s="362" t="s">
        <v>383</v>
      </c>
      <c r="N1357" s="363"/>
      <c r="O1357" s="364" t="s">
        <v>383</v>
      </c>
      <c r="P1357" s="362">
        <v>6.9999999999999993E-3</v>
      </c>
      <c r="Q1357" s="365" t="s">
        <v>383</v>
      </c>
    </row>
    <row r="1358" spans="2:17" x14ac:dyDescent="0.25">
      <c r="K1358" s="131" t="s">
        <v>486</v>
      </c>
      <c r="L1358" s="275"/>
      <c r="M1358" s="362">
        <v>0.16550000000000001</v>
      </c>
      <c r="N1358" s="363"/>
      <c r="O1358" s="364" t="s">
        <v>383</v>
      </c>
      <c r="P1358" s="362" t="s">
        <v>383</v>
      </c>
      <c r="Q1358" s="365">
        <v>0.94540000000000002</v>
      </c>
    </row>
    <row r="1359" spans="2:17" x14ac:dyDescent="0.25">
      <c r="B1359" s="152"/>
      <c r="C1359" s="152"/>
      <c r="D1359" s="152"/>
      <c r="E1359" s="153"/>
      <c r="F1359" s="153"/>
      <c r="G1359" s="154"/>
      <c r="H1359" s="155"/>
      <c r="I1359" s="153"/>
      <c r="K1359" s="131" t="s">
        <v>468</v>
      </c>
      <c r="L1359" s="275"/>
      <c r="M1359" s="362">
        <v>7.6E-3</v>
      </c>
      <c r="N1359" s="363"/>
      <c r="O1359" s="364" t="s">
        <v>383</v>
      </c>
      <c r="P1359" s="362" t="s">
        <v>383</v>
      </c>
      <c r="Q1359" s="365">
        <v>5.4600000000000003E-2</v>
      </c>
    </row>
    <row r="1360" spans="2:17" x14ac:dyDescent="0.25">
      <c r="B1360" s="152"/>
      <c r="C1360" s="152"/>
      <c r="D1360" s="152"/>
      <c r="E1360" s="153"/>
      <c r="F1360" s="156"/>
      <c r="G1360" s="158"/>
      <c r="H1360" s="155"/>
      <c r="I1360" s="153"/>
      <c r="K1360" s="131" t="s">
        <v>494</v>
      </c>
      <c r="L1360" s="275"/>
      <c r="M1360" s="366">
        <v>0</v>
      </c>
      <c r="N1360" s="367"/>
      <c r="O1360" s="368">
        <v>0</v>
      </c>
      <c r="P1360" s="366">
        <v>-9.9999999999988987E-5</v>
      </c>
      <c r="Q1360" s="369">
        <v>0</v>
      </c>
    </row>
    <row r="1364" spans="1:15" x14ac:dyDescent="0.25">
      <c r="O1364" s="157"/>
    </row>
    <row r="1365" spans="1:15" x14ac:dyDescent="0.25">
      <c r="O1365" s="157"/>
    </row>
    <row r="1366" spans="1:15" x14ac:dyDescent="0.25">
      <c r="O1366" s="157"/>
    </row>
    <row r="1367" spans="1:15" x14ac:dyDescent="0.25">
      <c r="O1367" s="157"/>
    </row>
    <row r="1368" spans="1:15" x14ac:dyDescent="0.25">
      <c r="O1368" s="157"/>
    </row>
    <row r="1369" spans="1:15" ht="15.75" x14ac:dyDescent="0.25">
      <c r="A1369" s="58" t="s">
        <v>600</v>
      </c>
      <c r="O1369" s="157"/>
    </row>
    <row r="1370" spans="1:15" x14ac:dyDescent="0.25">
      <c r="H1370" s="59" t="s">
        <v>192</v>
      </c>
      <c r="I1370" s="60">
        <v>2022</v>
      </c>
      <c r="O1370" s="157"/>
    </row>
    <row r="1371" spans="1:15" x14ac:dyDescent="0.25">
      <c r="A1371" s="159" t="s">
        <v>602</v>
      </c>
      <c r="I1371" s="60">
        <v>2021</v>
      </c>
      <c r="O1371" s="157"/>
    </row>
    <row r="1372" spans="1:15" x14ac:dyDescent="0.25">
      <c r="O1372" s="157"/>
    </row>
    <row r="1373" spans="1:15" x14ac:dyDescent="0.25">
      <c r="O1373" s="157"/>
    </row>
    <row r="1374" spans="1:15" x14ac:dyDescent="0.25">
      <c r="O1374" s="157"/>
    </row>
    <row r="1375" spans="1:15" x14ac:dyDescent="0.25">
      <c r="O1375" s="157"/>
    </row>
    <row r="1376" spans="1:15" x14ac:dyDescent="0.25">
      <c r="O1376" s="157"/>
    </row>
    <row r="1377" spans="1:15" x14ac:dyDescent="0.25">
      <c r="O1377" s="157"/>
    </row>
    <row r="1378" spans="1:15" x14ac:dyDescent="0.25">
      <c r="O1378" s="157"/>
    </row>
    <row r="1379" spans="1:15" x14ac:dyDescent="0.25">
      <c r="O1379" s="157"/>
    </row>
    <row r="1380" spans="1:15" x14ac:dyDescent="0.25">
      <c r="O1380" s="157"/>
    </row>
    <row r="1381" spans="1:15" x14ac:dyDescent="0.25">
      <c r="O1381" s="157"/>
    </row>
    <row r="1382" spans="1:15" x14ac:dyDescent="0.25">
      <c r="O1382" s="157"/>
    </row>
    <row r="1383" spans="1:15" x14ac:dyDescent="0.25">
      <c r="O1383" s="157"/>
    </row>
    <row r="1384" spans="1:15" x14ac:dyDescent="0.25">
      <c r="O1384" s="157"/>
    </row>
    <row r="1385" spans="1:15" x14ac:dyDescent="0.25">
      <c r="O1385" s="157"/>
    </row>
    <row r="1386" spans="1:15" x14ac:dyDescent="0.25">
      <c r="O1386" s="157"/>
    </row>
    <row r="1389" spans="1:15" x14ac:dyDescent="0.25">
      <c r="A1389" s="159"/>
      <c r="F1389" s="159"/>
      <c r="G1389" s="159"/>
    </row>
    <row r="1390" spans="1:15" x14ac:dyDescent="0.25">
      <c r="A1390" s="159" t="s">
        <v>601</v>
      </c>
      <c r="E1390" s="157" t="s">
        <v>622</v>
      </c>
      <c r="F1390" s="159"/>
      <c r="G1390" s="159"/>
    </row>
    <row r="1404" spans="1:11" x14ac:dyDescent="0.25">
      <c r="A1404" s="159"/>
      <c r="F1404" s="159"/>
      <c r="G1404" s="159"/>
    </row>
    <row r="1405" spans="1:11" x14ac:dyDescent="0.25">
      <c r="A1405" s="159" t="s">
        <v>612</v>
      </c>
      <c r="E1405" s="157" t="s">
        <v>623</v>
      </c>
      <c r="F1405" s="159"/>
    </row>
    <row r="1407" spans="1:11" x14ac:dyDescent="0.25">
      <c r="K1407" s="38">
        <v>2022</v>
      </c>
    </row>
    <row r="1408" spans="1:11" x14ac:dyDescent="0.25">
      <c r="K1408" s="38">
        <v>2021</v>
      </c>
    </row>
    <row r="1420" spans="1:1" ht="15.75" x14ac:dyDescent="0.25">
      <c r="A1420" s="58"/>
    </row>
    <row r="1422" spans="1:1" x14ac:dyDescent="0.25">
      <c r="A1422" s="159"/>
    </row>
    <row r="1442" spans="1:1" x14ac:dyDescent="0.25">
      <c r="A1442" s="159"/>
    </row>
  </sheetData>
  <mergeCells count="325">
    <mergeCell ref="D50:E50"/>
    <mergeCell ref="D46:E46"/>
    <mergeCell ref="D47:E47"/>
    <mergeCell ref="D48:E48"/>
    <mergeCell ref="D49:E49"/>
    <mergeCell ref="C572:D572"/>
    <mergeCell ref="C573:D573"/>
    <mergeCell ref="C563:D563"/>
    <mergeCell ref="C564:D564"/>
    <mergeCell ref="C565:D565"/>
    <mergeCell ref="C566:D566"/>
    <mergeCell ref="C567:D567"/>
    <mergeCell ref="C568:D568"/>
    <mergeCell ref="C569:D569"/>
    <mergeCell ref="C570:D570"/>
    <mergeCell ref="C571:D571"/>
    <mergeCell ref="C539:D539"/>
    <mergeCell ref="C542:D542"/>
    <mergeCell ref="C541:D541"/>
    <mergeCell ref="C540:D540"/>
    <mergeCell ref="C543:D543"/>
    <mergeCell ref="C511:D511"/>
    <mergeCell ref="C524:D524"/>
    <mergeCell ref="C525:D525"/>
    <mergeCell ref="K1098:K1100"/>
    <mergeCell ref="K1257:K1260"/>
    <mergeCell ref="K1254:K1256"/>
    <mergeCell ref="K1071:K1074"/>
    <mergeCell ref="H644:I644"/>
    <mergeCell ref="H675:I675"/>
    <mergeCell ref="K1228:K1234"/>
    <mergeCell ref="K1236:K1242"/>
    <mergeCell ref="K1243:K1244"/>
    <mergeCell ref="K1251:K1252"/>
    <mergeCell ref="K1102:K1103"/>
    <mergeCell ref="K1104:K1105"/>
    <mergeCell ref="K1106:K1109"/>
    <mergeCell ref="K1077:K1080"/>
    <mergeCell ref="D1059:F1059"/>
    <mergeCell ref="K1068:K1070"/>
    <mergeCell ref="K1075:K1076"/>
    <mergeCell ref="D1060:F1060"/>
    <mergeCell ref="D1061:F1061"/>
    <mergeCell ref="K1081:K1083"/>
    <mergeCell ref="K1084:K1095"/>
    <mergeCell ref="K1096:K1097"/>
    <mergeCell ref="C559:D559"/>
    <mergeCell ref="C560:D560"/>
    <mergeCell ref="C561:D561"/>
    <mergeCell ref="C562:D562"/>
    <mergeCell ref="D1062:F1062"/>
    <mergeCell ref="K1065:P1065"/>
    <mergeCell ref="P1051:R1051"/>
    <mergeCell ref="F630:G630"/>
    <mergeCell ref="H630:I630"/>
    <mergeCell ref="R1065:V1065"/>
    <mergeCell ref="D1058:F1058"/>
    <mergeCell ref="C574:D574"/>
    <mergeCell ref="C575:D575"/>
    <mergeCell ref="C576:D576"/>
    <mergeCell ref="C577:D577"/>
    <mergeCell ref="C578:D578"/>
    <mergeCell ref="A741:B741"/>
    <mergeCell ref="H741:I741"/>
    <mergeCell ref="A782:B782"/>
    <mergeCell ref="A794:B794"/>
    <mergeCell ref="P1035:R1035"/>
    <mergeCell ref="P1018:X1021"/>
    <mergeCell ref="A630:B630"/>
    <mergeCell ref="D630:E630"/>
    <mergeCell ref="A638:B638"/>
    <mergeCell ref="A644:B644"/>
    <mergeCell ref="A675:B675"/>
    <mergeCell ref="C512:D512"/>
    <mergeCell ref="C513:D513"/>
    <mergeCell ref="C514:D514"/>
    <mergeCell ref="C515:D515"/>
    <mergeCell ref="C516:D516"/>
    <mergeCell ref="Y971:Y972"/>
    <mergeCell ref="B1057:C1057"/>
    <mergeCell ref="D1057:F1057"/>
    <mergeCell ref="G1057:I1057"/>
    <mergeCell ref="C544:D544"/>
    <mergeCell ref="C545:D545"/>
    <mergeCell ref="C546:D546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  <mergeCell ref="C556:D556"/>
    <mergeCell ref="C557:D557"/>
    <mergeCell ref="C558:D558"/>
    <mergeCell ref="C498:D498"/>
    <mergeCell ref="C499:D499"/>
    <mergeCell ref="C500:D500"/>
    <mergeCell ref="C501:D501"/>
    <mergeCell ref="C502:D502"/>
    <mergeCell ref="C503:D503"/>
    <mergeCell ref="C508:D508"/>
    <mergeCell ref="C509:D509"/>
    <mergeCell ref="C510:D510"/>
    <mergeCell ref="C504:D504"/>
    <mergeCell ref="C505:D505"/>
    <mergeCell ref="C506:D506"/>
    <mergeCell ref="C507:D507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480:D480"/>
    <mergeCell ref="C481:D481"/>
    <mergeCell ref="C482:D482"/>
    <mergeCell ref="C483:D483"/>
    <mergeCell ref="C484:D484"/>
    <mergeCell ref="C485:D485"/>
    <mergeCell ref="C474:D474"/>
    <mergeCell ref="C475:D475"/>
    <mergeCell ref="C476:D476"/>
    <mergeCell ref="C477:D477"/>
    <mergeCell ref="C478:D478"/>
    <mergeCell ref="C479:D479"/>
    <mergeCell ref="A470:B470"/>
    <mergeCell ref="C471:D471"/>
    <mergeCell ref="E471:F471"/>
    <mergeCell ref="C472:D472"/>
    <mergeCell ref="C473:D473"/>
    <mergeCell ref="A453:B453"/>
    <mergeCell ref="A454:B454"/>
    <mergeCell ref="A455:B455"/>
    <mergeCell ref="A456:B456"/>
    <mergeCell ref="A457:B457"/>
    <mergeCell ref="A446:B446"/>
    <mergeCell ref="A448:B448"/>
    <mergeCell ref="A449:B449"/>
    <mergeCell ref="A450:B450"/>
    <mergeCell ref="A451:B451"/>
    <mergeCell ref="A452:B452"/>
    <mergeCell ref="A440:B440"/>
    <mergeCell ref="A441:B441"/>
    <mergeCell ref="A442:B442"/>
    <mergeCell ref="A443:B443"/>
    <mergeCell ref="A444:B444"/>
    <mergeCell ref="A445:B445"/>
    <mergeCell ref="A433:B433"/>
    <mergeCell ref="A434:B434"/>
    <mergeCell ref="A438:B438"/>
    <mergeCell ref="A377:J377"/>
    <mergeCell ref="A410:B410"/>
    <mergeCell ref="A427:B427"/>
    <mergeCell ref="A429:B429"/>
    <mergeCell ref="D429:E429"/>
    <mergeCell ref="F429:G429"/>
    <mergeCell ref="H429:I429"/>
    <mergeCell ref="A412:J412"/>
    <mergeCell ref="A425:B425"/>
    <mergeCell ref="A435:B435"/>
    <mergeCell ref="A436:B436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264:K1265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538:D538"/>
    <mergeCell ref="C531:D531"/>
    <mergeCell ref="C532:D532"/>
    <mergeCell ref="C533:D533"/>
    <mergeCell ref="C534:D534"/>
    <mergeCell ref="C535:D535"/>
    <mergeCell ref="C536:D536"/>
    <mergeCell ref="C537:D537"/>
    <mergeCell ref="C517:D517"/>
    <mergeCell ref="C518:D518"/>
    <mergeCell ref="C519:D519"/>
    <mergeCell ref="C520:D520"/>
    <mergeCell ref="C521:D521"/>
    <mergeCell ref="C522:D522"/>
    <mergeCell ref="C523:D523"/>
    <mergeCell ref="C529:D529"/>
    <mergeCell ref="C530:D530"/>
    <mergeCell ref="C526:D526"/>
    <mergeCell ref="C527:D527"/>
    <mergeCell ref="C528:D528"/>
    <mergeCell ref="C579:D579"/>
    <mergeCell ref="C580:D580"/>
    <mergeCell ref="C581:D581"/>
    <mergeCell ref="C582:D582"/>
    <mergeCell ref="C583:D583"/>
    <mergeCell ref="C584:D584"/>
    <mergeCell ref="C585:D585"/>
    <mergeCell ref="C586:D586"/>
    <mergeCell ref="C587:D587"/>
    <mergeCell ref="C588:D588"/>
    <mergeCell ref="C589:D589"/>
    <mergeCell ref="C590:D590"/>
    <mergeCell ref="C591:D591"/>
    <mergeCell ref="C603:D603"/>
    <mergeCell ref="C604:D604"/>
    <mergeCell ref="C605:D605"/>
    <mergeCell ref="C606:D606"/>
    <mergeCell ref="C607:D607"/>
    <mergeCell ref="C608:D608"/>
    <mergeCell ref="C609:D609"/>
    <mergeCell ref="C592:D592"/>
    <mergeCell ref="C593:D593"/>
    <mergeCell ref="C594:D594"/>
    <mergeCell ref="C595:D595"/>
    <mergeCell ref="C596:D596"/>
    <mergeCell ref="C597:D597"/>
    <mergeCell ref="C598:D598"/>
    <mergeCell ref="C599:D599"/>
    <mergeCell ref="C600:D600"/>
    <mergeCell ref="C601:D601"/>
    <mergeCell ref="C602:D602"/>
    <mergeCell ref="C610:D610"/>
    <mergeCell ref="C611:D611"/>
    <mergeCell ref="C612:D612"/>
    <mergeCell ref="C613:D613"/>
    <mergeCell ref="C614:D614"/>
    <mergeCell ref="C615:D615"/>
    <mergeCell ref="C616:D616"/>
    <mergeCell ref="C626:D626"/>
    <mergeCell ref="C627:D627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</mergeCells>
  <conditionalFormatting sqref="M1059:N1059 M1060:M1062 M1064">
    <cfRule type="cellIs" dxfId="29" priority="52" operator="greaterThanOrEqual">
      <formula>$T1059</formula>
    </cfRule>
  </conditionalFormatting>
  <conditionalFormatting sqref="Q1059:Q1062">
    <cfRule type="expression" dxfId="28" priority="49">
      <formula>$M1059&gt;$T1059</formula>
    </cfRule>
  </conditionalFormatting>
  <conditionalFormatting sqref="Q1064">
    <cfRule type="expression" dxfId="27" priority="48">
      <formula>$M1064&gt;$T1064</formula>
    </cfRule>
  </conditionalFormatting>
  <conditionalFormatting sqref="C6">
    <cfRule type="expression" dxfId="26" priority="47">
      <formula>$X$7=2</formula>
    </cfRule>
  </conditionalFormatting>
  <conditionalFormatting sqref="A472:H627">
    <cfRule type="expression" dxfId="25" priority="43">
      <formula>IF($J472=1,1,0)</formula>
    </cfRule>
  </conditionalFormatting>
  <conditionalFormatting sqref="O1025">
    <cfRule type="expression" dxfId="24" priority="42">
      <formula>IF($O$1025&lt;&gt;0,1,0)</formula>
    </cfRule>
  </conditionalFormatting>
  <conditionalFormatting sqref="M14 M16">
    <cfRule type="expression" dxfId="23" priority="41">
      <formula>ABS($P$16)&gt;0.5</formula>
    </cfRule>
  </conditionalFormatting>
  <conditionalFormatting sqref="Q1116:Q1126 Q1150:Q1151 Q1228:Q1253 Q1176:Q1184 Q1186:Q1203 Q1255:Q1257 Q1262:Q1265 Q1153:Q1155 Q1128:Q1148">
    <cfRule type="cellIs" dxfId="22" priority="36" operator="lessThan">
      <formula>0</formula>
    </cfRule>
  </conditionalFormatting>
  <conditionalFormatting sqref="Q1068:Q1109">
    <cfRule type="cellIs" dxfId="21" priority="35" operator="lessThan">
      <formula>0</formula>
    </cfRule>
  </conditionalFormatting>
  <conditionalFormatting sqref="P1254">
    <cfRule type="cellIs" dxfId="20" priority="32" operator="lessThanOrEqual">
      <formula>0</formula>
    </cfRule>
  </conditionalFormatting>
  <conditionalFormatting sqref="Q1254">
    <cfRule type="cellIs" dxfId="19" priority="31" operator="lessThan">
      <formula>0</formula>
    </cfRule>
  </conditionalFormatting>
  <conditionalFormatting sqref="P1149">
    <cfRule type="cellIs" dxfId="18" priority="30" operator="lessThanOrEqual">
      <formula>0</formula>
    </cfRule>
  </conditionalFormatting>
  <conditionalFormatting sqref="Q1149">
    <cfRule type="cellIs" dxfId="17" priority="29" operator="lessThan">
      <formula>0</formula>
    </cfRule>
  </conditionalFormatting>
  <conditionalFormatting sqref="Q1266:Q1267">
    <cfRule type="cellIs" dxfId="16" priority="26" operator="lessThan">
      <formula>0</formula>
    </cfRule>
  </conditionalFormatting>
  <conditionalFormatting sqref="Q1259">
    <cfRule type="cellIs" dxfId="15" priority="24" operator="lessThan">
      <formula>0</formula>
    </cfRule>
  </conditionalFormatting>
  <conditionalFormatting sqref="Q1260">
    <cfRule type="cellIs" dxfId="14" priority="23" operator="lessThan">
      <formula>0</formula>
    </cfRule>
  </conditionalFormatting>
  <conditionalFormatting sqref="Q1185">
    <cfRule type="cellIs" dxfId="13" priority="22" operator="lessThan">
      <formula>0</formula>
    </cfRule>
  </conditionalFormatting>
  <conditionalFormatting sqref="Q1258">
    <cfRule type="cellIs" dxfId="12" priority="21" operator="lessThan">
      <formula>0</formula>
    </cfRule>
  </conditionalFormatting>
  <conditionalFormatting sqref="Q1261">
    <cfRule type="cellIs" dxfId="11" priority="20" operator="lessThan">
      <formula>0</formula>
    </cfRule>
  </conditionalFormatting>
  <conditionalFormatting sqref="Q1171 Q1175 Q1173">
    <cfRule type="cellIs" dxfId="10" priority="19" operator="lessThan">
      <formula>0</formula>
    </cfRule>
  </conditionalFormatting>
  <conditionalFormatting sqref="Q1156:Q1159">
    <cfRule type="cellIs" dxfId="9" priority="16" operator="lessThan">
      <formula>0</formula>
    </cfRule>
  </conditionalFormatting>
  <conditionalFormatting sqref="Q1174">
    <cfRule type="cellIs" dxfId="8" priority="14" operator="lessThan">
      <formula>0</formula>
    </cfRule>
  </conditionalFormatting>
  <conditionalFormatting sqref="Q1172">
    <cfRule type="cellIs" dxfId="7" priority="13" operator="lessThan">
      <formula>0</formula>
    </cfRule>
  </conditionalFormatting>
  <conditionalFormatting sqref="Q1152">
    <cfRule type="cellIs" dxfId="6" priority="7" operator="lessThan">
      <formula>0</formula>
    </cfRule>
  </conditionalFormatting>
  <conditionalFormatting sqref="Q1127">
    <cfRule type="cellIs" dxfId="5" priority="6" operator="lessThan">
      <formula>0</formula>
    </cfRule>
  </conditionalFormatting>
  <conditionalFormatting sqref="D46:E46">
    <cfRule type="cellIs" dxfId="4" priority="5" operator="greaterThan">
      <formula>$G$46</formula>
    </cfRule>
  </conditionalFormatting>
  <conditionalFormatting sqref="D47:E47">
    <cfRule type="cellIs" dxfId="3" priority="4" operator="greaterThan">
      <formula>$G$47</formula>
    </cfRule>
  </conditionalFormatting>
  <conditionalFormatting sqref="D48:E48">
    <cfRule type="cellIs" dxfId="2" priority="3" operator="greaterThan">
      <formula>$G$48</formula>
    </cfRule>
  </conditionalFormatting>
  <conditionalFormatting sqref="D49:E49">
    <cfRule type="cellIs" dxfId="1" priority="2" operator="greaterThan">
      <formula>$G$49</formula>
    </cfRule>
  </conditionalFormatting>
  <conditionalFormatting sqref="D50:E50">
    <cfRule type="cellIs" dxfId="0" priority="1" operator="greaterThan">
      <formula>$G$50</formula>
    </cfRule>
  </conditionalFormatting>
  <pageMargins left="0.354329615048119" right="0.31496062992125984" top="0.5905500874890639" bottom="0.70866141732283461" header="0.5905500874890639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- 19/05/2022 (quinta-feira)  Pag. &amp;P
&amp;G</oddFooter>
    <firstHeader>&amp;C_x000D_&amp;G</firstHeader>
    <firstFooter>&amp;L&amp;"Arial,Bold"&amp;6OPERADOR NACIONAL DO SISTEMA ELÉTRICO ONS/CNOS
INFORMATIVO PRELIMINAR DA OPERAÇÃO DO DIA - 19/05/2022 (quinta-feira)  Pag. &amp;P
&amp;G</firstFooter>
  </headerFooter>
  <rowBreaks count="17" manualBreakCount="17">
    <brk id="50" max="16383" man="1"/>
    <brk id="101" max="16383" man="1"/>
    <brk id="152" max="16383" man="1"/>
    <brk id="254" max="16383" man="1"/>
    <brk id="312" max="16383" man="1"/>
    <brk id="374" max="16383" man="1"/>
    <brk id="672" max="16383" man="1"/>
    <brk id="790" max="16383" man="1"/>
    <brk id="812" max="16383" man="1"/>
    <brk id="1016" max="16383" man="1"/>
    <brk id="1065" max="16383" man="1"/>
    <brk id="1114" max="16383" man="1"/>
    <brk id="1165" max="16383" man="1"/>
    <brk id="1216" max="9" man="1"/>
    <brk id="1267" max="9" man="1"/>
    <brk id="1317" max="9" man="1"/>
    <brk id="1368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24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autoPict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408" activePane="bottomLeft" state="frozen"/>
      <selection activeCell="AS31" sqref="AS31:AV31"/>
      <selection pane="bottomLeft" activeCell="AS31" sqref="AS31:AV31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505" t="s">
        <v>182</v>
      </c>
      <c r="C1" s="505"/>
      <c r="D1" s="505"/>
      <c r="E1" s="7"/>
      <c r="F1" s="505" t="s">
        <v>2</v>
      </c>
      <c r="G1" s="505"/>
      <c r="H1" s="505"/>
      <c r="I1" s="7"/>
      <c r="J1" s="505" t="s">
        <v>0</v>
      </c>
      <c r="K1" s="505"/>
      <c r="L1" s="505"/>
      <c r="M1" s="7"/>
      <c r="N1" s="505" t="s">
        <v>183</v>
      </c>
      <c r="O1" s="505"/>
      <c r="P1" s="505"/>
      <c r="Q1" s="412"/>
      <c r="R1" s="505" t="s">
        <v>295</v>
      </c>
      <c r="S1" s="505"/>
      <c r="T1" s="505"/>
    </row>
    <row r="2" spans="1:31" x14ac:dyDescent="0.25">
      <c r="A2" s="9" t="s">
        <v>298</v>
      </c>
      <c r="B2" s="12" t="s">
        <v>491</v>
      </c>
      <c r="C2" s="25" t="s">
        <v>299</v>
      </c>
      <c r="D2" s="14" t="s">
        <v>380</v>
      </c>
      <c r="F2" s="12" t="s">
        <v>491</v>
      </c>
      <c r="G2" s="29" t="s">
        <v>299</v>
      </c>
      <c r="H2" s="14" t="s">
        <v>380</v>
      </c>
      <c r="I2" s="2"/>
      <c r="J2" s="12" t="s">
        <v>491</v>
      </c>
      <c r="K2" s="31" t="s">
        <v>299</v>
      </c>
      <c r="L2" s="14" t="s">
        <v>380</v>
      </c>
      <c r="M2" s="2"/>
      <c r="N2" s="12" t="s">
        <v>491</v>
      </c>
      <c r="O2" s="29" t="s">
        <v>299</v>
      </c>
      <c r="P2" s="14" t="s">
        <v>380</v>
      </c>
      <c r="Q2" s="2"/>
      <c r="R2" s="12" t="s">
        <v>491</v>
      </c>
      <c r="S2" s="29" t="s">
        <v>299</v>
      </c>
      <c r="T2" s="14" t="s">
        <v>380</v>
      </c>
      <c r="V2" s="18"/>
      <c r="W2" s="502" t="s">
        <v>382</v>
      </c>
      <c r="X2" s="502"/>
      <c r="Y2" s="502"/>
      <c r="Z2" s="502"/>
      <c r="AA2" s="503"/>
      <c r="AC2" s="35">
        <v>44197</v>
      </c>
    </row>
    <row r="3" spans="1:31" ht="15.75" thickBot="1" x14ac:dyDescent="0.3">
      <c r="A3" s="10">
        <f>DAY(B3)</f>
        <v>1</v>
      </c>
      <c r="B3" s="13">
        <v>44197</v>
      </c>
      <c r="C3" s="26">
        <v>28.322299999999998</v>
      </c>
      <c r="D3" s="15">
        <f>IF($C3="","",$C3/100)</f>
        <v>0.283223</v>
      </c>
      <c r="E3" s="3"/>
      <c r="F3" s="13">
        <v>44197</v>
      </c>
      <c r="G3" s="26">
        <v>46.335599999999999</v>
      </c>
      <c r="H3" s="16">
        <f>IF($G3="","",$G3/100)</f>
        <v>0.46335599999999999</v>
      </c>
      <c r="I3" s="2"/>
      <c r="J3" s="13">
        <v>44197</v>
      </c>
      <c r="K3" s="32">
        <v>27.984500000000001</v>
      </c>
      <c r="L3" s="16">
        <f>IF($K3="","",$K3/100)</f>
        <v>0.27984500000000001</v>
      </c>
      <c r="M3" s="2"/>
      <c r="N3" s="13">
        <v>44197</v>
      </c>
      <c r="O3" s="26">
        <v>19.012599999999999</v>
      </c>
      <c r="P3" s="17">
        <f>IF($O3="","",$O3/100)</f>
        <v>0.19012599999999999</v>
      </c>
      <c r="Q3" s="2"/>
      <c r="R3" s="13">
        <v>44197</v>
      </c>
      <c r="S3" s="26">
        <v>24.972000000000001</v>
      </c>
      <c r="T3" s="17">
        <f t="shared" ref="T3:T66" si="0">IF($S3="","",$S3/100)</f>
        <v>0.24972000000000003</v>
      </c>
      <c r="V3" s="504" t="s">
        <v>381</v>
      </c>
      <c r="W3" s="19" t="s">
        <v>303</v>
      </c>
      <c r="X3" s="19" t="s">
        <v>304</v>
      </c>
      <c r="Y3" s="423" t="s">
        <v>301</v>
      </c>
      <c r="Z3" s="414" t="s">
        <v>302</v>
      </c>
      <c r="AA3" s="20" t="s">
        <v>295</v>
      </c>
      <c r="AC3" s="36">
        <v>44700</v>
      </c>
    </row>
    <row r="4" spans="1:31" x14ac:dyDescent="0.25">
      <c r="A4" s="10">
        <f>DAY(B4)</f>
        <v>2</v>
      </c>
      <c r="B4" s="13">
        <v>44198</v>
      </c>
      <c r="C4" s="27">
        <v>28.558599999999998</v>
      </c>
      <c r="D4" s="15">
        <f t="shared" ref="D4:D67" si="1">IF($C4="","",$C4/100)</f>
        <v>0.28558600000000001</v>
      </c>
      <c r="E4" s="3"/>
      <c r="F4" s="13">
        <v>44198</v>
      </c>
      <c r="G4" s="26">
        <v>46.490400000000001</v>
      </c>
      <c r="H4" s="16">
        <f t="shared" ref="H4:H67" si="2">IF($G4="","",$G4/100)</f>
        <v>0.46490399999999998</v>
      </c>
      <c r="I4" s="2"/>
      <c r="J4" s="13">
        <v>44198</v>
      </c>
      <c r="K4" s="26">
        <v>28.267600000000002</v>
      </c>
      <c r="L4" s="16">
        <f t="shared" ref="L4:L67" si="3">IF($K4="","",$K4/100)</f>
        <v>0.28267600000000004</v>
      </c>
      <c r="M4" s="2"/>
      <c r="N4" s="13">
        <v>44198</v>
      </c>
      <c r="O4" s="26">
        <v>19.235299999999999</v>
      </c>
      <c r="P4" s="17">
        <f t="shared" ref="P4:P67" si="4">IF($O4="","",$O4/100)</f>
        <v>0.192353</v>
      </c>
      <c r="Q4" s="2"/>
      <c r="R4" s="13">
        <v>44198</v>
      </c>
      <c r="S4" s="26">
        <v>25.1875</v>
      </c>
      <c r="T4" s="17">
        <f t="shared" si="0"/>
        <v>0.25187500000000002</v>
      </c>
      <c r="V4" s="504"/>
      <c r="W4" s="21">
        <v>99.659499999999994</v>
      </c>
      <c r="X4" s="21">
        <v>95.5608</v>
      </c>
      <c r="Y4" s="21">
        <v>88.999300000000005</v>
      </c>
      <c r="Z4" s="415">
        <v>66.698499999999996</v>
      </c>
      <c r="AA4" s="22">
        <v>75.058999999999997</v>
      </c>
    </row>
    <row r="5" spans="1:31" ht="15.75" thickBot="1" x14ac:dyDescent="0.3">
      <c r="A5" s="10">
        <f t="shared" ref="A5:A68" si="5">DAY(B5)</f>
        <v>3</v>
      </c>
      <c r="B5" s="13">
        <v>44199</v>
      </c>
      <c r="C5" s="27">
        <v>28.677099999999999</v>
      </c>
      <c r="D5" s="15">
        <f t="shared" si="1"/>
        <v>0.286771</v>
      </c>
      <c r="E5" s="3"/>
      <c r="F5" s="13">
        <v>44199</v>
      </c>
      <c r="G5" s="26">
        <v>46.812199999999997</v>
      </c>
      <c r="H5" s="16">
        <f t="shared" si="2"/>
        <v>0.46812199999999998</v>
      </c>
      <c r="I5" s="2"/>
      <c r="J5" s="13">
        <v>44199</v>
      </c>
      <c r="K5" s="26">
        <v>28.511900000000001</v>
      </c>
      <c r="L5" s="16">
        <f t="shared" si="3"/>
        <v>0.28511900000000001</v>
      </c>
      <c r="M5" s="2"/>
      <c r="N5" s="13">
        <v>44199</v>
      </c>
      <c r="O5" s="26">
        <v>19.417000000000002</v>
      </c>
      <c r="P5" s="17">
        <f t="shared" si="4"/>
        <v>0.19417000000000001</v>
      </c>
      <c r="Q5" s="2"/>
      <c r="R5" s="13">
        <v>44199</v>
      </c>
      <c r="S5" s="26">
        <v>25.395099999999999</v>
      </c>
      <c r="T5" s="17">
        <f t="shared" si="0"/>
        <v>0.25395099999999998</v>
      </c>
      <c r="V5" s="23"/>
      <c r="W5" s="24"/>
      <c r="X5" s="24"/>
      <c r="Y5" s="24"/>
      <c r="Z5" s="24"/>
      <c r="AA5" s="413"/>
      <c r="AC5" s="37" t="s">
        <v>456</v>
      </c>
    </row>
    <row r="6" spans="1:31" x14ac:dyDescent="0.25">
      <c r="A6" s="10">
        <f t="shared" si="5"/>
        <v>4</v>
      </c>
      <c r="B6" s="13">
        <v>44200</v>
      </c>
      <c r="C6" s="27">
        <v>28.851099999999999</v>
      </c>
      <c r="D6" s="15">
        <f t="shared" si="1"/>
        <v>0.28851099999999996</v>
      </c>
      <c r="E6" s="3"/>
      <c r="F6" s="13">
        <v>44200</v>
      </c>
      <c r="G6" s="26">
        <v>47.177300000000002</v>
      </c>
      <c r="H6" s="16">
        <f t="shared" si="2"/>
        <v>0.471773</v>
      </c>
      <c r="I6" s="2"/>
      <c r="J6" s="13">
        <v>44200</v>
      </c>
      <c r="K6" s="26">
        <v>28.430900000000001</v>
      </c>
      <c r="L6" s="16">
        <f t="shared" si="3"/>
        <v>0.28430900000000003</v>
      </c>
      <c r="M6" s="2"/>
      <c r="N6" s="13">
        <v>44200</v>
      </c>
      <c r="O6" s="26">
        <v>19.595199999999998</v>
      </c>
      <c r="P6" s="17">
        <f t="shared" si="4"/>
        <v>0.19595199999999999</v>
      </c>
      <c r="Q6" s="2"/>
      <c r="R6" s="13">
        <v>44200</v>
      </c>
      <c r="S6" s="26">
        <v>25.5886</v>
      </c>
      <c r="T6" s="17">
        <f t="shared" si="0"/>
        <v>0.255886</v>
      </c>
    </row>
    <row r="7" spans="1:31" x14ac:dyDescent="0.25">
      <c r="A7" s="10">
        <f t="shared" si="5"/>
        <v>5</v>
      </c>
      <c r="B7" s="13">
        <v>44201</v>
      </c>
      <c r="C7" s="27">
        <v>28.927600000000002</v>
      </c>
      <c r="D7" s="15">
        <f t="shared" si="1"/>
        <v>0.28927600000000003</v>
      </c>
      <c r="E7" s="3"/>
      <c r="F7" s="13">
        <v>44201</v>
      </c>
      <c r="G7" s="26">
        <v>47.4131</v>
      </c>
      <c r="H7" s="16">
        <f t="shared" si="2"/>
        <v>0.47413100000000002</v>
      </c>
      <c r="I7" s="2"/>
      <c r="J7" s="13">
        <v>44201</v>
      </c>
      <c r="K7" s="26">
        <v>28.4377</v>
      </c>
      <c r="L7" s="16">
        <f t="shared" si="3"/>
        <v>0.28437699999999999</v>
      </c>
      <c r="M7" s="2"/>
      <c r="N7" s="13">
        <v>44201</v>
      </c>
      <c r="O7" s="26">
        <v>19.6936</v>
      </c>
      <c r="P7" s="17">
        <f t="shared" si="4"/>
        <v>0.196936</v>
      </c>
      <c r="Q7" s="2"/>
      <c r="R7" s="13">
        <v>44201</v>
      </c>
      <c r="S7" s="26">
        <v>25.704000000000001</v>
      </c>
      <c r="T7" s="17">
        <f t="shared" si="0"/>
        <v>0.25703999999999999</v>
      </c>
      <c r="W7" s="501" t="s">
        <v>455</v>
      </c>
      <c r="X7" s="501"/>
      <c r="Y7" s="501"/>
      <c r="AC7" t="s">
        <v>603</v>
      </c>
      <c r="AD7" s="6">
        <f>AC3</f>
        <v>44700</v>
      </c>
    </row>
    <row r="8" spans="1:31" x14ac:dyDescent="0.25">
      <c r="A8" s="10">
        <f t="shared" si="5"/>
        <v>6</v>
      </c>
      <c r="B8" s="13">
        <v>44202</v>
      </c>
      <c r="C8" s="27">
        <v>28.916</v>
      </c>
      <c r="D8" s="15">
        <f t="shared" si="1"/>
        <v>0.28916000000000003</v>
      </c>
      <c r="E8" s="3"/>
      <c r="F8" s="13">
        <v>44202</v>
      </c>
      <c r="G8" s="26">
        <v>47.581800000000001</v>
      </c>
      <c r="H8" s="16">
        <f t="shared" si="2"/>
        <v>0.47581800000000002</v>
      </c>
      <c r="I8" s="2"/>
      <c r="J8" s="13">
        <v>44202</v>
      </c>
      <c r="K8" s="26">
        <v>28.494299999999999</v>
      </c>
      <c r="L8" s="16">
        <f t="shared" si="3"/>
        <v>0.284943</v>
      </c>
      <c r="M8" s="2"/>
      <c r="N8" s="13">
        <v>44202</v>
      </c>
      <c r="O8" s="26">
        <v>19.694900000000001</v>
      </c>
      <c r="P8" s="17">
        <f t="shared" si="4"/>
        <v>0.19694900000000001</v>
      </c>
      <c r="Q8" s="2"/>
      <c r="R8" s="13">
        <v>44202</v>
      </c>
      <c r="S8" s="26">
        <v>25.738199999999999</v>
      </c>
      <c r="T8" s="17">
        <f t="shared" si="0"/>
        <v>0.257382</v>
      </c>
      <c r="W8" s="501"/>
      <c r="X8" s="501"/>
      <c r="Y8" s="501"/>
      <c r="AC8" t="s">
        <v>604</v>
      </c>
      <c r="AD8" s="6">
        <f>AD7-1</f>
        <v>44699</v>
      </c>
    </row>
    <row r="9" spans="1:31" ht="15" customHeight="1" x14ac:dyDescent="0.25">
      <c r="A9" s="10">
        <f t="shared" si="5"/>
        <v>7</v>
      </c>
      <c r="B9" s="13">
        <v>44203</v>
      </c>
      <c r="C9" s="27">
        <v>28.938600000000001</v>
      </c>
      <c r="D9" s="15">
        <f t="shared" si="1"/>
        <v>0.28938600000000003</v>
      </c>
      <c r="E9" s="3"/>
      <c r="F9" s="13">
        <v>44203</v>
      </c>
      <c r="G9" s="26">
        <v>48.070300000000003</v>
      </c>
      <c r="H9" s="16">
        <f t="shared" si="2"/>
        <v>0.48070300000000005</v>
      </c>
      <c r="I9" s="2"/>
      <c r="J9" s="13">
        <v>44203</v>
      </c>
      <c r="K9" s="26">
        <v>28.2698</v>
      </c>
      <c r="L9" s="16">
        <f t="shared" si="3"/>
        <v>0.282698</v>
      </c>
      <c r="M9" s="2"/>
      <c r="N9" s="13">
        <v>44203</v>
      </c>
      <c r="O9" s="26">
        <v>19.7668</v>
      </c>
      <c r="P9" s="17">
        <f t="shared" si="4"/>
        <v>0.19766800000000001</v>
      </c>
      <c r="Q9" s="2"/>
      <c r="R9" s="13">
        <v>44203</v>
      </c>
      <c r="S9" s="26">
        <v>25.8612</v>
      </c>
      <c r="T9" s="17">
        <f t="shared" si="0"/>
        <v>0.25861200000000001</v>
      </c>
      <c r="W9" s="501"/>
      <c r="X9" s="501"/>
      <c r="Y9" s="501"/>
      <c r="AC9" t="s">
        <v>606</v>
      </c>
      <c r="AD9" s="420">
        <f>DAY(AD7)</f>
        <v>19</v>
      </c>
    </row>
    <row r="10" spans="1:31" x14ac:dyDescent="0.25">
      <c r="A10" s="10">
        <f t="shared" si="5"/>
        <v>8</v>
      </c>
      <c r="B10" s="13">
        <v>44204</v>
      </c>
      <c r="C10" s="27">
        <v>28.972899999999999</v>
      </c>
      <c r="D10" s="15">
        <f t="shared" si="1"/>
        <v>0.28972900000000001</v>
      </c>
      <c r="E10" s="3"/>
      <c r="F10" s="13">
        <v>44204</v>
      </c>
      <c r="G10" s="26">
        <v>48.294199999999996</v>
      </c>
      <c r="H10" s="16">
        <f t="shared" si="2"/>
        <v>0.48294199999999998</v>
      </c>
      <c r="I10" s="2"/>
      <c r="J10" s="13">
        <v>44204</v>
      </c>
      <c r="K10" s="26">
        <v>28.025300000000001</v>
      </c>
      <c r="L10" s="16">
        <f t="shared" si="3"/>
        <v>0.28025300000000003</v>
      </c>
      <c r="M10" s="2"/>
      <c r="N10" s="13">
        <v>44204</v>
      </c>
      <c r="O10" s="26">
        <v>19.8276</v>
      </c>
      <c r="P10" s="17">
        <f t="shared" si="4"/>
        <v>0.19827600000000001</v>
      </c>
      <c r="Q10" s="2"/>
      <c r="R10" s="13">
        <v>44204</v>
      </c>
      <c r="S10" s="26">
        <v>25.928699999999999</v>
      </c>
      <c r="T10" s="17">
        <f t="shared" si="0"/>
        <v>0.25928699999999999</v>
      </c>
      <c r="W10" s="501"/>
      <c r="X10" s="501"/>
      <c r="Y10" s="501"/>
      <c r="AC10" t="s">
        <v>605</v>
      </c>
      <c r="AD10" s="6">
        <f>EOMONTH((AD7-AD9),0)</f>
        <v>44681</v>
      </c>
    </row>
    <row r="11" spans="1:31" x14ac:dyDescent="0.25">
      <c r="A11" s="10">
        <f t="shared" si="5"/>
        <v>9</v>
      </c>
      <c r="B11" s="13">
        <v>44205</v>
      </c>
      <c r="C11" s="27">
        <v>29.020800000000001</v>
      </c>
      <c r="D11" s="15">
        <f t="shared" si="1"/>
        <v>0.29020800000000002</v>
      </c>
      <c r="E11" s="3"/>
      <c r="F11" s="13">
        <v>44205</v>
      </c>
      <c r="G11" s="26">
        <v>48.616100000000003</v>
      </c>
      <c r="H11" s="16">
        <f t="shared" si="2"/>
        <v>0.48616100000000001</v>
      </c>
      <c r="I11" s="2"/>
      <c r="J11" s="13">
        <v>44205</v>
      </c>
      <c r="K11" s="26">
        <v>27.7546</v>
      </c>
      <c r="L11" s="16">
        <f t="shared" si="3"/>
        <v>0.27754600000000001</v>
      </c>
      <c r="M11" s="2"/>
      <c r="N11" s="13">
        <v>44205</v>
      </c>
      <c r="O11" s="26">
        <v>19.9192</v>
      </c>
      <c r="P11" s="17">
        <f t="shared" si="4"/>
        <v>0.19919200000000001</v>
      </c>
      <c r="Q11" s="2"/>
      <c r="R11" s="13">
        <v>44205</v>
      </c>
      <c r="S11" s="26">
        <v>26.034099999999999</v>
      </c>
      <c r="T11" s="17">
        <f t="shared" si="0"/>
        <v>0.26034099999999999</v>
      </c>
    </row>
    <row r="12" spans="1:31" x14ac:dyDescent="0.25">
      <c r="A12" s="10">
        <f t="shared" si="5"/>
        <v>10</v>
      </c>
      <c r="B12" s="13">
        <v>44206</v>
      </c>
      <c r="C12" s="27">
        <v>28.883600000000001</v>
      </c>
      <c r="D12" s="15">
        <f t="shared" si="1"/>
        <v>0.28883600000000004</v>
      </c>
      <c r="E12" s="3"/>
      <c r="F12" s="13">
        <v>44206</v>
      </c>
      <c r="G12" s="26">
        <v>48.8932</v>
      </c>
      <c r="H12" s="16">
        <f t="shared" si="2"/>
        <v>0.48893199999999998</v>
      </c>
      <c r="I12" s="2"/>
      <c r="J12" s="13">
        <v>44206</v>
      </c>
      <c r="K12" s="26">
        <v>27.719000000000001</v>
      </c>
      <c r="L12" s="16">
        <f t="shared" si="3"/>
        <v>0.27718999999999999</v>
      </c>
      <c r="M12" s="2"/>
      <c r="N12" s="13">
        <v>44206</v>
      </c>
      <c r="O12" s="26">
        <v>20.012899999999998</v>
      </c>
      <c r="P12" s="17">
        <f t="shared" si="4"/>
        <v>0.20012899999999997</v>
      </c>
      <c r="Q12" s="2"/>
      <c r="R12" s="13">
        <v>44206</v>
      </c>
      <c r="S12" s="26">
        <v>26.139500000000002</v>
      </c>
      <c r="T12" s="17">
        <f t="shared" si="0"/>
        <v>0.26139500000000004</v>
      </c>
      <c r="AC12" t="s">
        <v>607</v>
      </c>
      <c r="AD12" s="422">
        <f>VLOOKUP($AD$7,$R:$T,3,0)</f>
        <v>0.75058999999999998</v>
      </c>
      <c r="AE12" s="421">
        <f>VLOOKUP($AD$7,$R:$T,2,0)</f>
        <v>75.058999999999997</v>
      </c>
    </row>
    <row r="13" spans="1:31" x14ac:dyDescent="0.25">
      <c r="A13" s="10">
        <f t="shared" si="5"/>
        <v>11</v>
      </c>
      <c r="B13" s="13">
        <v>44207</v>
      </c>
      <c r="C13" s="27">
        <v>28.653099999999998</v>
      </c>
      <c r="D13" s="15">
        <f t="shared" si="1"/>
        <v>0.28653099999999998</v>
      </c>
      <c r="E13" s="3"/>
      <c r="F13" s="13">
        <v>44207</v>
      </c>
      <c r="G13" s="26">
        <v>49.147100000000002</v>
      </c>
      <c r="H13" s="16">
        <f t="shared" si="2"/>
        <v>0.49147099999999999</v>
      </c>
      <c r="I13" s="2"/>
      <c r="J13" s="13">
        <v>44207</v>
      </c>
      <c r="K13" s="26">
        <v>27.413399999999999</v>
      </c>
      <c r="L13" s="16">
        <f t="shared" si="3"/>
        <v>0.27413399999999999</v>
      </c>
      <c r="M13" s="2"/>
      <c r="N13" s="13">
        <v>44207</v>
      </c>
      <c r="O13" s="26">
        <v>20.0487</v>
      </c>
      <c r="P13" s="17">
        <f t="shared" si="4"/>
        <v>0.200487</v>
      </c>
      <c r="Q13" s="2"/>
      <c r="R13" s="13">
        <v>44207</v>
      </c>
      <c r="S13" s="26">
        <v>26.1768</v>
      </c>
      <c r="T13" s="17">
        <f t="shared" si="0"/>
        <v>0.261768</v>
      </c>
      <c r="AC13" t="s">
        <v>608</v>
      </c>
      <c r="AD13" s="422">
        <f>VLOOKUP($AD$8,$R:$T,3,0)</f>
        <v>0.74996600000000002</v>
      </c>
      <c r="AE13" s="421">
        <f>VLOOKUP($AD$8,$R:$T,2,0)</f>
        <v>74.996600000000001</v>
      </c>
    </row>
    <row r="14" spans="1:31" x14ac:dyDescent="0.25">
      <c r="A14" s="10">
        <f t="shared" si="5"/>
        <v>12</v>
      </c>
      <c r="B14" s="13">
        <v>44208</v>
      </c>
      <c r="C14" s="27">
        <v>28.420100000000001</v>
      </c>
      <c r="D14" s="15">
        <f t="shared" si="1"/>
        <v>0.28420100000000004</v>
      </c>
      <c r="E14" s="3"/>
      <c r="F14" s="13">
        <v>44208</v>
      </c>
      <c r="G14" s="26">
        <v>49.360999999999997</v>
      </c>
      <c r="H14" s="16">
        <f t="shared" si="2"/>
        <v>0.49360999999999999</v>
      </c>
      <c r="I14" s="2"/>
      <c r="J14" s="13">
        <v>44208</v>
      </c>
      <c r="K14" s="26">
        <v>26.984300000000001</v>
      </c>
      <c r="L14" s="16">
        <f t="shared" si="3"/>
        <v>0.269843</v>
      </c>
      <c r="M14" s="2"/>
      <c r="N14" s="13">
        <v>44208</v>
      </c>
      <c r="O14" s="26">
        <v>20.179400000000001</v>
      </c>
      <c r="P14" s="17">
        <f t="shared" si="4"/>
        <v>0.201794</v>
      </c>
      <c r="Q14" s="2"/>
      <c r="R14" s="13">
        <v>44208</v>
      </c>
      <c r="S14" s="26">
        <v>26.264900000000001</v>
      </c>
      <c r="T14" s="17">
        <f t="shared" si="0"/>
        <v>0.26264900000000002</v>
      </c>
      <c r="AC14" t="s">
        <v>609</v>
      </c>
      <c r="AD14" s="422">
        <f>VLOOKUP($AD$10,$R:$T,3,0)</f>
        <v>0.73518600000000012</v>
      </c>
      <c r="AE14" s="421">
        <f>VLOOKUP($AD$10,$R:$T,2,0)</f>
        <v>73.518600000000006</v>
      </c>
    </row>
    <row r="15" spans="1:31" x14ac:dyDescent="0.25">
      <c r="A15" s="10">
        <f t="shared" si="5"/>
        <v>13</v>
      </c>
      <c r="B15" s="13">
        <v>44209</v>
      </c>
      <c r="C15" s="27">
        <v>28.3401</v>
      </c>
      <c r="D15" s="15">
        <f t="shared" si="1"/>
        <v>0.28340100000000001</v>
      </c>
      <c r="E15" s="3"/>
      <c r="F15" s="13">
        <v>44209</v>
      </c>
      <c r="G15" s="26">
        <v>49.758699999999997</v>
      </c>
      <c r="H15" s="16">
        <f t="shared" si="2"/>
        <v>0.497587</v>
      </c>
      <c r="I15" s="2"/>
      <c r="J15" s="13">
        <v>44209</v>
      </c>
      <c r="K15" s="26">
        <v>26.7011</v>
      </c>
      <c r="L15" s="16">
        <f t="shared" si="3"/>
        <v>0.267011</v>
      </c>
      <c r="M15" s="2"/>
      <c r="N15" s="13">
        <v>44209</v>
      </c>
      <c r="O15" s="26">
        <v>20.408799999999999</v>
      </c>
      <c r="P15" s="17">
        <f t="shared" si="4"/>
        <v>0.20408799999999999</v>
      </c>
      <c r="Q15" s="2"/>
      <c r="R15" s="13">
        <v>44209</v>
      </c>
      <c r="S15" s="26">
        <v>26.472899999999999</v>
      </c>
      <c r="T15" s="17">
        <f t="shared" si="0"/>
        <v>0.26472899999999999</v>
      </c>
    </row>
    <row r="16" spans="1:31" x14ac:dyDescent="0.25">
      <c r="A16" s="10">
        <f t="shared" si="5"/>
        <v>14</v>
      </c>
      <c r="B16" s="13">
        <v>44210</v>
      </c>
      <c r="C16" s="27">
        <v>28.371300000000002</v>
      </c>
      <c r="D16" s="15">
        <f t="shared" si="1"/>
        <v>0.28371299999999999</v>
      </c>
      <c r="E16" s="3"/>
      <c r="F16" s="13">
        <v>44210</v>
      </c>
      <c r="G16" s="26">
        <v>50.057099999999998</v>
      </c>
      <c r="H16" s="16">
        <f t="shared" si="2"/>
        <v>0.50057099999999999</v>
      </c>
      <c r="I16" s="2"/>
      <c r="J16" s="13">
        <v>44210</v>
      </c>
      <c r="K16" s="26">
        <v>26.569199999999999</v>
      </c>
      <c r="L16" s="16">
        <f t="shared" si="3"/>
        <v>0.26569199999999998</v>
      </c>
      <c r="M16" s="2"/>
      <c r="N16" s="13">
        <v>44210</v>
      </c>
      <c r="O16" s="26">
        <v>20.804099999999998</v>
      </c>
      <c r="P16" s="17">
        <f t="shared" si="4"/>
        <v>0.20804099999999998</v>
      </c>
      <c r="Q16" s="2"/>
      <c r="R16" s="13">
        <v>44210</v>
      </c>
      <c r="S16" s="26">
        <v>26.7958</v>
      </c>
      <c r="T16" s="17">
        <f t="shared" si="0"/>
        <v>0.26795799999999997</v>
      </c>
      <c r="AC16" t="s">
        <v>610</v>
      </c>
      <c r="AD16" s="421">
        <f>AE12-AE13</f>
        <v>6.239999999999668E-2</v>
      </c>
    </row>
    <row r="17" spans="1:30" x14ac:dyDescent="0.25">
      <c r="A17" s="10">
        <f t="shared" si="5"/>
        <v>15</v>
      </c>
      <c r="B17" s="13">
        <v>44211</v>
      </c>
      <c r="C17" s="27">
        <v>28.5</v>
      </c>
      <c r="D17" s="15">
        <f t="shared" si="1"/>
        <v>0.28499999999999998</v>
      </c>
      <c r="E17" s="3"/>
      <c r="F17" s="13">
        <v>44211</v>
      </c>
      <c r="G17" s="26">
        <v>50.384999999999998</v>
      </c>
      <c r="H17" s="16">
        <f t="shared" si="2"/>
        <v>0.50385000000000002</v>
      </c>
      <c r="I17" s="2"/>
      <c r="J17" s="13">
        <v>44211</v>
      </c>
      <c r="K17" s="26">
        <v>26.3796</v>
      </c>
      <c r="L17" s="16">
        <f t="shared" si="3"/>
        <v>0.26379599999999997</v>
      </c>
      <c r="M17" s="2"/>
      <c r="N17" s="13">
        <v>44211</v>
      </c>
      <c r="O17" s="26">
        <v>21.101700000000001</v>
      </c>
      <c r="P17" s="17">
        <f t="shared" si="4"/>
        <v>0.21101700000000001</v>
      </c>
      <c r="Q17" s="2"/>
      <c r="R17" s="13">
        <v>44211</v>
      </c>
      <c r="S17" s="26">
        <v>27.0566</v>
      </c>
      <c r="T17" s="17">
        <f t="shared" si="0"/>
        <v>0.27056599999999997</v>
      </c>
      <c r="AC17" t="s">
        <v>611</v>
      </c>
      <c r="AD17" s="421">
        <f>AE12-AE14</f>
        <v>1.5403999999999911</v>
      </c>
    </row>
    <row r="18" spans="1:30" x14ac:dyDescent="0.25">
      <c r="A18" s="10">
        <f t="shared" si="5"/>
        <v>16</v>
      </c>
      <c r="B18" s="13">
        <v>44212</v>
      </c>
      <c r="C18" s="27">
        <v>28.624500000000001</v>
      </c>
      <c r="D18" s="15">
        <f t="shared" si="1"/>
        <v>0.28624500000000003</v>
      </c>
      <c r="E18" s="3"/>
      <c r="F18" s="13">
        <v>44212</v>
      </c>
      <c r="G18" s="26">
        <v>50.4221</v>
      </c>
      <c r="H18" s="16">
        <f t="shared" si="2"/>
        <v>0.50422100000000003</v>
      </c>
      <c r="I18" s="2"/>
      <c r="J18" s="13">
        <v>44212</v>
      </c>
      <c r="K18" s="26">
        <v>26.2501</v>
      </c>
      <c r="L18" s="16">
        <f t="shared" si="3"/>
        <v>0.26250099999999998</v>
      </c>
      <c r="M18" s="2"/>
      <c r="N18" s="13">
        <v>44212</v>
      </c>
      <c r="O18" s="26">
        <v>21.438199999999998</v>
      </c>
      <c r="P18" s="17">
        <f t="shared" si="4"/>
        <v>0.21438199999999999</v>
      </c>
      <c r="Q18" s="2"/>
      <c r="R18" s="13">
        <v>44212</v>
      </c>
      <c r="S18" s="26">
        <v>27.296800000000001</v>
      </c>
      <c r="T18" s="17">
        <f t="shared" si="0"/>
        <v>0.27296799999999999</v>
      </c>
    </row>
    <row r="19" spans="1:30" x14ac:dyDescent="0.25">
      <c r="A19" s="10">
        <f t="shared" si="5"/>
        <v>17</v>
      </c>
      <c r="B19" s="13">
        <v>44213</v>
      </c>
      <c r="C19" s="27">
        <v>28.645800000000001</v>
      </c>
      <c r="D19" s="15">
        <f t="shared" si="1"/>
        <v>0.28645799999999999</v>
      </c>
      <c r="E19" s="3"/>
      <c r="F19" s="13">
        <v>44213</v>
      </c>
      <c r="G19" s="26">
        <v>50.792000000000002</v>
      </c>
      <c r="H19" s="16">
        <f t="shared" si="2"/>
        <v>0.50792000000000004</v>
      </c>
      <c r="I19" s="2"/>
      <c r="J19" s="13">
        <v>44213</v>
      </c>
      <c r="K19" s="26">
        <v>26.238199999999999</v>
      </c>
      <c r="L19" s="16">
        <f t="shared" si="3"/>
        <v>0.262382</v>
      </c>
      <c r="M19" s="2"/>
      <c r="N19" s="13">
        <v>44213</v>
      </c>
      <c r="O19" s="26">
        <v>21.81</v>
      </c>
      <c r="P19" s="17">
        <f t="shared" si="4"/>
        <v>0.21809999999999999</v>
      </c>
      <c r="Q19" s="2"/>
      <c r="R19" s="13">
        <v>44213</v>
      </c>
      <c r="S19" s="26">
        <v>27.623699999999999</v>
      </c>
      <c r="T19" s="17">
        <f t="shared" si="0"/>
        <v>0.27623700000000001</v>
      </c>
    </row>
    <row r="20" spans="1:30" x14ac:dyDescent="0.25">
      <c r="A20" s="10">
        <f t="shared" si="5"/>
        <v>18</v>
      </c>
      <c r="B20" s="13">
        <v>44214</v>
      </c>
      <c r="C20" s="27">
        <v>28.791499999999999</v>
      </c>
      <c r="D20" s="15">
        <f t="shared" si="1"/>
        <v>0.28791499999999998</v>
      </c>
      <c r="E20" s="3"/>
      <c r="F20" s="13">
        <v>44214</v>
      </c>
      <c r="G20" s="26">
        <v>50.965499999999999</v>
      </c>
      <c r="H20" s="16">
        <f t="shared" si="2"/>
        <v>0.50965499999999997</v>
      </c>
      <c r="I20" s="2"/>
      <c r="J20" s="13">
        <v>44214</v>
      </c>
      <c r="K20" s="26">
        <v>26.091699999999999</v>
      </c>
      <c r="L20" s="16">
        <f t="shared" si="3"/>
        <v>0.26091700000000001</v>
      </c>
      <c r="M20" s="2"/>
      <c r="N20" s="13">
        <v>44214</v>
      </c>
      <c r="O20" s="26">
        <v>22.073699999999999</v>
      </c>
      <c r="P20" s="17">
        <f t="shared" si="4"/>
        <v>0.22073699999999999</v>
      </c>
      <c r="Q20" s="2"/>
      <c r="R20" s="13">
        <v>44214</v>
      </c>
      <c r="S20" s="26">
        <v>27.8371</v>
      </c>
      <c r="T20" s="17">
        <f t="shared" si="0"/>
        <v>0.27837099999999998</v>
      </c>
    </row>
    <row r="21" spans="1:30" x14ac:dyDescent="0.25">
      <c r="A21" s="10">
        <f t="shared" si="5"/>
        <v>19</v>
      </c>
      <c r="B21" s="13">
        <v>44215</v>
      </c>
      <c r="C21" s="27">
        <v>29.033899999999999</v>
      </c>
      <c r="D21" s="15">
        <f t="shared" si="1"/>
        <v>0.29033900000000001</v>
      </c>
      <c r="E21" s="3"/>
      <c r="F21" s="13">
        <v>44215</v>
      </c>
      <c r="G21" s="26">
        <v>51.110900000000001</v>
      </c>
      <c r="H21" s="16">
        <f t="shared" si="2"/>
        <v>0.51110900000000004</v>
      </c>
      <c r="I21" s="2"/>
      <c r="J21" s="13">
        <v>44215</v>
      </c>
      <c r="K21" s="26">
        <v>26.215699999999998</v>
      </c>
      <c r="L21" s="16">
        <f t="shared" si="3"/>
        <v>0.26215699999999997</v>
      </c>
      <c r="M21" s="2"/>
      <c r="N21" s="13">
        <v>44215</v>
      </c>
      <c r="O21" s="26">
        <v>22.325800000000001</v>
      </c>
      <c r="P21" s="17">
        <f t="shared" si="4"/>
        <v>0.22325800000000001</v>
      </c>
      <c r="Q21" s="2"/>
      <c r="R21" s="13">
        <v>44215</v>
      </c>
      <c r="S21" s="26">
        <v>28.0609</v>
      </c>
      <c r="T21" s="17">
        <f t="shared" si="0"/>
        <v>0.280609</v>
      </c>
      <c r="U21" s="5"/>
    </row>
    <row r="22" spans="1:30" x14ac:dyDescent="0.25">
      <c r="A22" s="10">
        <f t="shared" si="5"/>
        <v>20</v>
      </c>
      <c r="B22" s="13">
        <v>44216</v>
      </c>
      <c r="C22" s="27">
        <v>29.569900000000001</v>
      </c>
      <c r="D22" s="15">
        <f t="shared" si="1"/>
        <v>0.29569899999999999</v>
      </c>
      <c r="E22" s="3"/>
      <c r="F22" s="13">
        <v>44216</v>
      </c>
      <c r="G22" s="26">
        <v>51.212000000000003</v>
      </c>
      <c r="H22" s="16">
        <f t="shared" si="2"/>
        <v>0.51212000000000002</v>
      </c>
      <c r="I22" s="2"/>
      <c r="J22" s="13">
        <v>44216</v>
      </c>
      <c r="K22" s="26">
        <v>26.995999999999999</v>
      </c>
      <c r="L22" s="16">
        <f t="shared" si="3"/>
        <v>0.26995999999999998</v>
      </c>
      <c r="M22" s="2"/>
      <c r="N22" s="13">
        <v>44216</v>
      </c>
      <c r="O22" s="26">
        <v>22.535599999999999</v>
      </c>
      <c r="P22" s="17">
        <f t="shared" si="4"/>
        <v>0.225356</v>
      </c>
      <c r="Q22" s="2"/>
      <c r="R22" s="13">
        <v>44216</v>
      </c>
      <c r="S22" s="26">
        <v>28.307500000000001</v>
      </c>
      <c r="T22" s="17">
        <f t="shared" si="0"/>
        <v>0.28307500000000002</v>
      </c>
    </row>
    <row r="23" spans="1:30" x14ac:dyDescent="0.25">
      <c r="A23" s="10">
        <f t="shared" si="5"/>
        <v>21</v>
      </c>
      <c r="B23" s="13">
        <v>44217</v>
      </c>
      <c r="C23" s="27">
        <v>29.956299999999999</v>
      </c>
      <c r="D23" s="15">
        <f t="shared" si="1"/>
        <v>0.29956299999999997</v>
      </c>
      <c r="E23" s="3"/>
      <c r="F23" s="13">
        <v>44217</v>
      </c>
      <c r="G23" s="26">
        <v>51.326700000000002</v>
      </c>
      <c r="H23" s="16">
        <f t="shared" si="2"/>
        <v>0.51326700000000003</v>
      </c>
      <c r="I23" s="2"/>
      <c r="J23" s="13">
        <v>44217</v>
      </c>
      <c r="K23" s="26">
        <v>29.1327</v>
      </c>
      <c r="L23" s="16">
        <f t="shared" si="3"/>
        <v>0.291327</v>
      </c>
      <c r="M23" s="2"/>
      <c r="N23" s="13">
        <v>44217</v>
      </c>
      <c r="O23" s="26">
        <v>22.687999999999999</v>
      </c>
      <c r="P23" s="17">
        <f t="shared" si="4"/>
        <v>0.22688</v>
      </c>
      <c r="Q23" s="2"/>
      <c r="R23" s="13">
        <v>44217</v>
      </c>
      <c r="S23" s="26">
        <v>28.601500000000001</v>
      </c>
      <c r="T23" s="17">
        <f t="shared" si="0"/>
        <v>0.28601500000000002</v>
      </c>
    </row>
    <row r="24" spans="1:30" x14ac:dyDescent="0.25">
      <c r="A24" s="10">
        <f t="shared" si="5"/>
        <v>22</v>
      </c>
      <c r="B24" s="13">
        <v>44218</v>
      </c>
      <c r="C24" s="27">
        <v>30.3489</v>
      </c>
      <c r="D24" s="15">
        <f t="shared" si="1"/>
        <v>0.30348900000000001</v>
      </c>
      <c r="E24" s="3"/>
      <c r="F24" s="13">
        <v>44218</v>
      </c>
      <c r="G24" s="26">
        <v>51.4084</v>
      </c>
      <c r="H24" s="16">
        <f t="shared" si="2"/>
        <v>0.51408399999999999</v>
      </c>
      <c r="I24" s="2"/>
      <c r="J24" s="13">
        <v>44218</v>
      </c>
      <c r="K24" s="26">
        <v>31.262</v>
      </c>
      <c r="L24" s="16">
        <f t="shared" si="3"/>
        <v>0.31262000000000001</v>
      </c>
      <c r="M24" s="2"/>
      <c r="N24" s="13">
        <v>44218</v>
      </c>
      <c r="O24" s="26">
        <v>22.851700000000001</v>
      </c>
      <c r="P24" s="17">
        <f t="shared" si="4"/>
        <v>0.228517</v>
      </c>
      <c r="Q24" s="2"/>
      <c r="R24" s="13">
        <v>44218</v>
      </c>
      <c r="S24" s="26">
        <v>28.897300000000001</v>
      </c>
      <c r="T24" s="17">
        <f t="shared" si="0"/>
        <v>0.28897300000000004</v>
      </c>
    </row>
    <row r="25" spans="1:30" ht="16.5" customHeight="1" x14ac:dyDescent="0.25">
      <c r="A25" s="10">
        <f t="shared" si="5"/>
        <v>23</v>
      </c>
      <c r="B25" s="13">
        <v>44219</v>
      </c>
      <c r="C25" s="27">
        <v>30.6021</v>
      </c>
      <c r="D25" s="15">
        <f t="shared" si="1"/>
        <v>0.30602099999999999</v>
      </c>
      <c r="E25" s="3"/>
      <c r="F25" s="13">
        <v>44219</v>
      </c>
      <c r="G25" s="26">
        <v>51.424799999999998</v>
      </c>
      <c r="H25" s="16">
        <f t="shared" si="2"/>
        <v>0.51424799999999993</v>
      </c>
      <c r="I25" s="2"/>
      <c r="J25" s="13">
        <v>44219</v>
      </c>
      <c r="K25" s="26">
        <v>33.399000000000001</v>
      </c>
      <c r="L25" s="16">
        <f t="shared" si="3"/>
        <v>0.33399000000000001</v>
      </c>
      <c r="M25" s="2"/>
      <c r="N25" s="13">
        <v>44219</v>
      </c>
      <c r="O25" s="26">
        <v>23.0017</v>
      </c>
      <c r="P25" s="17">
        <f t="shared" si="4"/>
        <v>0.230017</v>
      </c>
      <c r="Q25" s="2"/>
      <c r="R25" s="13">
        <v>44219</v>
      </c>
      <c r="S25" s="26">
        <v>29.165199999999999</v>
      </c>
      <c r="T25" s="17">
        <f t="shared" si="0"/>
        <v>0.29165199999999997</v>
      </c>
    </row>
    <row r="26" spans="1:30" x14ac:dyDescent="0.25">
      <c r="A26" s="10">
        <f t="shared" si="5"/>
        <v>24</v>
      </c>
      <c r="B26" s="13">
        <v>44220</v>
      </c>
      <c r="C26" s="27">
        <v>30.836200000000002</v>
      </c>
      <c r="D26" s="15">
        <f t="shared" si="1"/>
        <v>0.30836200000000002</v>
      </c>
      <c r="E26" s="3"/>
      <c r="F26" s="13">
        <v>44220</v>
      </c>
      <c r="G26" s="26">
        <v>51.465000000000003</v>
      </c>
      <c r="H26" s="16">
        <f t="shared" si="2"/>
        <v>0.51465000000000005</v>
      </c>
      <c r="I26" s="2"/>
      <c r="J26" s="13">
        <v>44220</v>
      </c>
      <c r="K26" s="26">
        <v>35.784599999999998</v>
      </c>
      <c r="L26" s="16">
        <f t="shared" si="3"/>
        <v>0.357846</v>
      </c>
      <c r="M26" s="2"/>
      <c r="N26" s="13">
        <v>44220</v>
      </c>
      <c r="O26" s="26">
        <v>23.05</v>
      </c>
      <c r="P26" s="17">
        <f t="shared" si="4"/>
        <v>0.23050000000000001</v>
      </c>
      <c r="Q26" s="2"/>
      <c r="R26" s="13">
        <v>44220</v>
      </c>
      <c r="S26" s="26">
        <v>29.382000000000001</v>
      </c>
      <c r="T26" s="17">
        <f t="shared" si="0"/>
        <v>0.29382000000000003</v>
      </c>
    </row>
    <row r="27" spans="1:30" x14ac:dyDescent="0.25">
      <c r="A27" s="10">
        <f t="shared" si="5"/>
        <v>25</v>
      </c>
      <c r="B27" s="13">
        <v>44221</v>
      </c>
      <c r="C27" s="27">
        <v>30.931799999999999</v>
      </c>
      <c r="D27" s="15">
        <f t="shared" si="1"/>
        <v>0.30931799999999998</v>
      </c>
      <c r="E27" s="3"/>
      <c r="F27" s="13">
        <v>44221</v>
      </c>
      <c r="G27" s="26">
        <v>51.526899999999998</v>
      </c>
      <c r="H27" s="16">
        <f t="shared" si="2"/>
        <v>0.51526899999999998</v>
      </c>
      <c r="I27" s="2"/>
      <c r="J27" s="13">
        <v>44221</v>
      </c>
      <c r="K27" s="26">
        <v>37.897799999999997</v>
      </c>
      <c r="L27" s="16">
        <f t="shared" si="3"/>
        <v>0.37897799999999998</v>
      </c>
      <c r="M27" s="2"/>
      <c r="N27" s="13">
        <v>44221</v>
      </c>
      <c r="O27" s="26">
        <v>23.071300000000001</v>
      </c>
      <c r="P27" s="17">
        <f t="shared" si="4"/>
        <v>0.230713</v>
      </c>
      <c r="Q27" s="2"/>
      <c r="R27" s="13">
        <v>44221</v>
      </c>
      <c r="S27" s="26">
        <v>29.5578</v>
      </c>
      <c r="T27" s="17">
        <f t="shared" si="0"/>
        <v>0.29557800000000001</v>
      </c>
    </row>
    <row r="28" spans="1:30" x14ac:dyDescent="0.25">
      <c r="A28" s="10">
        <f t="shared" si="5"/>
        <v>26</v>
      </c>
      <c r="B28" s="13">
        <v>44222</v>
      </c>
      <c r="C28" s="27">
        <v>30.950800000000001</v>
      </c>
      <c r="D28" s="15">
        <f t="shared" si="1"/>
        <v>0.30950800000000001</v>
      </c>
      <c r="E28" s="3"/>
      <c r="F28" s="13">
        <v>44222</v>
      </c>
      <c r="G28" s="26">
        <v>51.582900000000002</v>
      </c>
      <c r="H28" s="16">
        <f t="shared" si="2"/>
        <v>0.51582899999999998</v>
      </c>
      <c r="I28" s="2"/>
      <c r="J28" s="13">
        <v>44222</v>
      </c>
      <c r="K28" s="26">
        <v>40.126300000000001</v>
      </c>
      <c r="L28" s="16">
        <f t="shared" si="3"/>
        <v>0.40126299999999998</v>
      </c>
      <c r="M28" s="2"/>
      <c r="N28" s="13">
        <v>44222</v>
      </c>
      <c r="O28" s="26">
        <v>23.0962</v>
      </c>
      <c r="P28" s="17">
        <f t="shared" si="4"/>
        <v>0.230962</v>
      </c>
      <c r="Q28" s="2"/>
      <c r="R28" s="13">
        <v>44222</v>
      </c>
      <c r="S28" s="26">
        <v>29.739000000000001</v>
      </c>
      <c r="T28" s="17">
        <f t="shared" si="0"/>
        <v>0.29738999999999999</v>
      </c>
    </row>
    <row r="29" spans="1:30" x14ac:dyDescent="0.25">
      <c r="A29" s="10">
        <f t="shared" si="5"/>
        <v>27</v>
      </c>
      <c r="B29" s="13">
        <v>44223</v>
      </c>
      <c r="C29" s="27">
        <v>30.994700000000002</v>
      </c>
      <c r="D29" s="15">
        <f t="shared" si="1"/>
        <v>0.30994700000000003</v>
      </c>
      <c r="E29" s="3"/>
      <c r="F29" s="13">
        <v>44223</v>
      </c>
      <c r="G29" s="26">
        <v>51.630200000000002</v>
      </c>
      <c r="H29" s="16">
        <f t="shared" si="2"/>
        <v>0.51630200000000004</v>
      </c>
      <c r="I29" s="2"/>
      <c r="J29" s="13">
        <v>44223</v>
      </c>
      <c r="K29" s="26">
        <v>42.207799999999999</v>
      </c>
      <c r="L29" s="16">
        <f t="shared" si="3"/>
        <v>0.42207800000000001</v>
      </c>
      <c r="M29" s="2"/>
      <c r="N29" s="13">
        <v>44223</v>
      </c>
      <c r="O29" s="26">
        <v>23.107299999999999</v>
      </c>
      <c r="P29" s="17">
        <f t="shared" si="4"/>
        <v>0.23107299999999997</v>
      </c>
      <c r="Q29" s="2"/>
      <c r="R29" s="13">
        <v>44223</v>
      </c>
      <c r="S29" s="26">
        <v>29.900099999999998</v>
      </c>
      <c r="T29" s="17">
        <f t="shared" si="0"/>
        <v>0.29900099999999996</v>
      </c>
    </row>
    <row r="30" spans="1:30" x14ac:dyDescent="0.25">
      <c r="A30" s="10">
        <f t="shared" si="5"/>
        <v>28</v>
      </c>
      <c r="B30" s="13">
        <v>44224</v>
      </c>
      <c r="C30" s="27">
        <v>30.976500000000001</v>
      </c>
      <c r="D30" s="15">
        <f t="shared" si="1"/>
        <v>0.30976500000000001</v>
      </c>
      <c r="E30" s="3"/>
      <c r="F30" s="13">
        <v>44224</v>
      </c>
      <c r="G30" s="26">
        <v>51.780299999999997</v>
      </c>
      <c r="H30" s="16">
        <f t="shared" si="2"/>
        <v>0.51780300000000001</v>
      </c>
      <c r="I30" s="2"/>
      <c r="J30" s="13">
        <v>44224</v>
      </c>
      <c r="K30" s="26">
        <v>43.972099999999998</v>
      </c>
      <c r="L30" s="16">
        <f t="shared" si="3"/>
        <v>0.43972099999999997</v>
      </c>
      <c r="M30" s="2"/>
      <c r="N30" s="13">
        <v>44224</v>
      </c>
      <c r="O30" s="26">
        <v>23.1477</v>
      </c>
      <c r="P30" s="17">
        <f t="shared" si="4"/>
        <v>0.23147700000000002</v>
      </c>
      <c r="Q30" s="2"/>
      <c r="R30" s="13">
        <v>44224</v>
      </c>
      <c r="S30" s="26">
        <v>30.075199999999999</v>
      </c>
      <c r="T30" s="17">
        <f t="shared" si="0"/>
        <v>0.30075199999999996</v>
      </c>
      <c r="V30" s="5"/>
      <c r="W30" s="5"/>
      <c r="X30" s="5"/>
    </row>
    <row r="31" spans="1:30" x14ac:dyDescent="0.25">
      <c r="A31" s="10">
        <f t="shared" si="5"/>
        <v>29</v>
      </c>
      <c r="B31" s="13">
        <v>44225</v>
      </c>
      <c r="C31" s="27">
        <v>31.0715</v>
      </c>
      <c r="D31" s="15">
        <f t="shared" si="1"/>
        <v>0.31071500000000002</v>
      </c>
      <c r="E31" s="3"/>
      <c r="F31" s="13">
        <v>44225</v>
      </c>
      <c r="G31" s="26">
        <v>51.880499999999998</v>
      </c>
      <c r="H31" s="16">
        <f t="shared" si="2"/>
        <v>0.51880499999999996</v>
      </c>
      <c r="I31" s="2"/>
      <c r="J31" s="13">
        <v>44225</v>
      </c>
      <c r="K31" s="26">
        <v>46.4771</v>
      </c>
      <c r="L31" s="16">
        <f t="shared" si="3"/>
        <v>0.46477099999999999</v>
      </c>
      <c r="M31" s="2"/>
      <c r="N31" s="13">
        <v>44225</v>
      </c>
      <c r="O31" s="26">
        <v>23.178799999999999</v>
      </c>
      <c r="P31" s="17">
        <f t="shared" si="4"/>
        <v>0.23178799999999999</v>
      </c>
      <c r="Q31" s="2"/>
      <c r="R31" s="13">
        <v>44225</v>
      </c>
      <c r="S31" s="26">
        <v>30.291499999999999</v>
      </c>
      <c r="T31" s="17">
        <f t="shared" si="0"/>
        <v>0.30291499999999999</v>
      </c>
    </row>
    <row r="32" spans="1:30" x14ac:dyDescent="0.25">
      <c r="A32" s="10">
        <f t="shared" si="5"/>
        <v>30</v>
      </c>
      <c r="B32" s="13">
        <v>44226</v>
      </c>
      <c r="C32" s="27">
        <v>31.2746</v>
      </c>
      <c r="D32" s="15">
        <f t="shared" si="1"/>
        <v>0.31274599999999997</v>
      </c>
      <c r="E32" s="3"/>
      <c r="F32" s="13">
        <v>44226</v>
      </c>
      <c r="G32" s="26">
        <v>51.996600000000001</v>
      </c>
      <c r="H32" s="16">
        <f t="shared" si="2"/>
        <v>0.51996600000000004</v>
      </c>
      <c r="I32" s="2"/>
      <c r="J32" s="13">
        <v>44226</v>
      </c>
      <c r="K32" s="26">
        <v>49.710099999999997</v>
      </c>
      <c r="L32" s="16">
        <f t="shared" si="3"/>
        <v>0.49710099999999996</v>
      </c>
      <c r="M32" s="2"/>
      <c r="N32" s="13">
        <v>44226</v>
      </c>
      <c r="O32" s="26">
        <v>23.2286</v>
      </c>
      <c r="P32" s="17">
        <f t="shared" si="4"/>
        <v>0.23228599999999999</v>
      </c>
      <c r="Q32" s="2"/>
      <c r="R32" s="13">
        <v>44226</v>
      </c>
      <c r="S32" s="26">
        <v>30.5793</v>
      </c>
      <c r="T32" s="17">
        <f t="shared" si="0"/>
        <v>0.30579299999999998</v>
      </c>
      <c r="U32" s="5"/>
    </row>
    <row r="33" spans="1:21" x14ac:dyDescent="0.25">
      <c r="A33" s="10">
        <f t="shared" si="5"/>
        <v>31</v>
      </c>
      <c r="B33" s="13">
        <v>44227</v>
      </c>
      <c r="C33" s="27">
        <v>31.4663</v>
      </c>
      <c r="D33" s="15">
        <f t="shared" si="1"/>
        <v>0.31466300000000003</v>
      </c>
      <c r="E33" s="3"/>
      <c r="F33" s="13">
        <v>44227</v>
      </c>
      <c r="G33" s="26">
        <v>52.179000000000002</v>
      </c>
      <c r="H33" s="16">
        <f t="shared" si="2"/>
        <v>0.52178999999999998</v>
      </c>
      <c r="I33" s="2"/>
      <c r="J33" s="13">
        <v>44227</v>
      </c>
      <c r="K33" s="26">
        <v>52.781399999999998</v>
      </c>
      <c r="L33" s="16">
        <f t="shared" si="3"/>
        <v>0.52781400000000001</v>
      </c>
      <c r="M33" s="2"/>
      <c r="N33" s="13">
        <v>44227</v>
      </c>
      <c r="O33" s="26">
        <v>23.235499999999998</v>
      </c>
      <c r="P33" s="17">
        <f t="shared" si="4"/>
        <v>0.23235499999999998</v>
      </c>
      <c r="Q33" s="2"/>
      <c r="R33" s="13">
        <v>44227</v>
      </c>
      <c r="S33" s="26">
        <v>30.837199999999999</v>
      </c>
      <c r="T33" s="17">
        <f t="shared" si="0"/>
        <v>0.30837199999999998</v>
      </c>
      <c r="U33" s="4"/>
    </row>
    <row r="34" spans="1:21" x14ac:dyDescent="0.25">
      <c r="A34" s="10">
        <f t="shared" si="5"/>
        <v>1</v>
      </c>
      <c r="B34" s="13">
        <v>44228</v>
      </c>
      <c r="C34" s="27">
        <v>31.534500000000001</v>
      </c>
      <c r="D34" s="15">
        <f t="shared" si="1"/>
        <v>0.31534499999999999</v>
      </c>
      <c r="E34" s="3"/>
      <c r="F34" s="13">
        <v>44228</v>
      </c>
      <c r="G34" s="26">
        <v>52.234999999999999</v>
      </c>
      <c r="H34" s="16">
        <f t="shared" si="2"/>
        <v>0.52234999999999998</v>
      </c>
      <c r="I34" s="2"/>
      <c r="J34" s="13">
        <v>44228</v>
      </c>
      <c r="K34" s="26">
        <v>55.081800000000001</v>
      </c>
      <c r="L34" s="16">
        <f t="shared" si="3"/>
        <v>0.55081800000000003</v>
      </c>
      <c r="M34" s="2"/>
      <c r="N34" s="13">
        <v>44228</v>
      </c>
      <c r="O34" s="26">
        <v>23.260899999999999</v>
      </c>
      <c r="P34" s="17">
        <f t="shared" si="4"/>
        <v>0.23260899999999998</v>
      </c>
      <c r="Q34" s="2"/>
      <c r="R34" s="13">
        <v>44228</v>
      </c>
      <c r="S34" s="26">
        <v>31.026199999999999</v>
      </c>
      <c r="T34" s="17">
        <f t="shared" si="0"/>
        <v>0.31026199999999998</v>
      </c>
      <c r="U34" s="4"/>
    </row>
    <row r="35" spans="1:21" x14ac:dyDescent="0.25">
      <c r="A35" s="10">
        <f t="shared" si="5"/>
        <v>2</v>
      </c>
      <c r="B35" s="13">
        <v>44229</v>
      </c>
      <c r="C35" s="27">
        <v>31.343499999999999</v>
      </c>
      <c r="D35" s="15">
        <f t="shared" si="1"/>
        <v>0.31343499999999996</v>
      </c>
      <c r="E35" s="3"/>
      <c r="F35" s="13">
        <v>44229</v>
      </c>
      <c r="G35" s="26">
        <v>52.208500000000001</v>
      </c>
      <c r="H35" s="16">
        <f t="shared" si="2"/>
        <v>0.52208500000000002</v>
      </c>
      <c r="I35" s="2"/>
      <c r="J35" s="13">
        <v>44229</v>
      </c>
      <c r="K35" s="26">
        <v>56.734200000000001</v>
      </c>
      <c r="L35" s="16">
        <f t="shared" si="3"/>
        <v>0.56734200000000001</v>
      </c>
      <c r="M35" s="2"/>
      <c r="N35" s="13">
        <v>44229</v>
      </c>
      <c r="O35" s="26">
        <v>23.2897</v>
      </c>
      <c r="P35" s="17">
        <f t="shared" si="4"/>
        <v>0.23289699999999999</v>
      </c>
      <c r="Q35" s="2"/>
      <c r="R35" s="13">
        <v>44229</v>
      </c>
      <c r="S35" s="26">
        <v>31.145</v>
      </c>
      <c r="T35" s="17">
        <f t="shared" si="0"/>
        <v>0.31145</v>
      </c>
      <c r="U35" s="4"/>
    </row>
    <row r="36" spans="1:21" x14ac:dyDescent="0.25">
      <c r="A36" s="10">
        <f t="shared" si="5"/>
        <v>3</v>
      </c>
      <c r="B36" s="13">
        <v>44230</v>
      </c>
      <c r="C36" s="27">
        <v>31.1252</v>
      </c>
      <c r="D36" s="15">
        <f t="shared" si="1"/>
        <v>0.31125199999999997</v>
      </c>
      <c r="E36" s="3"/>
      <c r="F36" s="13">
        <v>44230</v>
      </c>
      <c r="G36" s="26">
        <v>52.0807</v>
      </c>
      <c r="H36" s="16">
        <f t="shared" si="2"/>
        <v>0.52080700000000002</v>
      </c>
      <c r="I36" s="2"/>
      <c r="J36" s="13">
        <v>44230</v>
      </c>
      <c r="K36" s="26">
        <v>58.130899999999997</v>
      </c>
      <c r="L36" s="16">
        <f t="shared" si="3"/>
        <v>0.58130899999999996</v>
      </c>
      <c r="M36" s="2"/>
      <c r="N36" s="13">
        <v>44230</v>
      </c>
      <c r="O36" s="26">
        <v>23.343299999999999</v>
      </c>
      <c r="P36" s="17">
        <f t="shared" si="4"/>
        <v>0.233433</v>
      </c>
      <c r="Q36" s="2"/>
      <c r="R36" s="13">
        <v>44230</v>
      </c>
      <c r="S36" s="26">
        <v>31.244199999999999</v>
      </c>
      <c r="T36" s="17">
        <f t="shared" si="0"/>
        <v>0.312442</v>
      </c>
      <c r="U36" s="4"/>
    </row>
    <row r="37" spans="1:21" x14ac:dyDescent="0.25">
      <c r="A37" s="10">
        <f t="shared" si="5"/>
        <v>4</v>
      </c>
      <c r="B37" s="13">
        <v>44231</v>
      </c>
      <c r="C37" s="27">
        <v>30.775400000000001</v>
      </c>
      <c r="D37" s="15">
        <f t="shared" si="1"/>
        <v>0.30775400000000003</v>
      </c>
      <c r="E37" s="3"/>
      <c r="F37" s="13">
        <v>44231</v>
      </c>
      <c r="G37" s="26">
        <v>52.056899999999999</v>
      </c>
      <c r="H37" s="16">
        <f t="shared" si="2"/>
        <v>0.52056899999999995</v>
      </c>
      <c r="I37" s="2"/>
      <c r="J37" s="13">
        <v>44231</v>
      </c>
      <c r="K37" s="26">
        <v>59.4482</v>
      </c>
      <c r="L37" s="16">
        <f t="shared" si="3"/>
        <v>0.59448199999999995</v>
      </c>
      <c r="M37" s="2"/>
      <c r="N37" s="13">
        <v>44231</v>
      </c>
      <c r="O37" s="26">
        <v>23.355899999999998</v>
      </c>
      <c r="P37" s="17">
        <f t="shared" si="4"/>
        <v>0.23355899999999999</v>
      </c>
      <c r="Q37" s="2"/>
      <c r="R37" s="13">
        <v>44231</v>
      </c>
      <c r="S37" s="26">
        <v>31.320900000000002</v>
      </c>
      <c r="T37" s="17">
        <f t="shared" si="0"/>
        <v>0.31320900000000002</v>
      </c>
      <c r="U37" s="4"/>
    </row>
    <row r="38" spans="1:21" x14ac:dyDescent="0.25">
      <c r="A38" s="10">
        <f t="shared" si="5"/>
        <v>5</v>
      </c>
      <c r="B38" s="13">
        <v>44232</v>
      </c>
      <c r="C38" s="27">
        <v>30.577500000000001</v>
      </c>
      <c r="D38" s="15">
        <f t="shared" si="1"/>
        <v>0.30577500000000002</v>
      </c>
      <c r="E38" s="3"/>
      <c r="F38" s="13">
        <v>44232</v>
      </c>
      <c r="G38" s="26">
        <v>52.038400000000003</v>
      </c>
      <c r="H38" s="16">
        <f t="shared" si="2"/>
        <v>0.52038400000000007</v>
      </c>
      <c r="I38" s="2"/>
      <c r="J38" s="13">
        <v>44232</v>
      </c>
      <c r="K38" s="26">
        <v>60.635100000000001</v>
      </c>
      <c r="L38" s="16">
        <f t="shared" si="3"/>
        <v>0.60635099999999997</v>
      </c>
      <c r="M38" s="2"/>
      <c r="N38" s="13">
        <v>44232</v>
      </c>
      <c r="O38" s="26">
        <v>23.453499999999998</v>
      </c>
      <c r="P38" s="17">
        <f t="shared" si="4"/>
        <v>0.23453499999999999</v>
      </c>
      <c r="Q38" s="2"/>
      <c r="R38" s="13">
        <v>44232</v>
      </c>
      <c r="S38" s="26">
        <v>31.457100000000001</v>
      </c>
      <c r="T38" s="17">
        <f t="shared" si="0"/>
        <v>0.31457099999999999</v>
      </c>
      <c r="U38" s="4"/>
    </row>
    <row r="39" spans="1:21" x14ac:dyDescent="0.25">
      <c r="A39" s="10">
        <f t="shared" si="5"/>
        <v>6</v>
      </c>
      <c r="B39" s="13">
        <v>44233</v>
      </c>
      <c r="C39" s="27">
        <v>30.586300000000001</v>
      </c>
      <c r="D39" s="15">
        <f t="shared" si="1"/>
        <v>0.305863</v>
      </c>
      <c r="E39" s="3"/>
      <c r="F39" s="13">
        <v>44233</v>
      </c>
      <c r="G39" s="26">
        <v>52.025700000000001</v>
      </c>
      <c r="H39" s="16">
        <f t="shared" si="2"/>
        <v>0.52025699999999997</v>
      </c>
      <c r="I39" s="2"/>
      <c r="J39" s="13">
        <v>44233</v>
      </c>
      <c r="K39" s="26">
        <v>61.764899999999997</v>
      </c>
      <c r="L39" s="16">
        <f t="shared" si="3"/>
        <v>0.617649</v>
      </c>
      <c r="M39" s="2"/>
      <c r="N39" s="13">
        <v>44233</v>
      </c>
      <c r="O39" s="34">
        <v>23.6568</v>
      </c>
      <c r="P39" s="17">
        <f t="shared" si="4"/>
        <v>0.236568</v>
      </c>
      <c r="Q39" s="2"/>
      <c r="R39" s="13">
        <v>44233</v>
      </c>
      <c r="S39" s="34">
        <v>31.6753</v>
      </c>
      <c r="T39" s="17">
        <f t="shared" si="0"/>
        <v>0.31675300000000001</v>
      </c>
      <c r="U39" s="4"/>
    </row>
    <row r="40" spans="1:21" x14ac:dyDescent="0.25">
      <c r="A40" s="10">
        <f t="shared" si="5"/>
        <v>7</v>
      </c>
      <c r="B40" s="13">
        <v>44234</v>
      </c>
      <c r="C40" s="27">
        <v>30.828700000000001</v>
      </c>
      <c r="D40" s="15">
        <f t="shared" si="1"/>
        <v>0.30828700000000003</v>
      </c>
      <c r="E40" s="3"/>
      <c r="F40" s="13">
        <v>44234</v>
      </c>
      <c r="G40" s="26">
        <v>52.155299999999997</v>
      </c>
      <c r="H40" s="16">
        <f t="shared" si="2"/>
        <v>0.52155299999999993</v>
      </c>
      <c r="I40" s="2"/>
      <c r="J40" s="13">
        <v>44234</v>
      </c>
      <c r="K40" s="26">
        <v>63.036900000000003</v>
      </c>
      <c r="L40" s="16">
        <f t="shared" si="3"/>
        <v>0.63036900000000007</v>
      </c>
      <c r="M40" s="2"/>
      <c r="N40" s="13">
        <v>44234</v>
      </c>
      <c r="O40" s="34">
        <v>23.987500000000001</v>
      </c>
      <c r="P40" s="17">
        <f t="shared" si="4"/>
        <v>0.239875</v>
      </c>
      <c r="Q40" s="2"/>
      <c r="R40" s="13">
        <v>44234</v>
      </c>
      <c r="S40" s="34">
        <v>32.030200000000001</v>
      </c>
      <c r="T40" s="17">
        <f t="shared" si="0"/>
        <v>0.32030200000000003</v>
      </c>
      <c r="U40" s="4"/>
    </row>
    <row r="41" spans="1:21" x14ac:dyDescent="0.25">
      <c r="A41" s="10">
        <f t="shared" si="5"/>
        <v>8</v>
      </c>
      <c r="B41" s="13">
        <v>44235</v>
      </c>
      <c r="C41" s="27">
        <v>30.8566</v>
      </c>
      <c r="D41" s="15">
        <f t="shared" si="1"/>
        <v>0.30856600000000001</v>
      </c>
      <c r="E41" s="3"/>
      <c r="F41" s="13">
        <v>44235</v>
      </c>
      <c r="G41" s="26">
        <v>52.650700000000001</v>
      </c>
      <c r="H41" s="16">
        <f t="shared" si="2"/>
        <v>0.52650700000000006</v>
      </c>
      <c r="I41" s="2"/>
      <c r="J41" s="13">
        <v>44235</v>
      </c>
      <c r="K41" s="26">
        <v>63.628799999999998</v>
      </c>
      <c r="L41" s="16">
        <f t="shared" si="3"/>
        <v>0.63628799999999996</v>
      </c>
      <c r="M41" s="2"/>
      <c r="N41" s="13">
        <v>44235</v>
      </c>
      <c r="O41" s="34">
        <v>24.249300000000002</v>
      </c>
      <c r="P41" s="17">
        <f t="shared" si="4"/>
        <v>0.24249300000000001</v>
      </c>
      <c r="Q41" s="2"/>
      <c r="R41" s="13">
        <v>44235</v>
      </c>
      <c r="S41" s="34">
        <v>32.343899999999998</v>
      </c>
      <c r="T41" s="17">
        <f t="shared" si="0"/>
        <v>0.32343899999999998</v>
      </c>
    </row>
    <row r="42" spans="1:21" x14ac:dyDescent="0.25">
      <c r="A42" s="10">
        <f t="shared" si="5"/>
        <v>9</v>
      </c>
      <c r="B42" s="13">
        <v>44236</v>
      </c>
      <c r="C42" s="27">
        <v>31.027699999999999</v>
      </c>
      <c r="D42" s="15">
        <f t="shared" si="1"/>
        <v>0.31027699999999997</v>
      </c>
      <c r="E42" s="3"/>
      <c r="F42" s="13">
        <v>44236</v>
      </c>
      <c r="G42" s="26">
        <v>52.822499999999998</v>
      </c>
      <c r="H42" s="16">
        <f t="shared" si="2"/>
        <v>0.52822499999999994</v>
      </c>
      <c r="I42" s="2"/>
      <c r="J42" s="13">
        <v>44236</v>
      </c>
      <c r="K42" s="26">
        <v>63.987400000000001</v>
      </c>
      <c r="L42" s="16">
        <f t="shared" si="3"/>
        <v>0.63987400000000005</v>
      </c>
      <c r="M42" s="2"/>
      <c r="N42" s="13">
        <v>44236</v>
      </c>
      <c r="O42" s="34">
        <v>24.533300000000001</v>
      </c>
      <c r="P42" s="17">
        <f t="shared" si="4"/>
        <v>0.245333</v>
      </c>
      <c r="Q42" s="2"/>
      <c r="R42" s="13">
        <v>44236</v>
      </c>
      <c r="S42" s="34">
        <v>32.607199999999999</v>
      </c>
      <c r="T42" s="17">
        <f t="shared" si="0"/>
        <v>0.32607199999999997</v>
      </c>
    </row>
    <row r="43" spans="1:21" x14ac:dyDescent="0.25">
      <c r="A43" s="10">
        <f t="shared" si="5"/>
        <v>10</v>
      </c>
      <c r="B43" s="13">
        <v>44237</v>
      </c>
      <c r="C43" s="27">
        <v>31.369199999999999</v>
      </c>
      <c r="D43" s="15">
        <f t="shared" si="1"/>
        <v>0.31369199999999997</v>
      </c>
      <c r="E43" s="3"/>
      <c r="F43" s="13">
        <v>44237</v>
      </c>
      <c r="G43" s="26">
        <v>53.037700000000001</v>
      </c>
      <c r="H43" s="16">
        <f t="shared" si="2"/>
        <v>0.53037699999999999</v>
      </c>
      <c r="I43" s="2"/>
      <c r="J43" s="13">
        <v>44237</v>
      </c>
      <c r="K43" s="26">
        <v>64.347800000000007</v>
      </c>
      <c r="L43" s="16">
        <f t="shared" si="3"/>
        <v>0.64347800000000011</v>
      </c>
      <c r="M43" s="2"/>
      <c r="N43" s="13">
        <v>44237</v>
      </c>
      <c r="O43" s="34">
        <v>24.71</v>
      </c>
      <c r="P43" s="17">
        <f t="shared" si="4"/>
        <v>0.24710000000000001</v>
      </c>
      <c r="Q43" s="2"/>
      <c r="R43" s="13">
        <v>44237</v>
      </c>
      <c r="S43" s="34">
        <v>32.811900000000001</v>
      </c>
      <c r="T43" s="17">
        <f t="shared" si="0"/>
        <v>0.32811899999999999</v>
      </c>
    </row>
    <row r="44" spans="1:21" x14ac:dyDescent="0.25">
      <c r="A44" s="10">
        <f t="shared" si="5"/>
        <v>11</v>
      </c>
      <c r="B44" s="13">
        <v>44238</v>
      </c>
      <c r="C44" s="27">
        <v>31.459199999999999</v>
      </c>
      <c r="D44" s="15">
        <f t="shared" si="1"/>
        <v>0.31459199999999998</v>
      </c>
      <c r="E44" s="3"/>
      <c r="F44" s="13">
        <v>44238</v>
      </c>
      <c r="G44" s="26">
        <v>53.158799999999999</v>
      </c>
      <c r="H44" s="16">
        <f t="shared" si="2"/>
        <v>0.53158799999999995</v>
      </c>
      <c r="I44" s="2"/>
      <c r="J44" s="13">
        <v>44238</v>
      </c>
      <c r="K44" s="26">
        <v>64.679000000000002</v>
      </c>
      <c r="L44" s="16">
        <f t="shared" si="3"/>
        <v>0.64678999999999998</v>
      </c>
      <c r="M44" s="2"/>
      <c r="N44" s="13">
        <v>44238</v>
      </c>
      <c r="O44" s="34">
        <v>24.9178</v>
      </c>
      <c r="P44" s="17">
        <f t="shared" si="4"/>
        <v>0.24917800000000001</v>
      </c>
      <c r="Q44" s="2"/>
      <c r="R44" s="13">
        <v>44238</v>
      </c>
      <c r="S44" s="34">
        <v>33.006599999999999</v>
      </c>
      <c r="T44" s="17">
        <f t="shared" si="0"/>
        <v>0.33006599999999997</v>
      </c>
    </row>
    <row r="45" spans="1:21" x14ac:dyDescent="0.25">
      <c r="A45" s="10">
        <f t="shared" si="5"/>
        <v>12</v>
      </c>
      <c r="B45" s="13">
        <v>44239</v>
      </c>
      <c r="C45" s="27">
        <v>31.587199999999999</v>
      </c>
      <c r="D45" s="15">
        <f t="shared" si="1"/>
        <v>0.31587199999999999</v>
      </c>
      <c r="E45" s="3"/>
      <c r="F45" s="13">
        <v>44239</v>
      </c>
      <c r="G45" s="26">
        <v>53.048000000000002</v>
      </c>
      <c r="H45" s="16">
        <f t="shared" si="2"/>
        <v>0.53048000000000006</v>
      </c>
      <c r="I45" s="2"/>
      <c r="J45" s="13">
        <v>44239</v>
      </c>
      <c r="K45" s="26">
        <v>64.945599999999999</v>
      </c>
      <c r="L45" s="16">
        <f t="shared" si="3"/>
        <v>0.64945600000000003</v>
      </c>
      <c r="M45" s="2"/>
      <c r="N45" s="13">
        <v>44239</v>
      </c>
      <c r="O45" s="34">
        <v>25.169699999999999</v>
      </c>
      <c r="P45" s="17">
        <f t="shared" si="4"/>
        <v>0.251697</v>
      </c>
      <c r="Q45" s="2"/>
      <c r="R45" s="13">
        <v>44239</v>
      </c>
      <c r="S45" s="34">
        <v>33.188600000000001</v>
      </c>
      <c r="T45" s="17">
        <f t="shared" si="0"/>
        <v>0.33188600000000001</v>
      </c>
    </row>
    <row r="46" spans="1:21" x14ac:dyDescent="0.25">
      <c r="A46" s="10">
        <f t="shared" si="5"/>
        <v>13</v>
      </c>
      <c r="B46" s="13">
        <v>44240</v>
      </c>
      <c r="C46" s="27">
        <v>31.8733</v>
      </c>
      <c r="D46" s="15">
        <f t="shared" si="1"/>
        <v>0.31873299999999999</v>
      </c>
      <c r="E46" s="3"/>
      <c r="F46" s="13">
        <v>44240</v>
      </c>
      <c r="G46" s="26">
        <v>53.145400000000002</v>
      </c>
      <c r="H46" s="16">
        <f t="shared" si="2"/>
        <v>0.53145399999999998</v>
      </c>
      <c r="I46" s="2"/>
      <c r="J46" s="13">
        <v>44240</v>
      </c>
      <c r="K46" s="26">
        <v>65.448499999999996</v>
      </c>
      <c r="L46" s="16">
        <f t="shared" si="3"/>
        <v>0.65448499999999998</v>
      </c>
      <c r="M46" s="2"/>
      <c r="N46" s="13">
        <v>44240</v>
      </c>
      <c r="O46" s="34">
        <v>25.4954</v>
      </c>
      <c r="P46" s="17">
        <f t="shared" si="4"/>
        <v>0.25495400000000001</v>
      </c>
      <c r="Q46" s="2"/>
      <c r="R46" s="13">
        <v>44240</v>
      </c>
      <c r="S46" s="34">
        <v>33.483699999999999</v>
      </c>
      <c r="T46" s="17">
        <f t="shared" si="0"/>
        <v>0.334837</v>
      </c>
    </row>
    <row r="47" spans="1:21" x14ac:dyDescent="0.25">
      <c r="A47" s="10">
        <f t="shared" si="5"/>
        <v>14</v>
      </c>
      <c r="B47" s="13">
        <v>44241</v>
      </c>
      <c r="C47" s="27">
        <v>32.587200000000003</v>
      </c>
      <c r="D47" s="15">
        <f t="shared" si="1"/>
        <v>0.32587200000000005</v>
      </c>
      <c r="E47" s="3"/>
      <c r="F47" s="13">
        <v>44241</v>
      </c>
      <c r="G47" s="26">
        <v>53.200400000000002</v>
      </c>
      <c r="H47" s="16">
        <f t="shared" si="2"/>
        <v>0.53200400000000003</v>
      </c>
      <c r="I47" s="2"/>
      <c r="J47" s="13">
        <v>44241</v>
      </c>
      <c r="K47" s="26">
        <v>65.955699999999993</v>
      </c>
      <c r="L47" s="16">
        <f t="shared" si="3"/>
        <v>0.65955699999999995</v>
      </c>
      <c r="M47" s="2"/>
      <c r="N47" s="13">
        <v>44241</v>
      </c>
      <c r="O47" s="34">
        <v>25.769100000000002</v>
      </c>
      <c r="P47" s="17">
        <f t="shared" si="4"/>
        <v>0.257691</v>
      </c>
      <c r="Q47" s="2"/>
      <c r="R47" s="13">
        <v>44241</v>
      </c>
      <c r="S47" s="34">
        <v>33.757599999999996</v>
      </c>
      <c r="T47" s="17">
        <f t="shared" si="0"/>
        <v>0.33757599999999999</v>
      </c>
    </row>
    <row r="48" spans="1:21" x14ac:dyDescent="0.25">
      <c r="A48" s="10">
        <f t="shared" si="5"/>
        <v>15</v>
      </c>
      <c r="B48" s="13">
        <v>44242</v>
      </c>
      <c r="C48" s="27">
        <v>33.008099999999999</v>
      </c>
      <c r="D48" s="15">
        <f t="shared" si="1"/>
        <v>0.33008100000000001</v>
      </c>
      <c r="E48" s="3"/>
      <c r="F48" s="13">
        <v>44242</v>
      </c>
      <c r="G48" s="26">
        <v>53.459400000000002</v>
      </c>
      <c r="H48" s="16">
        <f t="shared" si="2"/>
        <v>0.53459400000000001</v>
      </c>
      <c r="I48" s="2"/>
      <c r="J48" s="13">
        <v>44242</v>
      </c>
      <c r="K48" s="26">
        <v>65.910700000000006</v>
      </c>
      <c r="L48" s="16">
        <f t="shared" si="3"/>
        <v>0.65910700000000011</v>
      </c>
      <c r="M48" s="2"/>
      <c r="N48" s="13">
        <v>44242</v>
      </c>
      <c r="O48" s="26">
        <v>26.133400000000002</v>
      </c>
      <c r="P48" s="17">
        <f t="shared" si="4"/>
        <v>0.26133400000000001</v>
      </c>
      <c r="Q48" s="2"/>
      <c r="R48" s="13">
        <v>44242</v>
      </c>
      <c r="S48" s="26">
        <v>34.078000000000003</v>
      </c>
      <c r="T48" s="17">
        <f t="shared" si="0"/>
        <v>0.34078000000000003</v>
      </c>
    </row>
    <row r="49" spans="1:20" x14ac:dyDescent="0.25">
      <c r="A49" s="10">
        <f t="shared" si="5"/>
        <v>16</v>
      </c>
      <c r="B49" s="13">
        <v>44243</v>
      </c>
      <c r="C49" s="27">
        <v>33.607599999999998</v>
      </c>
      <c r="D49" s="15">
        <f t="shared" si="1"/>
        <v>0.33607599999999999</v>
      </c>
      <c r="E49" s="3"/>
      <c r="F49" s="13">
        <v>44243</v>
      </c>
      <c r="G49" s="26">
        <v>53.631100000000004</v>
      </c>
      <c r="H49" s="16">
        <f t="shared" si="2"/>
        <v>0.53631099999999998</v>
      </c>
      <c r="I49" s="2"/>
      <c r="J49" s="13">
        <v>44243</v>
      </c>
      <c r="K49" s="26">
        <v>65.680000000000007</v>
      </c>
      <c r="L49" s="16">
        <f t="shared" si="3"/>
        <v>0.65680000000000005</v>
      </c>
      <c r="M49" s="2"/>
      <c r="N49" s="13">
        <v>44243</v>
      </c>
      <c r="O49" s="26">
        <v>26.396999999999998</v>
      </c>
      <c r="P49" s="17">
        <f t="shared" si="4"/>
        <v>0.26396999999999998</v>
      </c>
      <c r="Q49" s="2"/>
      <c r="R49" s="13">
        <v>44243</v>
      </c>
      <c r="S49" s="26">
        <v>34.308999999999997</v>
      </c>
      <c r="T49" s="17">
        <f t="shared" si="0"/>
        <v>0.34308999999999995</v>
      </c>
    </row>
    <row r="50" spans="1:20" x14ac:dyDescent="0.25">
      <c r="A50" s="10">
        <f t="shared" si="5"/>
        <v>17</v>
      </c>
      <c r="B50" s="13">
        <v>44244</v>
      </c>
      <c r="C50" s="27">
        <v>34.087200000000003</v>
      </c>
      <c r="D50" s="15">
        <f t="shared" si="1"/>
        <v>0.34087200000000001</v>
      </c>
      <c r="E50" s="3"/>
      <c r="F50" s="13">
        <v>44244</v>
      </c>
      <c r="G50" s="26">
        <v>53.884300000000003</v>
      </c>
      <c r="H50" s="16">
        <f t="shared" si="2"/>
        <v>0.53884300000000007</v>
      </c>
      <c r="I50" s="2"/>
      <c r="J50" s="13">
        <v>44244</v>
      </c>
      <c r="K50" s="26">
        <v>65.358599999999996</v>
      </c>
      <c r="L50" s="16">
        <f t="shared" si="3"/>
        <v>0.653586</v>
      </c>
      <c r="M50" s="2"/>
      <c r="N50" s="13">
        <v>44244</v>
      </c>
      <c r="O50" s="26">
        <v>26.686399999999999</v>
      </c>
      <c r="P50" s="17">
        <f t="shared" si="4"/>
        <v>0.26686399999999999</v>
      </c>
      <c r="Q50" s="2"/>
      <c r="R50" s="13">
        <v>44244</v>
      </c>
      <c r="S50" s="26">
        <v>34.56</v>
      </c>
      <c r="T50" s="17">
        <f t="shared" si="0"/>
        <v>0.34560000000000002</v>
      </c>
    </row>
    <row r="51" spans="1:20" x14ac:dyDescent="0.25">
      <c r="A51" s="10">
        <f t="shared" si="5"/>
        <v>18</v>
      </c>
      <c r="B51" s="13">
        <v>44245</v>
      </c>
      <c r="C51" s="27">
        <v>34.892699999999998</v>
      </c>
      <c r="D51" s="15">
        <f t="shared" si="1"/>
        <v>0.34892699999999999</v>
      </c>
      <c r="E51" s="3"/>
      <c r="F51" s="13">
        <v>44245</v>
      </c>
      <c r="G51" s="26">
        <v>54.264400000000002</v>
      </c>
      <c r="H51" s="16">
        <f t="shared" si="2"/>
        <v>0.54264400000000002</v>
      </c>
      <c r="I51" s="2"/>
      <c r="J51" s="13">
        <v>44245</v>
      </c>
      <c r="K51" s="26">
        <v>65.131699999999995</v>
      </c>
      <c r="L51" s="16">
        <f t="shared" si="3"/>
        <v>0.65131699999999992</v>
      </c>
      <c r="M51" s="2"/>
      <c r="N51" s="13">
        <v>44245</v>
      </c>
      <c r="O51" s="26">
        <v>26.951499999999999</v>
      </c>
      <c r="P51" s="17">
        <f t="shared" si="4"/>
        <v>0.269515</v>
      </c>
      <c r="Q51" s="2"/>
      <c r="R51" s="13">
        <v>44245</v>
      </c>
      <c r="S51" s="26">
        <v>34.840000000000003</v>
      </c>
      <c r="T51" s="17">
        <f t="shared" si="0"/>
        <v>0.34840000000000004</v>
      </c>
    </row>
    <row r="52" spans="1:20" x14ac:dyDescent="0.25">
      <c r="A52" s="10">
        <f t="shared" si="5"/>
        <v>19</v>
      </c>
      <c r="B52" s="13">
        <v>44246</v>
      </c>
      <c r="C52" s="27">
        <v>35.664999999999999</v>
      </c>
      <c r="D52" s="15">
        <f t="shared" si="1"/>
        <v>0.35664999999999997</v>
      </c>
      <c r="E52" s="3"/>
      <c r="F52" s="13">
        <v>44246</v>
      </c>
      <c r="G52" s="26">
        <v>54.888500000000001</v>
      </c>
      <c r="H52" s="16">
        <f t="shared" si="2"/>
        <v>0.54888499999999996</v>
      </c>
      <c r="I52" s="2"/>
      <c r="J52" s="13">
        <v>44246</v>
      </c>
      <c r="K52" s="26">
        <v>64.910300000000007</v>
      </c>
      <c r="L52" s="16">
        <f t="shared" si="3"/>
        <v>0.6491030000000001</v>
      </c>
      <c r="M52" s="2"/>
      <c r="N52" s="13">
        <v>44246</v>
      </c>
      <c r="O52" s="26">
        <v>27.182700000000001</v>
      </c>
      <c r="P52" s="17">
        <f t="shared" si="4"/>
        <v>0.27182699999999999</v>
      </c>
      <c r="Q52" s="2"/>
      <c r="R52" s="13">
        <v>44246</v>
      </c>
      <c r="S52" s="26">
        <v>35.138300000000001</v>
      </c>
      <c r="T52" s="17">
        <f t="shared" si="0"/>
        <v>0.351383</v>
      </c>
    </row>
    <row r="53" spans="1:20" x14ac:dyDescent="0.25">
      <c r="A53" s="10">
        <f t="shared" si="5"/>
        <v>20</v>
      </c>
      <c r="B53" s="13">
        <v>44247</v>
      </c>
      <c r="C53" s="27">
        <v>36.823599999999999</v>
      </c>
      <c r="D53" s="15">
        <f t="shared" si="1"/>
        <v>0.36823600000000001</v>
      </c>
      <c r="E53" s="3"/>
      <c r="F53" s="13">
        <v>44247</v>
      </c>
      <c r="G53" s="26">
        <v>55.380400000000002</v>
      </c>
      <c r="H53" s="16">
        <f t="shared" si="2"/>
        <v>0.55380399999999996</v>
      </c>
      <c r="I53" s="2"/>
      <c r="J53" s="13">
        <v>44247</v>
      </c>
      <c r="K53" s="26">
        <v>64.757400000000004</v>
      </c>
      <c r="L53" s="16">
        <f t="shared" si="3"/>
        <v>0.64757400000000009</v>
      </c>
      <c r="M53" s="2"/>
      <c r="N53" s="13">
        <v>44247</v>
      </c>
      <c r="O53" s="26">
        <v>27.3779</v>
      </c>
      <c r="P53" s="17">
        <f t="shared" si="4"/>
        <v>0.27377899999999999</v>
      </c>
      <c r="Q53" s="2"/>
      <c r="R53" s="13">
        <v>44247</v>
      </c>
      <c r="S53" s="26">
        <v>35.412799999999997</v>
      </c>
      <c r="T53" s="17">
        <f t="shared" si="0"/>
        <v>0.354128</v>
      </c>
    </row>
    <row r="54" spans="1:20" x14ac:dyDescent="0.25">
      <c r="A54" s="10">
        <f t="shared" si="5"/>
        <v>21</v>
      </c>
      <c r="B54" s="13">
        <v>44248</v>
      </c>
      <c r="C54" s="27">
        <v>38.553100000000001</v>
      </c>
      <c r="D54" s="15">
        <f t="shared" si="1"/>
        <v>0.38553100000000001</v>
      </c>
      <c r="E54" s="3"/>
      <c r="F54" s="13">
        <v>44248</v>
      </c>
      <c r="G54" s="26">
        <v>55.9482</v>
      </c>
      <c r="H54" s="16">
        <f t="shared" si="2"/>
        <v>0.55948200000000003</v>
      </c>
      <c r="I54" s="2"/>
      <c r="J54" s="13">
        <v>44248</v>
      </c>
      <c r="K54" s="26">
        <v>64.857100000000003</v>
      </c>
      <c r="L54" s="16">
        <f t="shared" si="3"/>
        <v>0.64857100000000001</v>
      </c>
      <c r="M54" s="2"/>
      <c r="N54" s="13">
        <v>44248</v>
      </c>
      <c r="O54" s="26">
        <v>27.671700000000001</v>
      </c>
      <c r="P54" s="17">
        <f t="shared" si="4"/>
        <v>0.27671699999999999</v>
      </c>
      <c r="Q54" s="2"/>
      <c r="R54" s="13">
        <v>44248</v>
      </c>
      <c r="S54" s="26">
        <v>35.817</v>
      </c>
      <c r="T54" s="17">
        <f t="shared" si="0"/>
        <v>0.35816999999999999</v>
      </c>
    </row>
    <row r="55" spans="1:20" x14ac:dyDescent="0.25">
      <c r="A55" s="10">
        <f t="shared" si="5"/>
        <v>22</v>
      </c>
      <c r="B55" s="13">
        <v>44249</v>
      </c>
      <c r="C55" s="27">
        <v>40.367199999999997</v>
      </c>
      <c r="D55" s="15">
        <f t="shared" si="1"/>
        <v>0.40367199999999998</v>
      </c>
      <c r="E55" s="3"/>
      <c r="F55" s="13">
        <v>44249</v>
      </c>
      <c r="G55" s="26">
        <v>56.488900000000001</v>
      </c>
      <c r="H55" s="16">
        <f t="shared" si="2"/>
        <v>0.56488899999999997</v>
      </c>
      <c r="I55" s="2"/>
      <c r="J55" s="13">
        <v>44249</v>
      </c>
      <c r="K55" s="26">
        <v>64.642499999999998</v>
      </c>
      <c r="L55" s="16">
        <f t="shared" si="3"/>
        <v>0.64642500000000003</v>
      </c>
      <c r="M55" s="2"/>
      <c r="N55" s="13">
        <v>44249</v>
      </c>
      <c r="O55" s="26">
        <v>27.9618</v>
      </c>
      <c r="P55" s="17">
        <f t="shared" si="4"/>
        <v>0.27961799999999998</v>
      </c>
      <c r="Q55" s="2"/>
      <c r="R55" s="13">
        <v>44249</v>
      </c>
      <c r="S55" s="26">
        <v>36.1967</v>
      </c>
      <c r="T55" s="17">
        <f t="shared" si="0"/>
        <v>0.36196699999999998</v>
      </c>
    </row>
    <row r="56" spans="1:20" x14ac:dyDescent="0.25">
      <c r="A56" s="10">
        <f t="shared" si="5"/>
        <v>23</v>
      </c>
      <c r="B56" s="13">
        <v>44250</v>
      </c>
      <c r="C56" s="27">
        <v>41.765099999999997</v>
      </c>
      <c r="D56" s="15">
        <f t="shared" si="1"/>
        <v>0.41765099999999999</v>
      </c>
      <c r="E56" s="3"/>
      <c r="F56" s="13">
        <v>44250</v>
      </c>
      <c r="G56" s="26">
        <v>56.885199999999998</v>
      </c>
      <c r="H56" s="16">
        <f t="shared" si="2"/>
        <v>0.56885200000000002</v>
      </c>
      <c r="I56" s="2"/>
      <c r="J56" s="13">
        <v>44250</v>
      </c>
      <c r="K56" s="26">
        <v>64.359800000000007</v>
      </c>
      <c r="L56" s="16">
        <f t="shared" si="3"/>
        <v>0.64359800000000011</v>
      </c>
      <c r="M56" s="2"/>
      <c r="N56" s="13">
        <v>44250</v>
      </c>
      <c r="O56" s="26">
        <v>28.141500000000001</v>
      </c>
      <c r="P56" s="17">
        <f t="shared" si="4"/>
        <v>0.28141500000000003</v>
      </c>
      <c r="Q56" s="2"/>
      <c r="R56" s="13">
        <v>44250</v>
      </c>
      <c r="S56" s="26">
        <v>36.446899999999999</v>
      </c>
      <c r="T56" s="17">
        <f t="shared" si="0"/>
        <v>0.36446899999999999</v>
      </c>
    </row>
    <row r="57" spans="1:20" x14ac:dyDescent="0.25">
      <c r="A57" s="10">
        <f t="shared" si="5"/>
        <v>24</v>
      </c>
      <c r="B57" s="13">
        <v>44251</v>
      </c>
      <c r="C57" s="27">
        <v>43.3992</v>
      </c>
      <c r="D57" s="15">
        <f t="shared" si="1"/>
        <v>0.43399199999999999</v>
      </c>
      <c r="E57" s="3"/>
      <c r="F57" s="13">
        <v>44251</v>
      </c>
      <c r="G57" s="26">
        <v>57.348199999999999</v>
      </c>
      <c r="H57" s="16">
        <f t="shared" si="2"/>
        <v>0.57348199999999994</v>
      </c>
      <c r="I57" s="2"/>
      <c r="J57" s="13">
        <v>44251</v>
      </c>
      <c r="K57" s="26">
        <v>64.0745</v>
      </c>
      <c r="L57" s="16">
        <f t="shared" si="3"/>
        <v>0.64074500000000001</v>
      </c>
      <c r="M57" s="2"/>
      <c r="N57" s="13">
        <v>44251</v>
      </c>
      <c r="O57" s="26">
        <v>28.3538</v>
      </c>
      <c r="P57" s="17">
        <f t="shared" si="4"/>
        <v>0.28353800000000001</v>
      </c>
      <c r="Q57" s="2"/>
      <c r="R57" s="13">
        <v>44251</v>
      </c>
      <c r="S57" s="26">
        <v>36.743899999999996</v>
      </c>
      <c r="T57" s="17">
        <f t="shared" si="0"/>
        <v>0.36743899999999996</v>
      </c>
    </row>
    <row r="58" spans="1:20" x14ac:dyDescent="0.25">
      <c r="A58" s="10">
        <f t="shared" si="5"/>
        <v>25</v>
      </c>
      <c r="B58" s="13">
        <v>44252</v>
      </c>
      <c r="C58" s="27">
        <v>45.403300000000002</v>
      </c>
      <c r="D58" s="15">
        <f t="shared" si="1"/>
        <v>0.45403300000000002</v>
      </c>
      <c r="E58" s="3"/>
      <c r="F58" s="13">
        <v>44252</v>
      </c>
      <c r="G58" s="26">
        <v>57.723999999999997</v>
      </c>
      <c r="H58" s="16">
        <f t="shared" si="2"/>
        <v>0.57723999999999998</v>
      </c>
      <c r="I58" s="2"/>
      <c r="J58" s="13">
        <v>44252</v>
      </c>
      <c r="K58" s="26">
        <v>63.8337</v>
      </c>
      <c r="L58" s="16">
        <f t="shared" si="3"/>
        <v>0.63833700000000004</v>
      </c>
      <c r="M58" s="2"/>
      <c r="N58" s="13">
        <v>44252</v>
      </c>
      <c r="O58" s="26">
        <v>28.5565</v>
      </c>
      <c r="P58" s="17">
        <f t="shared" si="4"/>
        <v>0.28556500000000001</v>
      </c>
      <c r="Q58" s="2"/>
      <c r="R58" s="13">
        <v>44252</v>
      </c>
      <c r="S58" s="26">
        <v>37.0411</v>
      </c>
      <c r="T58" s="17">
        <f t="shared" si="0"/>
        <v>0.37041099999999999</v>
      </c>
    </row>
    <row r="59" spans="1:20" x14ac:dyDescent="0.25">
      <c r="A59" s="10">
        <f t="shared" si="5"/>
        <v>26</v>
      </c>
      <c r="B59" s="13">
        <v>44253</v>
      </c>
      <c r="C59" s="27">
        <v>47.569800000000001</v>
      </c>
      <c r="D59" s="15">
        <f t="shared" si="1"/>
        <v>0.47569800000000001</v>
      </c>
      <c r="E59" s="3"/>
      <c r="F59" s="13">
        <v>44253</v>
      </c>
      <c r="G59" s="26">
        <v>58.120399999999997</v>
      </c>
      <c r="H59" s="16">
        <f t="shared" si="2"/>
        <v>0.58120399999999994</v>
      </c>
      <c r="I59" s="2"/>
      <c r="J59" s="13">
        <v>44253</v>
      </c>
      <c r="K59" s="26">
        <v>63.530999999999999</v>
      </c>
      <c r="L59" s="16">
        <f t="shared" si="3"/>
        <v>0.63531000000000004</v>
      </c>
      <c r="M59" s="2"/>
      <c r="N59" s="13">
        <v>44253</v>
      </c>
      <c r="O59" s="26">
        <v>28.807099999999998</v>
      </c>
      <c r="P59" s="17">
        <f t="shared" si="4"/>
        <v>0.28807099999999997</v>
      </c>
      <c r="Q59" s="2"/>
      <c r="R59" s="13">
        <v>44253</v>
      </c>
      <c r="S59" s="26">
        <v>37.379800000000003</v>
      </c>
      <c r="T59" s="17">
        <f t="shared" si="0"/>
        <v>0.37379800000000002</v>
      </c>
    </row>
    <row r="60" spans="1:20" x14ac:dyDescent="0.25">
      <c r="A60" s="10">
        <f t="shared" si="5"/>
        <v>27</v>
      </c>
      <c r="B60" s="13">
        <v>44254</v>
      </c>
      <c r="C60" s="27">
        <v>50.108800000000002</v>
      </c>
      <c r="D60" s="15">
        <f t="shared" si="1"/>
        <v>0.50108799999999998</v>
      </c>
      <c r="E60" s="3"/>
      <c r="F60" s="13">
        <v>44254</v>
      </c>
      <c r="G60" s="26">
        <v>58.590299999999999</v>
      </c>
      <c r="H60" s="16">
        <f t="shared" si="2"/>
        <v>0.58590299999999995</v>
      </c>
      <c r="I60" s="2"/>
      <c r="J60" s="13">
        <v>44254</v>
      </c>
      <c r="K60" s="26">
        <v>63.429200000000002</v>
      </c>
      <c r="L60" s="16">
        <f t="shared" si="3"/>
        <v>0.63429199999999997</v>
      </c>
      <c r="M60" s="2"/>
      <c r="N60" s="13">
        <v>44254</v>
      </c>
      <c r="O60" s="26">
        <v>29.165700000000001</v>
      </c>
      <c r="P60" s="17">
        <f t="shared" si="4"/>
        <v>0.291657</v>
      </c>
      <c r="Q60" s="2"/>
      <c r="R60" s="13">
        <v>44254</v>
      </c>
      <c r="S60" s="26">
        <v>37.840600000000002</v>
      </c>
      <c r="T60" s="17">
        <f t="shared" si="0"/>
        <v>0.37840600000000002</v>
      </c>
    </row>
    <row r="61" spans="1:20" x14ac:dyDescent="0.25">
      <c r="A61" s="10">
        <f t="shared" si="5"/>
        <v>28</v>
      </c>
      <c r="B61" s="13">
        <v>44255</v>
      </c>
      <c r="C61" s="27">
        <v>52.708500000000001</v>
      </c>
      <c r="D61" s="15">
        <f t="shared" si="1"/>
        <v>0.52708500000000003</v>
      </c>
      <c r="E61" s="3"/>
      <c r="F61" s="13">
        <v>44255</v>
      </c>
      <c r="G61" s="26">
        <v>59.005499999999998</v>
      </c>
      <c r="H61" s="16">
        <f t="shared" si="2"/>
        <v>0.590055</v>
      </c>
      <c r="I61" s="2"/>
      <c r="J61" s="13">
        <v>44255</v>
      </c>
      <c r="K61" s="26">
        <v>63.692599999999999</v>
      </c>
      <c r="L61" s="16">
        <f t="shared" si="3"/>
        <v>0.63692599999999999</v>
      </c>
      <c r="M61" s="2"/>
      <c r="N61" s="13">
        <v>44255</v>
      </c>
      <c r="O61" s="26">
        <v>29.741700000000002</v>
      </c>
      <c r="P61" s="17">
        <f t="shared" si="4"/>
        <v>0.29741700000000004</v>
      </c>
      <c r="Q61" s="2"/>
      <c r="R61" s="13">
        <v>44255</v>
      </c>
      <c r="S61" s="26">
        <v>38.472299999999997</v>
      </c>
      <c r="T61" s="17">
        <f t="shared" si="0"/>
        <v>0.38472299999999998</v>
      </c>
    </row>
    <row r="62" spans="1:20" x14ac:dyDescent="0.25">
      <c r="A62" s="10">
        <f t="shared" si="5"/>
        <v>1</v>
      </c>
      <c r="B62" s="13">
        <v>44256</v>
      </c>
      <c r="C62" s="27">
        <v>55.789900000000003</v>
      </c>
      <c r="D62" s="15">
        <f t="shared" si="1"/>
        <v>0.55789900000000003</v>
      </c>
      <c r="E62" s="3"/>
      <c r="F62" s="13">
        <v>44256</v>
      </c>
      <c r="G62" s="26">
        <v>59.246200000000002</v>
      </c>
      <c r="H62" s="16">
        <f t="shared" si="2"/>
        <v>0.59246200000000004</v>
      </c>
      <c r="I62" s="2"/>
      <c r="J62" s="13">
        <v>44256</v>
      </c>
      <c r="K62" s="26">
        <v>63.605200000000004</v>
      </c>
      <c r="L62" s="16">
        <f t="shared" si="3"/>
        <v>0.63605200000000006</v>
      </c>
      <c r="M62" s="2"/>
      <c r="N62" s="13">
        <v>44256</v>
      </c>
      <c r="O62" s="26">
        <v>29.794499999999999</v>
      </c>
      <c r="P62" s="17">
        <f t="shared" si="4"/>
        <v>0.29794500000000002</v>
      </c>
      <c r="Q62" s="2"/>
      <c r="R62" s="13">
        <v>44256</v>
      </c>
      <c r="S62" s="26">
        <v>38.707099999999997</v>
      </c>
      <c r="T62" s="17">
        <f t="shared" si="0"/>
        <v>0.38707099999999994</v>
      </c>
    </row>
    <row r="63" spans="1:20" x14ac:dyDescent="0.25">
      <c r="A63" s="10">
        <f t="shared" si="5"/>
        <v>2</v>
      </c>
      <c r="B63" s="13">
        <v>44257</v>
      </c>
      <c r="C63" s="27">
        <v>58.880699999999997</v>
      </c>
      <c r="D63" s="15">
        <f t="shared" si="1"/>
        <v>0.58880699999999997</v>
      </c>
      <c r="E63" s="3"/>
      <c r="F63" s="13">
        <v>44257</v>
      </c>
      <c r="G63" s="26">
        <v>59.5503</v>
      </c>
      <c r="H63" s="16">
        <f t="shared" si="2"/>
        <v>0.595503</v>
      </c>
      <c r="I63" s="2"/>
      <c r="J63" s="13">
        <v>44257</v>
      </c>
      <c r="K63" s="26">
        <v>63.5441</v>
      </c>
      <c r="L63" s="16">
        <f t="shared" si="3"/>
        <v>0.63544100000000003</v>
      </c>
      <c r="M63" s="2"/>
      <c r="N63" s="13">
        <v>44257</v>
      </c>
      <c r="O63" s="26">
        <v>30.090699999999998</v>
      </c>
      <c r="P63" s="17">
        <f t="shared" si="4"/>
        <v>0.30090699999999998</v>
      </c>
      <c r="Q63" s="2"/>
      <c r="R63" s="13">
        <v>44257</v>
      </c>
      <c r="S63" s="26">
        <v>39.126199999999997</v>
      </c>
      <c r="T63" s="17">
        <f t="shared" si="0"/>
        <v>0.391262</v>
      </c>
    </row>
    <row r="64" spans="1:20" x14ac:dyDescent="0.25">
      <c r="A64" s="10">
        <f t="shared" si="5"/>
        <v>3</v>
      </c>
      <c r="B64" s="13">
        <v>44258</v>
      </c>
      <c r="C64" s="27">
        <v>61.243600000000001</v>
      </c>
      <c r="D64" s="15">
        <f t="shared" si="1"/>
        <v>0.61243599999999998</v>
      </c>
      <c r="E64" s="3"/>
      <c r="F64" s="13">
        <v>44258</v>
      </c>
      <c r="G64" s="26">
        <v>59.976700000000001</v>
      </c>
      <c r="H64" s="16">
        <f t="shared" si="2"/>
        <v>0.59976700000000005</v>
      </c>
      <c r="I64" s="2"/>
      <c r="J64" s="13">
        <v>44258</v>
      </c>
      <c r="K64" s="26">
        <v>63.558799999999998</v>
      </c>
      <c r="L64" s="16">
        <f t="shared" si="3"/>
        <v>0.63558799999999993</v>
      </c>
      <c r="M64" s="2"/>
      <c r="N64" s="13">
        <v>44258</v>
      </c>
      <c r="O64" s="26">
        <v>30.3386</v>
      </c>
      <c r="P64" s="17">
        <f t="shared" si="4"/>
        <v>0.30338599999999999</v>
      </c>
      <c r="Q64" s="2"/>
      <c r="R64" s="13">
        <v>44258</v>
      </c>
      <c r="S64" s="26">
        <v>39.500399999999999</v>
      </c>
      <c r="T64" s="17">
        <f t="shared" si="0"/>
        <v>0.39500399999999997</v>
      </c>
    </row>
    <row r="65" spans="1:20" x14ac:dyDescent="0.25">
      <c r="A65" s="10">
        <f t="shared" si="5"/>
        <v>4</v>
      </c>
      <c r="B65" s="13">
        <v>44259</v>
      </c>
      <c r="C65" s="27">
        <v>63.177700000000002</v>
      </c>
      <c r="D65" s="15">
        <f t="shared" si="1"/>
        <v>0.63177700000000003</v>
      </c>
      <c r="E65" s="3"/>
      <c r="F65" s="13">
        <v>44259</v>
      </c>
      <c r="G65" s="26">
        <v>60.307499999999997</v>
      </c>
      <c r="H65" s="16">
        <f t="shared" si="2"/>
        <v>0.60307500000000003</v>
      </c>
      <c r="I65" s="2"/>
      <c r="J65" s="13">
        <v>44259</v>
      </c>
      <c r="K65" s="26">
        <v>63.674599999999998</v>
      </c>
      <c r="L65" s="16">
        <f t="shared" si="3"/>
        <v>0.63674600000000003</v>
      </c>
      <c r="M65" s="2"/>
      <c r="N65" s="13">
        <v>44259</v>
      </c>
      <c r="O65" s="26">
        <v>30.541699999999999</v>
      </c>
      <c r="P65" s="17">
        <f t="shared" si="4"/>
        <v>0.30541699999999999</v>
      </c>
      <c r="Q65" s="2"/>
      <c r="R65" s="13">
        <v>44259</v>
      </c>
      <c r="S65" s="26">
        <v>39.810699999999997</v>
      </c>
      <c r="T65" s="17">
        <f t="shared" si="0"/>
        <v>0.39810699999999999</v>
      </c>
    </row>
    <row r="66" spans="1:20" x14ac:dyDescent="0.25">
      <c r="A66" s="10">
        <f t="shared" si="5"/>
        <v>5</v>
      </c>
      <c r="B66" s="13">
        <v>44260</v>
      </c>
      <c r="C66" s="27">
        <v>64.476799999999997</v>
      </c>
      <c r="D66" s="15">
        <f t="shared" si="1"/>
        <v>0.64476800000000001</v>
      </c>
      <c r="E66" s="3"/>
      <c r="F66" s="13">
        <v>44260</v>
      </c>
      <c r="G66" s="26">
        <v>60.756100000000004</v>
      </c>
      <c r="H66" s="16">
        <f t="shared" si="2"/>
        <v>0.60756100000000002</v>
      </c>
      <c r="I66" s="2"/>
      <c r="J66" s="13">
        <v>44260</v>
      </c>
      <c r="K66" s="26">
        <v>64.0214</v>
      </c>
      <c r="L66" s="16">
        <f t="shared" si="3"/>
        <v>0.64021399999999995</v>
      </c>
      <c r="M66" s="2"/>
      <c r="N66" s="13">
        <v>44260</v>
      </c>
      <c r="O66" s="26">
        <v>30.783899999999999</v>
      </c>
      <c r="P66" s="17">
        <f t="shared" si="4"/>
        <v>0.30783899999999997</v>
      </c>
      <c r="Q66" s="2"/>
      <c r="R66" s="13">
        <v>44260</v>
      </c>
      <c r="S66" s="26">
        <v>40.152000000000001</v>
      </c>
      <c r="T66" s="17">
        <f t="shared" si="0"/>
        <v>0.40151999999999999</v>
      </c>
    </row>
    <row r="67" spans="1:20" x14ac:dyDescent="0.25">
      <c r="A67" s="10">
        <f t="shared" si="5"/>
        <v>6</v>
      </c>
      <c r="B67" s="13">
        <v>44261</v>
      </c>
      <c r="C67" s="27">
        <v>65.558199999999999</v>
      </c>
      <c r="D67" s="15">
        <f t="shared" si="1"/>
        <v>0.655582</v>
      </c>
      <c r="E67" s="3"/>
      <c r="F67" s="13">
        <v>44261</v>
      </c>
      <c r="G67" s="26">
        <v>61.057400000000001</v>
      </c>
      <c r="H67" s="16">
        <f t="shared" si="2"/>
        <v>0.61057400000000006</v>
      </c>
      <c r="I67" s="2"/>
      <c r="J67" s="13">
        <v>44261</v>
      </c>
      <c r="K67" s="26">
        <v>64.487099999999998</v>
      </c>
      <c r="L67" s="16">
        <f t="shared" si="3"/>
        <v>0.64487099999999997</v>
      </c>
      <c r="M67" s="2"/>
      <c r="N67" s="13">
        <v>44261</v>
      </c>
      <c r="O67" s="26">
        <v>31.043500000000002</v>
      </c>
      <c r="P67" s="17">
        <f t="shared" si="4"/>
        <v>0.31043500000000002</v>
      </c>
      <c r="Q67" s="2"/>
      <c r="R67" s="13">
        <v>44261</v>
      </c>
      <c r="S67" s="26">
        <v>40.475999999999999</v>
      </c>
      <c r="T67" s="17">
        <f t="shared" ref="T67:T130" si="6">IF($S67="","",$S67/100)</f>
        <v>0.40476000000000001</v>
      </c>
    </row>
    <row r="68" spans="1:20" x14ac:dyDescent="0.25">
      <c r="A68" s="10">
        <f t="shared" si="5"/>
        <v>7</v>
      </c>
      <c r="B68" s="13">
        <v>44262</v>
      </c>
      <c r="C68" s="27">
        <v>66.522800000000004</v>
      </c>
      <c r="D68" s="15">
        <f t="shared" ref="D68:D131" si="7">IF($C68="","",$C68/100)</f>
        <v>0.66522800000000004</v>
      </c>
      <c r="E68" s="3"/>
      <c r="F68" s="13">
        <v>44262</v>
      </c>
      <c r="G68" s="26">
        <v>61.4208</v>
      </c>
      <c r="H68" s="16">
        <f t="shared" ref="H68:H131" si="8">IF($G68="","",$G68/100)</f>
        <v>0.61420799999999998</v>
      </c>
      <c r="I68" s="2"/>
      <c r="J68" s="13">
        <v>44262</v>
      </c>
      <c r="K68" s="26">
        <v>65.277900000000002</v>
      </c>
      <c r="L68" s="16">
        <f t="shared" ref="L68:L131" si="9">IF($K68="","",$K68/100)</f>
        <v>0.652779</v>
      </c>
      <c r="M68" s="2"/>
      <c r="N68" s="13">
        <v>44262</v>
      </c>
      <c r="O68" s="26">
        <v>31.345099999999999</v>
      </c>
      <c r="P68" s="17">
        <f t="shared" ref="P68:P131" si="10">IF($O68="","",$O68/100)</f>
        <v>0.31345099999999998</v>
      </c>
      <c r="Q68" s="2"/>
      <c r="R68" s="13">
        <v>44262</v>
      </c>
      <c r="S68" s="26">
        <v>40.8568</v>
      </c>
      <c r="T68" s="17">
        <f t="shared" si="6"/>
        <v>0.40856799999999999</v>
      </c>
    </row>
    <row r="69" spans="1:20" x14ac:dyDescent="0.25">
      <c r="A69" s="10">
        <f t="shared" ref="A69:A132" si="11">DAY(B69)</f>
        <v>8</v>
      </c>
      <c r="B69" s="13">
        <v>44263</v>
      </c>
      <c r="C69" s="27">
        <v>67.061999999999998</v>
      </c>
      <c r="D69" s="15">
        <f t="shared" si="7"/>
        <v>0.67061999999999999</v>
      </c>
      <c r="E69" s="3"/>
      <c r="F69" s="13">
        <v>44263</v>
      </c>
      <c r="G69" s="26">
        <v>62.343800000000002</v>
      </c>
      <c r="H69" s="16">
        <f t="shared" si="8"/>
        <v>0.62343800000000005</v>
      </c>
      <c r="I69" s="2"/>
      <c r="J69" s="13">
        <v>44263</v>
      </c>
      <c r="K69" s="26">
        <v>65.337800000000001</v>
      </c>
      <c r="L69" s="16">
        <f t="shared" si="9"/>
        <v>0.65337800000000001</v>
      </c>
      <c r="M69" s="2"/>
      <c r="N69" s="13">
        <v>44263</v>
      </c>
      <c r="O69" s="26">
        <v>31.667999999999999</v>
      </c>
      <c r="P69" s="17">
        <f t="shared" si="10"/>
        <v>0.31668000000000002</v>
      </c>
      <c r="Q69" s="2"/>
      <c r="R69" s="13">
        <v>44263</v>
      </c>
      <c r="S69" s="26">
        <v>41.279699999999998</v>
      </c>
      <c r="T69" s="17">
        <f t="shared" si="6"/>
        <v>0.41279699999999997</v>
      </c>
    </row>
    <row r="70" spans="1:20" x14ac:dyDescent="0.25">
      <c r="A70" s="10">
        <f t="shared" si="11"/>
        <v>9</v>
      </c>
      <c r="B70" s="13">
        <v>44264</v>
      </c>
      <c r="C70" s="27">
        <v>67.674599999999998</v>
      </c>
      <c r="D70" s="15">
        <f t="shared" si="7"/>
        <v>0.67674599999999996</v>
      </c>
      <c r="E70" s="3"/>
      <c r="F70" s="13">
        <v>44264</v>
      </c>
      <c r="G70" s="26">
        <v>63.020800000000001</v>
      </c>
      <c r="H70" s="16">
        <f t="shared" si="8"/>
        <v>0.63020799999999999</v>
      </c>
      <c r="I70" s="2"/>
      <c r="J70" s="13">
        <v>44264</v>
      </c>
      <c r="K70" s="26">
        <v>65.392300000000006</v>
      </c>
      <c r="L70" s="16">
        <f t="shared" si="9"/>
        <v>0.65392300000000003</v>
      </c>
      <c r="M70" s="2"/>
      <c r="N70" s="13">
        <v>44264</v>
      </c>
      <c r="O70" s="26">
        <v>31.9816</v>
      </c>
      <c r="P70" s="17">
        <f t="shared" si="10"/>
        <v>0.31981599999999999</v>
      </c>
      <c r="Q70" s="2"/>
      <c r="R70" s="13">
        <v>44264</v>
      </c>
      <c r="S70" s="26">
        <v>41.655799999999999</v>
      </c>
      <c r="T70" s="17">
        <f t="shared" si="6"/>
        <v>0.41655799999999998</v>
      </c>
    </row>
    <row r="71" spans="1:20" x14ac:dyDescent="0.25">
      <c r="A71" s="10">
        <f t="shared" si="11"/>
        <v>10</v>
      </c>
      <c r="B71" s="13">
        <v>44265</v>
      </c>
      <c r="C71" s="27">
        <v>68.439099999999996</v>
      </c>
      <c r="D71" s="15">
        <f t="shared" si="7"/>
        <v>0.68439099999999997</v>
      </c>
      <c r="E71" s="3"/>
      <c r="F71" s="13">
        <v>44265</v>
      </c>
      <c r="G71" s="26">
        <v>63.591000000000001</v>
      </c>
      <c r="H71" s="16">
        <f t="shared" si="8"/>
        <v>0.63590999999999998</v>
      </c>
      <c r="I71" s="2"/>
      <c r="J71" s="13">
        <v>44265</v>
      </c>
      <c r="K71" s="26">
        <v>65.425899999999999</v>
      </c>
      <c r="L71" s="16">
        <f t="shared" si="9"/>
        <v>0.65425900000000003</v>
      </c>
      <c r="M71" s="2"/>
      <c r="N71" s="13">
        <v>44265</v>
      </c>
      <c r="O71" s="26">
        <v>32.296399999999998</v>
      </c>
      <c r="P71" s="17">
        <f t="shared" si="10"/>
        <v>0.32296399999999997</v>
      </c>
      <c r="Q71" s="2"/>
      <c r="R71" s="13">
        <v>44265</v>
      </c>
      <c r="S71" s="26">
        <v>42.020200000000003</v>
      </c>
      <c r="T71" s="17">
        <f t="shared" si="6"/>
        <v>0.42020200000000002</v>
      </c>
    </row>
    <row r="72" spans="1:20" x14ac:dyDescent="0.25">
      <c r="A72" s="10">
        <f t="shared" si="11"/>
        <v>11</v>
      </c>
      <c r="B72" s="13">
        <v>44266</v>
      </c>
      <c r="C72" s="27">
        <v>69.158000000000001</v>
      </c>
      <c r="D72" s="15">
        <f t="shared" si="7"/>
        <v>0.69157999999999997</v>
      </c>
      <c r="E72" s="3"/>
      <c r="F72" s="13">
        <v>44266</v>
      </c>
      <c r="G72" s="26">
        <v>64.4101</v>
      </c>
      <c r="H72" s="16">
        <f t="shared" si="8"/>
        <v>0.64410100000000003</v>
      </c>
      <c r="I72" s="2"/>
      <c r="J72" s="13">
        <v>44266</v>
      </c>
      <c r="K72" s="26">
        <v>65.533600000000007</v>
      </c>
      <c r="L72" s="16">
        <f t="shared" si="9"/>
        <v>0.65533600000000003</v>
      </c>
      <c r="M72" s="2"/>
      <c r="N72" s="13">
        <v>44266</v>
      </c>
      <c r="O72" s="26">
        <v>32.542000000000002</v>
      </c>
      <c r="P72" s="17">
        <f t="shared" si="10"/>
        <v>0.32542000000000004</v>
      </c>
      <c r="Q72" s="2"/>
      <c r="R72" s="13">
        <v>44266</v>
      </c>
      <c r="S72" s="26">
        <v>42.383000000000003</v>
      </c>
      <c r="T72" s="17">
        <f t="shared" si="6"/>
        <v>0.42383000000000004</v>
      </c>
    </row>
    <row r="73" spans="1:20" x14ac:dyDescent="0.25">
      <c r="A73" s="10">
        <f t="shared" si="11"/>
        <v>12</v>
      </c>
      <c r="B73" s="13">
        <v>44267</v>
      </c>
      <c r="C73" s="27">
        <v>69.620999999999995</v>
      </c>
      <c r="D73" s="15">
        <f t="shared" si="7"/>
        <v>0.69621</v>
      </c>
      <c r="E73" s="3"/>
      <c r="F73" s="13">
        <v>44267</v>
      </c>
      <c r="G73" s="26">
        <v>64.704499999999996</v>
      </c>
      <c r="H73" s="16">
        <f t="shared" si="8"/>
        <v>0.64704499999999998</v>
      </c>
      <c r="I73" s="2"/>
      <c r="J73" s="13">
        <v>44267</v>
      </c>
      <c r="K73" s="26">
        <v>65.442099999999996</v>
      </c>
      <c r="L73" s="16">
        <f t="shared" si="9"/>
        <v>0.65442099999999992</v>
      </c>
      <c r="M73" s="2"/>
      <c r="N73" s="13">
        <v>44267</v>
      </c>
      <c r="O73" s="26">
        <v>32.733699999999999</v>
      </c>
      <c r="P73" s="17">
        <f t="shared" si="10"/>
        <v>0.32733699999999999</v>
      </c>
      <c r="Q73" s="2"/>
      <c r="R73" s="13">
        <v>44267</v>
      </c>
      <c r="S73" s="26">
        <v>42.587699999999998</v>
      </c>
      <c r="T73" s="17">
        <f t="shared" si="6"/>
        <v>0.42587700000000001</v>
      </c>
    </row>
    <row r="74" spans="1:20" x14ac:dyDescent="0.25">
      <c r="A74" s="10">
        <f t="shared" si="11"/>
        <v>13</v>
      </c>
      <c r="B74" s="13">
        <v>44268</v>
      </c>
      <c r="C74" s="27">
        <v>69.975399999999993</v>
      </c>
      <c r="D74" s="15">
        <f t="shared" si="7"/>
        <v>0.69975399999999999</v>
      </c>
      <c r="E74" s="3"/>
      <c r="F74" s="13">
        <v>44268</v>
      </c>
      <c r="G74" s="26">
        <v>64.808800000000005</v>
      </c>
      <c r="H74" s="16">
        <f t="shared" si="8"/>
        <v>0.648088</v>
      </c>
      <c r="I74" s="2"/>
      <c r="J74" s="13">
        <v>44268</v>
      </c>
      <c r="K74" s="26">
        <v>65.697699999999998</v>
      </c>
      <c r="L74" s="16">
        <f t="shared" si="9"/>
        <v>0.65697699999999992</v>
      </c>
      <c r="M74" s="2"/>
      <c r="N74" s="13">
        <v>44268</v>
      </c>
      <c r="O74" s="26">
        <v>32.982100000000003</v>
      </c>
      <c r="P74" s="17">
        <f t="shared" si="10"/>
        <v>0.32982100000000003</v>
      </c>
      <c r="Q74" s="2"/>
      <c r="R74" s="13">
        <v>44268</v>
      </c>
      <c r="S74" s="26">
        <v>42.816600000000001</v>
      </c>
      <c r="T74" s="17">
        <f t="shared" si="6"/>
        <v>0.42816599999999999</v>
      </c>
    </row>
    <row r="75" spans="1:20" x14ac:dyDescent="0.25">
      <c r="A75" s="10">
        <f t="shared" si="11"/>
        <v>14</v>
      </c>
      <c r="B75" s="13">
        <v>44269</v>
      </c>
      <c r="C75" s="27">
        <v>70.431799999999996</v>
      </c>
      <c r="D75" s="15">
        <f t="shared" si="7"/>
        <v>0.704318</v>
      </c>
      <c r="E75" s="3"/>
      <c r="F75" s="13">
        <v>44269</v>
      </c>
      <c r="G75" s="26">
        <v>65.173299999999998</v>
      </c>
      <c r="H75" s="16">
        <f t="shared" si="8"/>
        <v>0.65173300000000001</v>
      </c>
      <c r="I75" s="2"/>
      <c r="J75" s="13">
        <v>44269</v>
      </c>
      <c r="K75" s="26">
        <v>66.035200000000003</v>
      </c>
      <c r="L75" s="16">
        <f t="shared" si="9"/>
        <v>0.66035200000000005</v>
      </c>
      <c r="M75" s="2"/>
      <c r="N75" s="13">
        <v>44269</v>
      </c>
      <c r="O75" s="26">
        <v>33.279400000000003</v>
      </c>
      <c r="P75" s="17">
        <f t="shared" si="10"/>
        <v>0.33279400000000003</v>
      </c>
      <c r="Q75" s="2"/>
      <c r="R75" s="13">
        <v>44269</v>
      </c>
      <c r="S75" s="26">
        <v>43.136899999999997</v>
      </c>
      <c r="T75" s="17">
        <f t="shared" si="6"/>
        <v>0.43136899999999995</v>
      </c>
    </row>
    <row r="76" spans="1:20" x14ac:dyDescent="0.25">
      <c r="A76" s="10">
        <f t="shared" si="11"/>
        <v>15</v>
      </c>
      <c r="B76" s="13">
        <v>44270</v>
      </c>
      <c r="C76" s="27">
        <v>70.802899999999994</v>
      </c>
      <c r="D76" s="15">
        <f t="shared" si="7"/>
        <v>0.70802899999999991</v>
      </c>
      <c r="E76" s="3"/>
      <c r="F76" s="13">
        <v>44270</v>
      </c>
      <c r="G76" s="26">
        <v>65.553200000000004</v>
      </c>
      <c r="H76" s="16">
        <f t="shared" si="8"/>
        <v>0.655532</v>
      </c>
      <c r="I76" s="2"/>
      <c r="J76" s="13">
        <v>44270</v>
      </c>
      <c r="K76" s="26">
        <v>65.767200000000003</v>
      </c>
      <c r="L76" s="16">
        <f t="shared" si="9"/>
        <v>0.65767200000000003</v>
      </c>
      <c r="M76" s="2"/>
      <c r="N76" s="13">
        <v>44270</v>
      </c>
      <c r="O76" s="26">
        <v>33.4634</v>
      </c>
      <c r="P76" s="17">
        <f t="shared" si="10"/>
        <v>0.33463399999999999</v>
      </c>
      <c r="Q76" s="2"/>
      <c r="R76" s="13">
        <v>44270</v>
      </c>
      <c r="S76" s="26">
        <v>43.334499999999998</v>
      </c>
      <c r="T76" s="17">
        <f t="shared" si="6"/>
        <v>0.43334499999999998</v>
      </c>
    </row>
    <row r="77" spans="1:20" x14ac:dyDescent="0.25">
      <c r="A77" s="10">
        <f t="shared" si="11"/>
        <v>16</v>
      </c>
      <c r="B77" s="13">
        <v>44271</v>
      </c>
      <c r="C77" s="27">
        <v>71.568600000000004</v>
      </c>
      <c r="D77" s="15">
        <f t="shared" si="7"/>
        <v>0.71568600000000004</v>
      </c>
      <c r="E77" s="3"/>
      <c r="F77" s="13">
        <v>44271</v>
      </c>
      <c r="G77" s="26">
        <v>66.011399999999995</v>
      </c>
      <c r="H77" s="16">
        <f t="shared" si="8"/>
        <v>0.66011399999999998</v>
      </c>
      <c r="I77" s="2"/>
      <c r="J77" s="13">
        <v>44271</v>
      </c>
      <c r="K77" s="26">
        <v>65.5428</v>
      </c>
      <c r="L77" s="16">
        <f t="shared" si="9"/>
        <v>0.65542800000000001</v>
      </c>
      <c r="M77" s="2"/>
      <c r="N77" s="13">
        <v>44271</v>
      </c>
      <c r="O77" s="26">
        <v>33.679600000000001</v>
      </c>
      <c r="P77" s="17">
        <f t="shared" si="10"/>
        <v>0.33679599999999998</v>
      </c>
      <c r="Q77" s="2"/>
      <c r="R77" s="13">
        <v>44271</v>
      </c>
      <c r="S77" s="26">
        <v>43.592300000000002</v>
      </c>
      <c r="T77" s="17">
        <f t="shared" si="6"/>
        <v>0.435923</v>
      </c>
    </row>
    <row r="78" spans="1:20" x14ac:dyDescent="0.25">
      <c r="A78" s="10">
        <f t="shared" si="11"/>
        <v>17</v>
      </c>
      <c r="B78" s="13">
        <v>44272</v>
      </c>
      <c r="C78" s="27">
        <v>72.512500000000003</v>
      </c>
      <c r="D78" s="15">
        <f t="shared" si="7"/>
        <v>0.72512500000000002</v>
      </c>
      <c r="E78" s="3"/>
      <c r="F78" s="13">
        <v>44272</v>
      </c>
      <c r="G78" s="26">
        <v>65.755899999999997</v>
      </c>
      <c r="H78" s="16">
        <f t="shared" si="8"/>
        <v>0.657559</v>
      </c>
      <c r="I78" s="2"/>
      <c r="J78" s="13">
        <v>44272</v>
      </c>
      <c r="K78" s="26">
        <v>65.414500000000004</v>
      </c>
      <c r="L78" s="16">
        <f t="shared" si="9"/>
        <v>0.65414500000000009</v>
      </c>
      <c r="M78" s="2"/>
      <c r="N78" s="13">
        <v>44272</v>
      </c>
      <c r="O78" s="26">
        <v>33.863999999999997</v>
      </c>
      <c r="P78" s="17">
        <f t="shared" si="10"/>
        <v>0.33864</v>
      </c>
      <c r="Q78" s="2"/>
      <c r="R78" s="13">
        <v>44272</v>
      </c>
      <c r="S78" s="26">
        <v>43.716700000000003</v>
      </c>
      <c r="T78" s="17">
        <f t="shared" si="6"/>
        <v>0.43716700000000003</v>
      </c>
    </row>
    <row r="79" spans="1:20" x14ac:dyDescent="0.25">
      <c r="A79" s="10">
        <f t="shared" si="11"/>
        <v>18</v>
      </c>
      <c r="B79" s="13">
        <v>44273</v>
      </c>
      <c r="C79" s="27">
        <v>73.818100000000001</v>
      </c>
      <c r="D79" s="15">
        <f t="shared" si="7"/>
        <v>0.73818099999999998</v>
      </c>
      <c r="E79" s="3"/>
      <c r="F79" s="13">
        <v>44273</v>
      </c>
      <c r="G79" s="26">
        <v>66.205200000000005</v>
      </c>
      <c r="H79" s="16">
        <f t="shared" si="8"/>
        <v>0.66205200000000008</v>
      </c>
      <c r="I79" s="2"/>
      <c r="J79" s="13">
        <v>44273</v>
      </c>
      <c r="K79" s="26">
        <v>65.202500000000001</v>
      </c>
      <c r="L79" s="16">
        <f t="shared" si="9"/>
        <v>0.65202499999999997</v>
      </c>
      <c r="M79" s="2"/>
      <c r="N79" s="13">
        <v>44273</v>
      </c>
      <c r="O79" s="26">
        <v>34.085599999999999</v>
      </c>
      <c r="P79" s="17">
        <f t="shared" si="10"/>
        <v>0.34085599999999999</v>
      </c>
      <c r="Q79" s="2"/>
      <c r="R79" s="13">
        <v>44273</v>
      </c>
      <c r="S79" s="26">
        <v>44.005699999999997</v>
      </c>
      <c r="T79" s="17">
        <f t="shared" si="6"/>
        <v>0.44005699999999998</v>
      </c>
    </row>
    <row r="80" spans="1:20" x14ac:dyDescent="0.25">
      <c r="A80" s="10">
        <f t="shared" si="11"/>
        <v>19</v>
      </c>
      <c r="B80" s="13">
        <v>44274</v>
      </c>
      <c r="C80" s="27">
        <v>75.243899999999996</v>
      </c>
      <c r="D80" s="15">
        <f t="shared" si="7"/>
        <v>0.75243899999999997</v>
      </c>
      <c r="E80" s="3"/>
      <c r="F80" s="13">
        <v>44274</v>
      </c>
      <c r="G80" s="26">
        <v>66.550700000000006</v>
      </c>
      <c r="H80" s="16">
        <f t="shared" si="8"/>
        <v>0.66550700000000007</v>
      </c>
      <c r="I80" s="2"/>
      <c r="J80" s="13">
        <v>44274</v>
      </c>
      <c r="K80" s="26">
        <v>64.977900000000005</v>
      </c>
      <c r="L80" s="16">
        <f t="shared" si="9"/>
        <v>0.64977900000000011</v>
      </c>
      <c r="M80" s="2"/>
      <c r="N80" s="13">
        <v>44274</v>
      </c>
      <c r="O80" s="26">
        <v>34.323500000000003</v>
      </c>
      <c r="P80" s="17">
        <f t="shared" si="10"/>
        <v>0.34323500000000001</v>
      </c>
      <c r="Q80" s="2"/>
      <c r="R80" s="13">
        <v>44274</v>
      </c>
      <c r="S80" s="26">
        <v>44.293100000000003</v>
      </c>
      <c r="T80" s="17">
        <f t="shared" si="6"/>
        <v>0.44293100000000002</v>
      </c>
    </row>
    <row r="81" spans="1:20" x14ac:dyDescent="0.25">
      <c r="A81" s="10">
        <f t="shared" si="11"/>
        <v>20</v>
      </c>
      <c r="B81" s="13">
        <v>44275</v>
      </c>
      <c r="C81" s="27">
        <v>76.593400000000003</v>
      </c>
      <c r="D81" s="15">
        <f t="shared" si="7"/>
        <v>0.765934</v>
      </c>
      <c r="E81" s="3"/>
      <c r="F81" s="13">
        <v>44275</v>
      </c>
      <c r="G81" s="26">
        <v>66.798699999999997</v>
      </c>
      <c r="H81" s="16">
        <f t="shared" si="8"/>
        <v>0.667987</v>
      </c>
      <c r="I81" s="2"/>
      <c r="J81" s="13">
        <v>44275</v>
      </c>
      <c r="K81" s="26">
        <v>65.056200000000004</v>
      </c>
      <c r="L81" s="16">
        <f t="shared" si="9"/>
        <v>0.65056200000000008</v>
      </c>
      <c r="M81" s="2"/>
      <c r="N81" s="13">
        <v>44275</v>
      </c>
      <c r="O81" s="26">
        <v>34.561700000000002</v>
      </c>
      <c r="P81" s="17">
        <f t="shared" si="10"/>
        <v>0.34561700000000001</v>
      </c>
      <c r="Q81" s="2"/>
      <c r="R81" s="13">
        <v>44275</v>
      </c>
      <c r="S81" s="26">
        <v>44.580100000000002</v>
      </c>
      <c r="T81" s="17">
        <f t="shared" si="6"/>
        <v>0.445801</v>
      </c>
    </row>
    <row r="82" spans="1:20" x14ac:dyDescent="0.25">
      <c r="A82" s="10">
        <f t="shared" si="11"/>
        <v>21</v>
      </c>
      <c r="B82" s="13">
        <v>44276</v>
      </c>
      <c r="C82" s="27">
        <v>77.861900000000006</v>
      </c>
      <c r="D82" s="15">
        <f t="shared" si="7"/>
        <v>0.77861900000000006</v>
      </c>
      <c r="E82" s="3"/>
      <c r="F82" s="13">
        <v>44276</v>
      </c>
      <c r="G82" s="26">
        <v>67.061499999999995</v>
      </c>
      <c r="H82" s="16">
        <f t="shared" si="8"/>
        <v>0.67061499999999996</v>
      </c>
      <c r="I82" s="2"/>
      <c r="J82" s="13">
        <v>44276</v>
      </c>
      <c r="K82" s="26">
        <v>65.257300000000001</v>
      </c>
      <c r="L82" s="16">
        <f t="shared" si="9"/>
        <v>0.65257299999999996</v>
      </c>
      <c r="M82" s="2"/>
      <c r="N82" s="13">
        <v>44276</v>
      </c>
      <c r="O82" s="26">
        <v>34.750300000000003</v>
      </c>
      <c r="P82" s="17">
        <f t="shared" si="10"/>
        <v>0.34750300000000001</v>
      </c>
      <c r="Q82" s="2"/>
      <c r="R82" s="13">
        <v>44276</v>
      </c>
      <c r="S82" s="26">
        <v>44.839199999999998</v>
      </c>
      <c r="T82" s="17">
        <f t="shared" si="6"/>
        <v>0.44839199999999996</v>
      </c>
    </row>
    <row r="83" spans="1:20" x14ac:dyDescent="0.25">
      <c r="A83" s="10">
        <f t="shared" si="11"/>
        <v>22</v>
      </c>
      <c r="B83" s="13">
        <v>44277</v>
      </c>
      <c r="C83" s="27">
        <v>78.439499999999995</v>
      </c>
      <c r="D83" s="15">
        <f t="shared" si="7"/>
        <v>0.78439499999999995</v>
      </c>
      <c r="E83" s="3"/>
      <c r="F83" s="13">
        <v>44277</v>
      </c>
      <c r="G83" s="26">
        <v>67.194100000000006</v>
      </c>
      <c r="H83" s="16">
        <f t="shared" si="8"/>
        <v>0.67194100000000001</v>
      </c>
      <c r="I83" s="2"/>
      <c r="J83" s="13">
        <v>44277</v>
      </c>
      <c r="K83" s="26">
        <v>64.7684</v>
      </c>
      <c r="L83" s="16">
        <f t="shared" si="9"/>
        <v>0.64768400000000004</v>
      </c>
      <c r="M83" s="2"/>
      <c r="N83" s="13">
        <v>44277</v>
      </c>
      <c r="O83" s="26">
        <v>34.821599999999997</v>
      </c>
      <c r="P83" s="17">
        <f t="shared" si="10"/>
        <v>0.34821599999999997</v>
      </c>
      <c r="Q83" s="2"/>
      <c r="R83" s="13">
        <v>44277</v>
      </c>
      <c r="S83" s="26">
        <v>44.909399999999998</v>
      </c>
      <c r="T83" s="17">
        <f t="shared" si="6"/>
        <v>0.44909399999999999</v>
      </c>
    </row>
    <row r="84" spans="1:20" x14ac:dyDescent="0.25">
      <c r="A84" s="10">
        <f t="shared" si="11"/>
        <v>23</v>
      </c>
      <c r="B84" s="13">
        <v>44278</v>
      </c>
      <c r="C84" s="27">
        <v>78.860100000000003</v>
      </c>
      <c r="D84" s="15">
        <f t="shared" si="7"/>
        <v>0.788601</v>
      </c>
      <c r="E84" s="3"/>
      <c r="F84" s="13">
        <v>44278</v>
      </c>
      <c r="G84" s="26">
        <v>67.409400000000005</v>
      </c>
      <c r="H84" s="16">
        <f t="shared" si="8"/>
        <v>0.67409400000000008</v>
      </c>
      <c r="I84" s="2"/>
      <c r="J84" s="13">
        <v>44278</v>
      </c>
      <c r="K84" s="26">
        <v>64.294799999999995</v>
      </c>
      <c r="L84" s="16">
        <f t="shared" si="9"/>
        <v>0.64294799999999996</v>
      </c>
      <c r="M84" s="2"/>
      <c r="N84" s="13">
        <v>44278</v>
      </c>
      <c r="O84" s="26">
        <v>34.914200000000001</v>
      </c>
      <c r="P84" s="17">
        <f t="shared" si="10"/>
        <v>0.34914200000000001</v>
      </c>
      <c r="Q84" s="2"/>
      <c r="R84" s="13">
        <v>44278</v>
      </c>
      <c r="S84" s="26">
        <v>45.002200000000002</v>
      </c>
      <c r="T84" s="17">
        <f t="shared" si="6"/>
        <v>0.45002200000000003</v>
      </c>
    </row>
    <row r="85" spans="1:20" x14ac:dyDescent="0.25">
      <c r="A85" s="10">
        <f t="shared" si="11"/>
        <v>24</v>
      </c>
      <c r="B85" s="13">
        <v>44279</v>
      </c>
      <c r="C85" s="27">
        <v>78.786900000000003</v>
      </c>
      <c r="D85" s="15">
        <f t="shared" si="7"/>
        <v>0.78786900000000004</v>
      </c>
      <c r="E85" s="3"/>
      <c r="F85" s="13">
        <v>44279</v>
      </c>
      <c r="G85" s="26">
        <v>67.543099999999995</v>
      </c>
      <c r="H85" s="16">
        <f t="shared" si="8"/>
        <v>0.675431</v>
      </c>
      <c r="I85" s="2"/>
      <c r="J85" s="13">
        <v>44279</v>
      </c>
      <c r="K85" s="26">
        <v>63.944699999999997</v>
      </c>
      <c r="L85" s="16">
        <f t="shared" si="9"/>
        <v>0.63944699999999999</v>
      </c>
      <c r="M85" s="2"/>
      <c r="N85" s="13">
        <v>44279</v>
      </c>
      <c r="O85" s="26">
        <v>34.965899999999998</v>
      </c>
      <c r="P85" s="17">
        <f t="shared" si="10"/>
        <v>0.349659</v>
      </c>
      <c r="Q85" s="2"/>
      <c r="R85" s="13">
        <v>44279</v>
      </c>
      <c r="S85" s="26">
        <v>45.034399999999998</v>
      </c>
      <c r="T85" s="17">
        <f t="shared" si="6"/>
        <v>0.45034399999999997</v>
      </c>
    </row>
    <row r="86" spans="1:20" x14ac:dyDescent="0.25">
      <c r="A86" s="10">
        <f t="shared" si="11"/>
        <v>25</v>
      </c>
      <c r="B86" s="13">
        <v>44280</v>
      </c>
      <c r="C86" s="27">
        <v>78.970200000000006</v>
      </c>
      <c r="D86" s="15">
        <f t="shared" si="7"/>
        <v>0.78970200000000002</v>
      </c>
      <c r="E86" s="3"/>
      <c r="F86" s="13">
        <v>44280</v>
      </c>
      <c r="G86" s="26">
        <v>67.605999999999995</v>
      </c>
      <c r="H86" s="16">
        <f t="shared" si="8"/>
        <v>0.67605999999999999</v>
      </c>
      <c r="I86" s="2"/>
      <c r="J86" s="13">
        <v>44280</v>
      </c>
      <c r="K86" s="26">
        <v>63.582000000000001</v>
      </c>
      <c r="L86" s="16">
        <f t="shared" si="9"/>
        <v>0.63582000000000005</v>
      </c>
      <c r="M86" s="2"/>
      <c r="N86" s="13">
        <v>44280</v>
      </c>
      <c r="O86" s="26">
        <v>35.023499999999999</v>
      </c>
      <c r="P86" s="17">
        <f t="shared" si="10"/>
        <v>0.35023499999999996</v>
      </c>
      <c r="Q86" s="2"/>
      <c r="R86" s="13">
        <v>44280</v>
      </c>
      <c r="S86" s="26">
        <v>45.070599999999999</v>
      </c>
      <c r="T86" s="17">
        <f t="shared" si="6"/>
        <v>0.450706</v>
      </c>
    </row>
    <row r="87" spans="1:20" x14ac:dyDescent="0.25">
      <c r="A87" s="10">
        <f t="shared" si="11"/>
        <v>26</v>
      </c>
      <c r="B87" s="13">
        <v>44281</v>
      </c>
      <c r="C87" s="27">
        <v>78.570700000000002</v>
      </c>
      <c r="D87" s="15">
        <f t="shared" si="7"/>
        <v>0.78570700000000004</v>
      </c>
      <c r="E87" s="3"/>
      <c r="F87" s="13">
        <v>44281</v>
      </c>
      <c r="G87" s="26">
        <v>67.819000000000003</v>
      </c>
      <c r="H87" s="16">
        <f t="shared" si="8"/>
        <v>0.67819000000000007</v>
      </c>
      <c r="I87" s="2"/>
      <c r="J87" s="13">
        <v>44281</v>
      </c>
      <c r="K87" s="26">
        <v>63.157800000000002</v>
      </c>
      <c r="L87" s="16">
        <f t="shared" si="9"/>
        <v>0.63157799999999997</v>
      </c>
      <c r="M87" s="2"/>
      <c r="N87" s="13">
        <v>44281</v>
      </c>
      <c r="O87" s="26">
        <v>35.109400000000001</v>
      </c>
      <c r="P87" s="17">
        <f t="shared" si="10"/>
        <v>0.35109400000000002</v>
      </c>
      <c r="Q87" s="2"/>
      <c r="R87" s="13">
        <v>44281</v>
      </c>
      <c r="S87" s="26">
        <v>45.1188</v>
      </c>
      <c r="T87" s="17">
        <f t="shared" si="6"/>
        <v>0.45118799999999998</v>
      </c>
    </row>
    <row r="88" spans="1:20" x14ac:dyDescent="0.25">
      <c r="A88" s="10">
        <f t="shared" si="11"/>
        <v>27</v>
      </c>
      <c r="B88" s="13">
        <v>44282</v>
      </c>
      <c r="C88" s="27">
        <v>78.369600000000005</v>
      </c>
      <c r="D88" s="15">
        <f t="shared" si="7"/>
        <v>0.78369600000000006</v>
      </c>
      <c r="E88" s="3"/>
      <c r="F88" s="13">
        <v>44282</v>
      </c>
      <c r="G88" s="26">
        <v>67.941599999999994</v>
      </c>
      <c r="H88" s="16">
        <f t="shared" si="8"/>
        <v>0.67941599999999991</v>
      </c>
      <c r="I88" s="2"/>
      <c r="J88" s="13">
        <v>44282</v>
      </c>
      <c r="K88" s="26">
        <v>62.838500000000003</v>
      </c>
      <c r="L88" s="16">
        <f t="shared" si="9"/>
        <v>0.62838500000000008</v>
      </c>
      <c r="M88" s="2"/>
      <c r="N88" s="13">
        <v>44282</v>
      </c>
      <c r="O88" s="26">
        <v>35.157499999999999</v>
      </c>
      <c r="P88" s="17">
        <f t="shared" si="10"/>
        <v>0.35157499999999997</v>
      </c>
      <c r="Q88" s="2"/>
      <c r="R88" s="13">
        <v>44282</v>
      </c>
      <c r="S88" s="26">
        <v>45.142000000000003</v>
      </c>
      <c r="T88" s="17">
        <f t="shared" si="6"/>
        <v>0.45142000000000004</v>
      </c>
    </row>
    <row r="89" spans="1:20" x14ac:dyDescent="0.25">
      <c r="A89" s="10">
        <f t="shared" si="11"/>
        <v>28</v>
      </c>
      <c r="B89" s="13">
        <v>44283</v>
      </c>
      <c r="C89" s="27">
        <v>78.025999999999996</v>
      </c>
      <c r="D89" s="15">
        <f t="shared" si="7"/>
        <v>0.78025999999999995</v>
      </c>
      <c r="E89" s="3"/>
      <c r="F89" s="13">
        <v>44283</v>
      </c>
      <c r="G89" s="26">
        <v>68.147499999999994</v>
      </c>
      <c r="H89" s="16">
        <f t="shared" si="8"/>
        <v>0.68147499999999994</v>
      </c>
      <c r="I89" s="2"/>
      <c r="J89" s="13">
        <v>44283</v>
      </c>
      <c r="K89" s="26">
        <v>62.951500000000003</v>
      </c>
      <c r="L89" s="16">
        <f t="shared" si="9"/>
        <v>0.62951500000000005</v>
      </c>
      <c r="M89" s="2"/>
      <c r="N89" s="13">
        <v>44283</v>
      </c>
      <c r="O89" s="26">
        <v>35.214599999999997</v>
      </c>
      <c r="P89" s="17">
        <f t="shared" si="10"/>
        <v>0.35214599999999996</v>
      </c>
      <c r="Q89" s="2"/>
      <c r="R89" s="13">
        <v>44283</v>
      </c>
      <c r="S89" s="26">
        <v>45.208399999999997</v>
      </c>
      <c r="T89" s="17">
        <f t="shared" si="6"/>
        <v>0.45208399999999999</v>
      </c>
    </row>
    <row r="90" spans="1:20" x14ac:dyDescent="0.25">
      <c r="A90" s="10">
        <f t="shared" si="11"/>
        <v>29</v>
      </c>
      <c r="B90" s="13">
        <v>44284</v>
      </c>
      <c r="C90" s="27">
        <v>77.616299999999995</v>
      </c>
      <c r="D90" s="15">
        <f t="shared" si="7"/>
        <v>0.77616299999999994</v>
      </c>
      <c r="E90" s="3"/>
      <c r="F90" s="13">
        <v>44284</v>
      </c>
      <c r="G90" s="26">
        <v>68.2667</v>
      </c>
      <c r="H90" s="16">
        <f t="shared" si="8"/>
        <v>0.68266700000000002</v>
      </c>
      <c r="I90" s="2"/>
      <c r="J90" s="13">
        <v>44284</v>
      </c>
      <c r="K90" s="26">
        <v>62.496299999999998</v>
      </c>
      <c r="L90" s="16">
        <f t="shared" si="9"/>
        <v>0.62496299999999994</v>
      </c>
      <c r="M90" s="2"/>
      <c r="N90" s="13">
        <v>44284</v>
      </c>
      <c r="O90" s="26">
        <v>35.230400000000003</v>
      </c>
      <c r="P90" s="17">
        <f t="shared" si="10"/>
        <v>0.35230400000000001</v>
      </c>
      <c r="Q90" s="2"/>
      <c r="R90" s="13">
        <v>44284</v>
      </c>
      <c r="S90" s="26">
        <v>45.188099999999999</v>
      </c>
      <c r="T90" s="17">
        <f t="shared" si="6"/>
        <v>0.45188099999999998</v>
      </c>
    </row>
    <row r="91" spans="1:20" x14ac:dyDescent="0.25">
      <c r="A91" s="10">
        <f t="shared" si="11"/>
        <v>30</v>
      </c>
      <c r="B91" s="13">
        <v>44285</v>
      </c>
      <c r="C91" s="27">
        <v>77.537800000000004</v>
      </c>
      <c r="D91" s="15">
        <f t="shared" si="7"/>
        <v>0.77537800000000001</v>
      </c>
      <c r="E91" s="3"/>
      <c r="F91" s="13">
        <v>44285</v>
      </c>
      <c r="G91" s="26">
        <v>68.328299999999999</v>
      </c>
      <c r="H91" s="16">
        <f t="shared" si="8"/>
        <v>0.68328299999999997</v>
      </c>
      <c r="I91" s="2"/>
      <c r="J91" s="13">
        <v>44285</v>
      </c>
      <c r="K91" s="26">
        <v>61.982500000000002</v>
      </c>
      <c r="L91" s="16">
        <f t="shared" si="9"/>
        <v>0.61982500000000007</v>
      </c>
      <c r="M91" s="2"/>
      <c r="N91" s="13">
        <v>44285</v>
      </c>
      <c r="O91" s="26">
        <v>35.2254</v>
      </c>
      <c r="P91" s="17">
        <f t="shared" si="10"/>
        <v>0.35225400000000001</v>
      </c>
      <c r="Q91" s="2"/>
      <c r="R91" s="13">
        <v>44285</v>
      </c>
      <c r="S91" s="26">
        <v>45.156199999999998</v>
      </c>
      <c r="T91" s="17">
        <f t="shared" si="6"/>
        <v>0.45156199999999996</v>
      </c>
    </row>
    <row r="92" spans="1:20" x14ac:dyDescent="0.25">
      <c r="A92" s="10">
        <f t="shared" si="11"/>
        <v>31</v>
      </c>
      <c r="B92" s="13">
        <v>44286</v>
      </c>
      <c r="C92" s="27">
        <v>77.891999999999996</v>
      </c>
      <c r="D92" s="15">
        <f t="shared" si="7"/>
        <v>0.77891999999999995</v>
      </c>
      <c r="E92" s="3"/>
      <c r="F92" s="13">
        <v>44286</v>
      </c>
      <c r="G92" s="26">
        <v>68.453900000000004</v>
      </c>
      <c r="H92" s="16">
        <f t="shared" si="8"/>
        <v>0.68453900000000001</v>
      </c>
      <c r="I92" s="2"/>
      <c r="J92" s="13">
        <v>44286</v>
      </c>
      <c r="K92" s="26">
        <v>61.581200000000003</v>
      </c>
      <c r="L92" s="16">
        <f t="shared" si="9"/>
        <v>0.61581200000000003</v>
      </c>
      <c r="M92" s="2"/>
      <c r="N92" s="13">
        <v>44286</v>
      </c>
      <c r="O92" s="26">
        <v>35.288800000000002</v>
      </c>
      <c r="P92" s="17">
        <f t="shared" si="10"/>
        <v>0.35288800000000003</v>
      </c>
      <c r="Q92" s="2"/>
      <c r="R92" s="13">
        <v>44286</v>
      </c>
      <c r="S92" s="26">
        <v>45.213999999999999</v>
      </c>
      <c r="T92" s="17">
        <f t="shared" si="6"/>
        <v>0.45213999999999999</v>
      </c>
    </row>
    <row r="93" spans="1:20" x14ac:dyDescent="0.25">
      <c r="A93" s="10">
        <f t="shared" si="11"/>
        <v>1</v>
      </c>
      <c r="B93" s="13">
        <v>44287</v>
      </c>
      <c r="C93" s="27">
        <v>78.242000000000004</v>
      </c>
      <c r="D93" s="15">
        <f t="shared" si="7"/>
        <v>0.78242</v>
      </c>
      <c r="E93" s="3"/>
      <c r="F93" s="13">
        <v>44287</v>
      </c>
      <c r="G93" s="26">
        <v>68.514899999999997</v>
      </c>
      <c r="H93" s="16">
        <f t="shared" si="8"/>
        <v>0.68514900000000001</v>
      </c>
      <c r="I93" s="2"/>
      <c r="J93" s="13">
        <v>44287</v>
      </c>
      <c r="K93" s="26">
        <v>61.259399999999999</v>
      </c>
      <c r="L93" s="16">
        <f t="shared" si="9"/>
        <v>0.61259399999999997</v>
      </c>
      <c r="M93" s="2"/>
      <c r="N93" s="13">
        <v>44287</v>
      </c>
      <c r="O93" s="26">
        <v>35.324800000000003</v>
      </c>
      <c r="P93" s="17">
        <f t="shared" si="10"/>
        <v>0.35324800000000001</v>
      </c>
      <c r="Q93" s="2"/>
      <c r="R93" s="13">
        <v>44287</v>
      </c>
      <c r="S93" s="26">
        <v>45.246299999999998</v>
      </c>
      <c r="T93" s="17">
        <f t="shared" si="6"/>
        <v>0.452463</v>
      </c>
    </row>
    <row r="94" spans="1:20" x14ac:dyDescent="0.25">
      <c r="A94" s="10">
        <f t="shared" si="11"/>
        <v>2</v>
      </c>
      <c r="B94" s="13">
        <v>44288</v>
      </c>
      <c r="C94" s="27">
        <v>78.593999999999994</v>
      </c>
      <c r="D94" s="15">
        <f t="shared" si="7"/>
        <v>0.78593999999999997</v>
      </c>
      <c r="E94" s="3"/>
      <c r="F94" s="13">
        <v>44288</v>
      </c>
      <c r="G94" s="26">
        <v>68.571299999999994</v>
      </c>
      <c r="H94" s="16">
        <f t="shared" si="8"/>
        <v>0.68571299999999991</v>
      </c>
      <c r="I94" s="2"/>
      <c r="J94" s="13">
        <v>44288</v>
      </c>
      <c r="K94" s="26">
        <v>61.3217</v>
      </c>
      <c r="L94" s="16">
        <f t="shared" si="9"/>
        <v>0.61321700000000001</v>
      </c>
      <c r="M94" s="2"/>
      <c r="N94" s="13">
        <v>44288</v>
      </c>
      <c r="O94" s="26">
        <v>35.431100000000001</v>
      </c>
      <c r="P94" s="17">
        <f t="shared" si="10"/>
        <v>0.35431099999999999</v>
      </c>
      <c r="Q94" s="2"/>
      <c r="R94" s="13">
        <v>44288</v>
      </c>
      <c r="S94" s="26">
        <v>45.3536</v>
      </c>
      <c r="T94" s="17">
        <f t="shared" si="6"/>
        <v>0.45353599999999999</v>
      </c>
    </row>
    <row r="95" spans="1:20" x14ac:dyDescent="0.25">
      <c r="A95" s="10">
        <f t="shared" si="11"/>
        <v>3</v>
      </c>
      <c r="B95" s="13">
        <v>44289</v>
      </c>
      <c r="C95" s="27">
        <v>78.675600000000003</v>
      </c>
      <c r="D95" s="15">
        <f t="shared" si="7"/>
        <v>0.78675600000000001</v>
      </c>
      <c r="E95" s="3"/>
      <c r="F95" s="13">
        <v>44289</v>
      </c>
      <c r="G95" s="26">
        <v>68.632599999999996</v>
      </c>
      <c r="H95" s="16">
        <f t="shared" si="8"/>
        <v>0.68632599999999999</v>
      </c>
      <c r="I95" s="2"/>
      <c r="J95" s="13">
        <v>44289</v>
      </c>
      <c r="K95" s="26">
        <v>61.407899999999998</v>
      </c>
      <c r="L95" s="16">
        <f t="shared" si="9"/>
        <v>0.61407899999999993</v>
      </c>
      <c r="M95" s="2"/>
      <c r="N95" s="13">
        <v>44289</v>
      </c>
      <c r="O95" s="26">
        <v>35.496600000000001</v>
      </c>
      <c r="P95" s="17">
        <f t="shared" si="10"/>
        <v>0.354966</v>
      </c>
      <c r="Q95" s="2"/>
      <c r="R95" s="13">
        <v>44289</v>
      </c>
      <c r="S95" s="26">
        <v>45.4206</v>
      </c>
      <c r="T95" s="17">
        <f t="shared" si="6"/>
        <v>0.454206</v>
      </c>
    </row>
    <row r="96" spans="1:20" x14ac:dyDescent="0.25">
      <c r="A96" s="10">
        <f t="shared" si="11"/>
        <v>4</v>
      </c>
      <c r="B96" s="13">
        <v>44290</v>
      </c>
      <c r="C96" s="27">
        <v>78.884600000000006</v>
      </c>
      <c r="D96" s="15">
        <f t="shared" si="7"/>
        <v>0.78884600000000005</v>
      </c>
      <c r="E96" s="3"/>
      <c r="F96" s="13">
        <v>44290</v>
      </c>
      <c r="G96" s="26">
        <v>68.771199999999993</v>
      </c>
      <c r="H96" s="16">
        <f t="shared" si="8"/>
        <v>0.68771199999999988</v>
      </c>
      <c r="I96" s="2"/>
      <c r="J96" s="13">
        <v>44290</v>
      </c>
      <c r="K96" s="26">
        <v>61.5794</v>
      </c>
      <c r="L96" s="16">
        <f t="shared" si="9"/>
        <v>0.61579399999999995</v>
      </c>
      <c r="M96" s="2"/>
      <c r="N96" s="13">
        <v>44290</v>
      </c>
      <c r="O96" s="26">
        <v>35.507399999999997</v>
      </c>
      <c r="P96" s="17">
        <f t="shared" si="10"/>
        <v>0.35507399999999995</v>
      </c>
      <c r="Q96" s="2"/>
      <c r="R96" s="13">
        <v>44290</v>
      </c>
      <c r="S96" s="26">
        <v>45.475499999999997</v>
      </c>
      <c r="T96" s="17">
        <f t="shared" si="6"/>
        <v>0.45475499999999996</v>
      </c>
    </row>
    <row r="97" spans="1:20" x14ac:dyDescent="0.25">
      <c r="A97" s="10">
        <f t="shared" si="11"/>
        <v>5</v>
      </c>
      <c r="B97" s="13">
        <v>44291</v>
      </c>
      <c r="C97" s="27">
        <v>78.917299999999997</v>
      </c>
      <c r="D97" s="15">
        <f t="shared" si="7"/>
        <v>0.78917300000000001</v>
      </c>
      <c r="E97" s="3"/>
      <c r="F97" s="13">
        <v>44291</v>
      </c>
      <c r="G97" s="26">
        <v>68.843999999999994</v>
      </c>
      <c r="H97" s="16">
        <f t="shared" si="8"/>
        <v>0.68843999999999994</v>
      </c>
      <c r="I97" s="2"/>
      <c r="J97" s="13">
        <v>44291</v>
      </c>
      <c r="K97" s="26">
        <v>61.458500000000001</v>
      </c>
      <c r="L97" s="16">
        <f t="shared" si="9"/>
        <v>0.61458500000000005</v>
      </c>
      <c r="M97" s="2"/>
      <c r="N97" s="13">
        <v>44291</v>
      </c>
      <c r="O97" s="26">
        <v>35.4542</v>
      </c>
      <c r="P97" s="17">
        <f t="shared" si="10"/>
        <v>0.35454200000000002</v>
      </c>
      <c r="Q97" s="2"/>
      <c r="R97" s="13">
        <v>44291</v>
      </c>
      <c r="S97" s="26">
        <v>45.444600000000001</v>
      </c>
      <c r="T97" s="17">
        <f t="shared" si="6"/>
        <v>0.45444600000000002</v>
      </c>
    </row>
    <row r="98" spans="1:20" x14ac:dyDescent="0.25">
      <c r="A98" s="10">
        <f t="shared" si="11"/>
        <v>6</v>
      </c>
      <c r="B98" s="13">
        <v>44292</v>
      </c>
      <c r="C98" s="27">
        <v>79.906999999999996</v>
      </c>
      <c r="D98" s="15">
        <f t="shared" si="7"/>
        <v>0.79906999999999995</v>
      </c>
      <c r="E98" s="3"/>
      <c r="F98" s="13">
        <v>44292</v>
      </c>
      <c r="G98" s="26">
        <v>68.856700000000004</v>
      </c>
      <c r="H98" s="16">
        <f t="shared" si="8"/>
        <v>0.68856700000000004</v>
      </c>
      <c r="I98" s="2"/>
      <c r="J98" s="13">
        <v>44292</v>
      </c>
      <c r="K98" s="26">
        <v>61.205800000000004</v>
      </c>
      <c r="L98" s="16">
        <f t="shared" si="9"/>
        <v>0.61205799999999999</v>
      </c>
      <c r="M98" s="2"/>
      <c r="N98" s="13">
        <v>44292</v>
      </c>
      <c r="O98" s="26">
        <v>35.465600000000002</v>
      </c>
      <c r="P98" s="17">
        <f t="shared" si="10"/>
        <v>0.35465600000000003</v>
      </c>
      <c r="Q98" s="2"/>
      <c r="R98" s="13">
        <v>44292</v>
      </c>
      <c r="S98" s="26">
        <v>45.489199999999997</v>
      </c>
      <c r="T98" s="17">
        <f t="shared" si="6"/>
        <v>0.45489199999999996</v>
      </c>
    </row>
    <row r="99" spans="1:20" x14ac:dyDescent="0.25">
      <c r="A99" s="10">
        <f t="shared" si="11"/>
        <v>7</v>
      </c>
      <c r="B99" s="13">
        <v>44293</v>
      </c>
      <c r="C99" s="27">
        <v>80.436000000000007</v>
      </c>
      <c r="D99" s="15">
        <f t="shared" si="7"/>
        <v>0.80436000000000007</v>
      </c>
      <c r="E99" s="3"/>
      <c r="F99" s="13">
        <v>44293</v>
      </c>
      <c r="G99" s="26">
        <v>68.5197</v>
      </c>
      <c r="H99" s="16">
        <f t="shared" si="8"/>
        <v>0.68519700000000006</v>
      </c>
      <c r="I99" s="2"/>
      <c r="J99" s="13">
        <v>44293</v>
      </c>
      <c r="K99" s="26">
        <v>60.930999999999997</v>
      </c>
      <c r="L99" s="16">
        <f t="shared" si="9"/>
        <v>0.60931000000000002</v>
      </c>
      <c r="M99" s="2"/>
      <c r="N99" s="13">
        <v>44293</v>
      </c>
      <c r="O99" s="26">
        <v>35.558799999999998</v>
      </c>
      <c r="P99" s="17">
        <f t="shared" si="10"/>
        <v>0.35558799999999996</v>
      </c>
      <c r="Q99" s="2"/>
      <c r="R99" s="13">
        <v>44293</v>
      </c>
      <c r="S99" s="26">
        <v>45.503399999999999</v>
      </c>
      <c r="T99" s="17">
        <f t="shared" si="6"/>
        <v>0.45503399999999999</v>
      </c>
    </row>
    <row r="100" spans="1:20" x14ac:dyDescent="0.25">
      <c r="A100" s="10">
        <f t="shared" si="11"/>
        <v>8</v>
      </c>
      <c r="B100" s="13">
        <v>44294</v>
      </c>
      <c r="C100" s="27">
        <v>80.286500000000004</v>
      </c>
      <c r="D100" s="15">
        <f t="shared" si="7"/>
        <v>0.80286500000000005</v>
      </c>
      <c r="E100" s="3"/>
      <c r="F100" s="13">
        <v>44294</v>
      </c>
      <c r="G100" s="26">
        <v>68.328800000000001</v>
      </c>
      <c r="H100" s="16">
        <f t="shared" si="8"/>
        <v>0.68328800000000001</v>
      </c>
      <c r="I100" s="2"/>
      <c r="J100" s="13">
        <v>44294</v>
      </c>
      <c r="K100" s="26">
        <v>60.689500000000002</v>
      </c>
      <c r="L100" s="16">
        <f t="shared" si="9"/>
        <v>0.60689500000000007</v>
      </c>
      <c r="M100" s="2"/>
      <c r="N100" s="13">
        <v>44294</v>
      </c>
      <c r="O100" s="26">
        <v>35.630299999999998</v>
      </c>
      <c r="P100" s="17">
        <f t="shared" si="10"/>
        <v>0.35630299999999998</v>
      </c>
      <c r="Q100" s="2"/>
      <c r="R100" s="13">
        <v>44294</v>
      </c>
      <c r="S100" s="26">
        <v>45.495199999999997</v>
      </c>
      <c r="T100" s="17">
        <f t="shared" si="6"/>
        <v>0.45495199999999997</v>
      </c>
    </row>
    <row r="101" spans="1:20" x14ac:dyDescent="0.25">
      <c r="A101" s="10">
        <f t="shared" si="11"/>
        <v>9</v>
      </c>
      <c r="B101" s="13">
        <v>44295</v>
      </c>
      <c r="C101" s="27">
        <v>80.014899999999997</v>
      </c>
      <c r="D101" s="15">
        <f t="shared" si="7"/>
        <v>0.800149</v>
      </c>
      <c r="E101" s="3"/>
      <c r="F101" s="13">
        <v>44295</v>
      </c>
      <c r="G101" s="26">
        <v>68.030799999999999</v>
      </c>
      <c r="H101" s="16">
        <f t="shared" si="8"/>
        <v>0.68030800000000002</v>
      </c>
      <c r="I101" s="2"/>
      <c r="J101" s="13">
        <v>44295</v>
      </c>
      <c r="K101" s="26">
        <v>60.329700000000003</v>
      </c>
      <c r="L101" s="16">
        <f t="shared" si="9"/>
        <v>0.60329699999999997</v>
      </c>
      <c r="M101" s="2"/>
      <c r="N101" s="13">
        <v>44295</v>
      </c>
      <c r="O101" s="26">
        <v>35.645699999999998</v>
      </c>
      <c r="P101" s="17">
        <f t="shared" si="10"/>
        <v>0.35645699999999997</v>
      </c>
      <c r="Q101" s="2"/>
      <c r="R101" s="13">
        <v>44295</v>
      </c>
      <c r="S101" s="26">
        <v>45.414200000000001</v>
      </c>
      <c r="T101" s="17">
        <f t="shared" si="6"/>
        <v>0.45414199999999999</v>
      </c>
    </row>
    <row r="102" spans="1:20" x14ac:dyDescent="0.25">
      <c r="A102" s="10">
        <f t="shared" si="11"/>
        <v>10</v>
      </c>
      <c r="B102" s="13">
        <v>44296</v>
      </c>
      <c r="C102" s="27">
        <v>79.921899999999994</v>
      </c>
      <c r="D102" s="15">
        <f t="shared" si="7"/>
        <v>0.7992189999999999</v>
      </c>
      <c r="E102" s="3"/>
      <c r="F102" s="13">
        <v>44296</v>
      </c>
      <c r="G102" s="26">
        <v>67.856999999999999</v>
      </c>
      <c r="H102" s="16">
        <f t="shared" si="8"/>
        <v>0.67857000000000001</v>
      </c>
      <c r="I102" s="2"/>
      <c r="J102" s="13">
        <v>44296</v>
      </c>
      <c r="K102" s="26">
        <v>60.234299999999998</v>
      </c>
      <c r="L102" s="16">
        <f t="shared" si="9"/>
        <v>0.60234299999999996</v>
      </c>
      <c r="M102" s="2"/>
      <c r="N102" s="13">
        <v>44296</v>
      </c>
      <c r="O102" s="26">
        <v>35.688899999999997</v>
      </c>
      <c r="P102" s="17">
        <f t="shared" si="10"/>
        <v>0.35688899999999996</v>
      </c>
      <c r="Q102" s="2"/>
      <c r="R102" s="13">
        <v>44296</v>
      </c>
      <c r="S102" s="26">
        <v>45.402200000000001</v>
      </c>
      <c r="T102" s="17">
        <f t="shared" si="6"/>
        <v>0.45402199999999998</v>
      </c>
    </row>
    <row r="103" spans="1:20" x14ac:dyDescent="0.25">
      <c r="A103" s="10">
        <f t="shared" si="11"/>
        <v>11</v>
      </c>
      <c r="B103" s="13">
        <v>44297</v>
      </c>
      <c r="C103" s="27">
        <v>79.677300000000002</v>
      </c>
      <c r="D103" s="15">
        <f t="shared" si="7"/>
        <v>0.79677300000000006</v>
      </c>
      <c r="E103" s="3"/>
      <c r="F103" s="13">
        <v>44297</v>
      </c>
      <c r="G103" s="26">
        <v>67.794300000000007</v>
      </c>
      <c r="H103" s="16">
        <f t="shared" si="8"/>
        <v>0.67794300000000007</v>
      </c>
      <c r="I103" s="2"/>
      <c r="J103" s="13">
        <v>44297</v>
      </c>
      <c r="K103" s="26">
        <v>60.242199999999997</v>
      </c>
      <c r="L103" s="16">
        <f t="shared" si="9"/>
        <v>0.60242200000000001</v>
      </c>
      <c r="M103" s="2"/>
      <c r="N103" s="13">
        <v>44297</v>
      </c>
      <c r="O103" s="26">
        <v>35.724499999999999</v>
      </c>
      <c r="P103" s="17">
        <f t="shared" si="10"/>
        <v>0.35724499999999998</v>
      </c>
      <c r="Q103" s="2"/>
      <c r="R103" s="13">
        <v>44297</v>
      </c>
      <c r="S103" s="26">
        <v>45.403799999999997</v>
      </c>
      <c r="T103" s="17">
        <f t="shared" si="6"/>
        <v>0.45403799999999994</v>
      </c>
    </row>
    <row r="104" spans="1:20" x14ac:dyDescent="0.25">
      <c r="A104" s="10">
        <f t="shared" si="11"/>
        <v>12</v>
      </c>
      <c r="B104" s="13">
        <v>44298</v>
      </c>
      <c r="C104" s="27">
        <v>79.4953</v>
      </c>
      <c r="D104" s="15">
        <f t="shared" si="7"/>
        <v>0.79495300000000002</v>
      </c>
      <c r="E104" s="3"/>
      <c r="F104" s="13">
        <v>44298</v>
      </c>
      <c r="G104" s="26">
        <v>67.730199999999996</v>
      </c>
      <c r="H104" s="16">
        <f t="shared" si="8"/>
        <v>0.67730199999999996</v>
      </c>
      <c r="I104" s="2"/>
      <c r="J104" s="13">
        <v>44298</v>
      </c>
      <c r="K104" s="26">
        <v>59.9559</v>
      </c>
      <c r="L104" s="16">
        <f t="shared" si="9"/>
        <v>0.59955899999999995</v>
      </c>
      <c r="M104" s="2"/>
      <c r="N104" s="13">
        <v>44298</v>
      </c>
      <c r="O104" s="26">
        <v>35.627899999999997</v>
      </c>
      <c r="P104" s="17">
        <f t="shared" si="10"/>
        <v>0.35627899999999996</v>
      </c>
      <c r="Q104" s="2"/>
      <c r="R104" s="13">
        <v>44298</v>
      </c>
      <c r="S104" s="26">
        <v>45.2956</v>
      </c>
      <c r="T104" s="17">
        <f t="shared" si="6"/>
        <v>0.45295600000000003</v>
      </c>
    </row>
    <row r="105" spans="1:20" x14ac:dyDescent="0.25">
      <c r="A105" s="10">
        <f t="shared" si="11"/>
        <v>13</v>
      </c>
      <c r="B105" s="13">
        <v>44299</v>
      </c>
      <c r="C105" s="27">
        <v>79.800899999999999</v>
      </c>
      <c r="D105" s="15">
        <f t="shared" si="7"/>
        <v>0.79800899999999997</v>
      </c>
      <c r="E105" s="3"/>
      <c r="F105" s="13">
        <v>44299</v>
      </c>
      <c r="G105" s="26">
        <v>67.767099999999999</v>
      </c>
      <c r="H105" s="16">
        <f t="shared" si="8"/>
        <v>0.67767100000000002</v>
      </c>
      <c r="I105" s="2"/>
      <c r="J105" s="13">
        <v>44299</v>
      </c>
      <c r="K105" s="26">
        <v>59.561700000000002</v>
      </c>
      <c r="L105" s="16">
        <f t="shared" si="9"/>
        <v>0.59561700000000006</v>
      </c>
      <c r="M105" s="2"/>
      <c r="N105" s="13">
        <v>44299</v>
      </c>
      <c r="O105" s="26">
        <v>35.532400000000003</v>
      </c>
      <c r="P105" s="17">
        <f t="shared" si="10"/>
        <v>0.35532400000000003</v>
      </c>
      <c r="Q105" s="2"/>
      <c r="R105" s="13">
        <v>44299</v>
      </c>
      <c r="S105" s="26">
        <v>45.223999999999997</v>
      </c>
      <c r="T105" s="17">
        <f t="shared" si="6"/>
        <v>0.45223999999999998</v>
      </c>
    </row>
    <row r="106" spans="1:20" x14ac:dyDescent="0.25">
      <c r="A106" s="10">
        <f t="shared" si="11"/>
        <v>14</v>
      </c>
      <c r="B106" s="13">
        <v>44300</v>
      </c>
      <c r="C106" s="27">
        <v>80.076800000000006</v>
      </c>
      <c r="D106" s="15">
        <f t="shared" si="7"/>
        <v>0.80076800000000004</v>
      </c>
      <c r="E106" s="3"/>
      <c r="F106" s="13">
        <v>44300</v>
      </c>
      <c r="G106" s="26">
        <v>67.730099999999993</v>
      </c>
      <c r="H106" s="16">
        <f t="shared" si="8"/>
        <v>0.67730099999999993</v>
      </c>
      <c r="I106" s="2"/>
      <c r="J106" s="13">
        <v>44300</v>
      </c>
      <c r="K106" s="26">
        <v>59.257100000000001</v>
      </c>
      <c r="L106" s="16">
        <f t="shared" si="9"/>
        <v>0.59257099999999996</v>
      </c>
      <c r="M106" s="2"/>
      <c r="N106" s="13">
        <v>44300</v>
      </c>
      <c r="O106" s="26">
        <v>35.441099999999999</v>
      </c>
      <c r="P106" s="17">
        <f t="shared" si="10"/>
        <v>0.35441099999999998</v>
      </c>
      <c r="Q106" s="2"/>
      <c r="R106" s="13">
        <v>44300</v>
      </c>
      <c r="S106" s="26">
        <v>45.146900000000002</v>
      </c>
      <c r="T106" s="17">
        <f t="shared" si="6"/>
        <v>0.45146900000000001</v>
      </c>
    </row>
    <row r="107" spans="1:20" x14ac:dyDescent="0.25">
      <c r="A107" s="10">
        <f t="shared" si="11"/>
        <v>15</v>
      </c>
      <c r="B107" s="13">
        <v>44301</v>
      </c>
      <c r="C107" s="27">
        <v>80.615099999999998</v>
      </c>
      <c r="D107" s="15">
        <f t="shared" si="7"/>
        <v>0.80615099999999995</v>
      </c>
      <c r="E107" s="3"/>
      <c r="F107" s="13">
        <v>44301</v>
      </c>
      <c r="G107" s="26">
        <v>67.518699999999995</v>
      </c>
      <c r="H107" s="16">
        <f t="shared" si="8"/>
        <v>0.67518699999999998</v>
      </c>
      <c r="I107" s="2"/>
      <c r="J107" s="13">
        <v>44301</v>
      </c>
      <c r="K107" s="26">
        <v>59.007599999999996</v>
      </c>
      <c r="L107" s="16">
        <f t="shared" si="9"/>
        <v>0.59007599999999993</v>
      </c>
      <c r="M107" s="2"/>
      <c r="N107" s="13">
        <v>44301</v>
      </c>
      <c r="O107" s="26">
        <v>35.3613</v>
      </c>
      <c r="P107" s="17">
        <f t="shared" si="10"/>
        <v>0.35361300000000001</v>
      </c>
      <c r="Q107" s="2"/>
      <c r="R107" s="13">
        <v>44301</v>
      </c>
      <c r="S107" s="26">
        <v>45.064399999999999</v>
      </c>
      <c r="T107" s="17">
        <f t="shared" si="6"/>
        <v>0.45064399999999999</v>
      </c>
    </row>
    <row r="108" spans="1:20" x14ac:dyDescent="0.25">
      <c r="A108" s="10">
        <f t="shared" si="11"/>
        <v>16</v>
      </c>
      <c r="B108" s="13">
        <v>44302</v>
      </c>
      <c r="C108" s="27">
        <v>80.872500000000002</v>
      </c>
      <c r="D108" s="15">
        <f t="shared" si="7"/>
        <v>0.80872500000000003</v>
      </c>
      <c r="E108" s="3"/>
      <c r="F108" s="13">
        <v>44302</v>
      </c>
      <c r="G108" s="26">
        <v>67.277900000000002</v>
      </c>
      <c r="H108" s="16">
        <f t="shared" si="8"/>
        <v>0.67277900000000002</v>
      </c>
      <c r="I108" s="2"/>
      <c r="J108" s="13">
        <v>44302</v>
      </c>
      <c r="K108" s="26">
        <v>58.833399999999997</v>
      </c>
      <c r="L108" s="16">
        <f t="shared" si="9"/>
        <v>0.58833400000000002</v>
      </c>
      <c r="M108" s="2"/>
      <c r="N108" s="13">
        <v>44302</v>
      </c>
      <c r="O108" s="26">
        <v>35.267800000000001</v>
      </c>
      <c r="P108" s="17">
        <f t="shared" si="10"/>
        <v>0.35267799999999999</v>
      </c>
      <c r="Q108" s="2"/>
      <c r="R108" s="13">
        <v>44302</v>
      </c>
      <c r="S108" s="26">
        <v>44.957500000000003</v>
      </c>
      <c r="T108" s="17">
        <f t="shared" si="6"/>
        <v>0.44957500000000006</v>
      </c>
    </row>
    <row r="109" spans="1:20" x14ac:dyDescent="0.25">
      <c r="A109" s="10">
        <f t="shared" si="11"/>
        <v>17</v>
      </c>
      <c r="B109" s="13">
        <v>44303</v>
      </c>
      <c r="C109" s="27">
        <v>81.018699999999995</v>
      </c>
      <c r="D109" s="15">
        <f t="shared" si="7"/>
        <v>0.81018699999999999</v>
      </c>
      <c r="E109" s="3"/>
      <c r="F109" s="13">
        <v>44303</v>
      </c>
      <c r="G109" s="26">
        <v>67.238100000000003</v>
      </c>
      <c r="H109" s="16">
        <f t="shared" si="8"/>
        <v>0.67238100000000001</v>
      </c>
      <c r="I109" s="2"/>
      <c r="J109" s="13">
        <v>44303</v>
      </c>
      <c r="K109" s="26">
        <v>58.7517</v>
      </c>
      <c r="L109" s="16">
        <f t="shared" si="9"/>
        <v>0.58751699999999996</v>
      </c>
      <c r="M109" s="2"/>
      <c r="N109" s="13">
        <v>44303</v>
      </c>
      <c r="O109" s="26">
        <v>35.246899999999997</v>
      </c>
      <c r="P109" s="17">
        <f t="shared" si="10"/>
        <v>0.35246899999999998</v>
      </c>
      <c r="Q109" s="2"/>
      <c r="R109" s="13">
        <v>44303</v>
      </c>
      <c r="S109" s="26">
        <v>44.937800000000003</v>
      </c>
      <c r="T109" s="17">
        <f t="shared" si="6"/>
        <v>0.44937800000000006</v>
      </c>
    </row>
    <row r="110" spans="1:20" x14ac:dyDescent="0.25">
      <c r="A110" s="10">
        <f t="shared" si="11"/>
        <v>18</v>
      </c>
      <c r="B110" s="13">
        <v>44304</v>
      </c>
      <c r="C110" s="27">
        <v>81.189899999999994</v>
      </c>
      <c r="D110" s="15">
        <f t="shared" si="7"/>
        <v>0.81189899999999993</v>
      </c>
      <c r="E110" s="3"/>
      <c r="F110" s="13">
        <v>44304</v>
      </c>
      <c r="G110" s="26">
        <v>67.338899999999995</v>
      </c>
      <c r="H110" s="16">
        <f t="shared" si="8"/>
        <v>0.6733889999999999</v>
      </c>
      <c r="I110" s="2"/>
      <c r="J110" s="13">
        <v>44304</v>
      </c>
      <c r="K110" s="26">
        <v>58.746400000000001</v>
      </c>
      <c r="L110" s="16">
        <f t="shared" si="9"/>
        <v>0.58746399999999999</v>
      </c>
      <c r="M110" s="2"/>
      <c r="N110" s="13">
        <v>44304</v>
      </c>
      <c r="O110" s="26">
        <v>35.260899999999999</v>
      </c>
      <c r="P110" s="17">
        <f t="shared" si="10"/>
        <v>0.35260900000000001</v>
      </c>
      <c r="Q110" s="2"/>
      <c r="R110" s="13">
        <v>44304</v>
      </c>
      <c r="S110" s="26">
        <v>44.9741</v>
      </c>
      <c r="T110" s="17">
        <f t="shared" si="6"/>
        <v>0.449741</v>
      </c>
    </row>
    <row r="111" spans="1:20" x14ac:dyDescent="0.25">
      <c r="A111" s="10">
        <f t="shared" si="11"/>
        <v>19</v>
      </c>
      <c r="B111" s="13">
        <v>44305</v>
      </c>
      <c r="C111" s="27">
        <v>81.346500000000006</v>
      </c>
      <c r="D111" s="15">
        <f t="shared" si="7"/>
        <v>0.8134650000000001</v>
      </c>
      <c r="E111" s="3"/>
      <c r="F111" s="13">
        <v>44305</v>
      </c>
      <c r="G111" s="26">
        <v>67.026899999999998</v>
      </c>
      <c r="H111" s="16">
        <f t="shared" si="8"/>
        <v>0.670269</v>
      </c>
      <c r="I111" s="2"/>
      <c r="J111" s="13">
        <v>44305</v>
      </c>
      <c r="K111" s="26">
        <v>58.423499999999997</v>
      </c>
      <c r="L111" s="16">
        <f t="shared" si="9"/>
        <v>0.58423499999999995</v>
      </c>
      <c r="M111" s="2"/>
      <c r="N111" s="13">
        <v>44305</v>
      </c>
      <c r="O111" s="26">
        <v>35.157200000000003</v>
      </c>
      <c r="P111" s="17">
        <f t="shared" si="10"/>
        <v>0.35157200000000005</v>
      </c>
      <c r="Q111" s="2"/>
      <c r="R111" s="13">
        <v>44305</v>
      </c>
      <c r="S111" s="26">
        <v>44.832000000000001</v>
      </c>
      <c r="T111" s="17">
        <f t="shared" si="6"/>
        <v>0.44832</v>
      </c>
    </row>
    <row r="112" spans="1:20" x14ac:dyDescent="0.25">
      <c r="A112" s="10">
        <f t="shared" si="11"/>
        <v>20</v>
      </c>
      <c r="B112" s="13">
        <v>44306</v>
      </c>
      <c r="C112" s="27">
        <v>81.351500000000001</v>
      </c>
      <c r="D112" s="15">
        <f t="shared" si="7"/>
        <v>0.81351499999999999</v>
      </c>
      <c r="E112" s="3"/>
      <c r="F112" s="13">
        <v>44306</v>
      </c>
      <c r="G112" s="26">
        <v>66.940200000000004</v>
      </c>
      <c r="H112" s="16">
        <f t="shared" si="8"/>
        <v>0.66940200000000005</v>
      </c>
      <c r="I112" s="2"/>
      <c r="J112" s="13">
        <v>44306</v>
      </c>
      <c r="K112" s="26">
        <v>58.129899999999999</v>
      </c>
      <c r="L112" s="16">
        <f t="shared" si="9"/>
        <v>0.58129900000000001</v>
      </c>
      <c r="M112" s="2"/>
      <c r="N112" s="13">
        <v>44306</v>
      </c>
      <c r="O112" s="26">
        <v>35.139800000000001</v>
      </c>
      <c r="P112" s="17">
        <f t="shared" si="10"/>
        <v>0.35139799999999999</v>
      </c>
      <c r="Q112" s="2"/>
      <c r="R112" s="13">
        <v>44306</v>
      </c>
      <c r="S112" s="26">
        <v>44.784500000000001</v>
      </c>
      <c r="T112" s="17">
        <f t="shared" si="6"/>
        <v>0.44784499999999999</v>
      </c>
    </row>
    <row r="113" spans="1:20" x14ac:dyDescent="0.25">
      <c r="A113" s="10">
        <f t="shared" si="11"/>
        <v>21</v>
      </c>
      <c r="B113" s="13">
        <v>44307</v>
      </c>
      <c r="C113" s="27">
        <v>81.438800000000001</v>
      </c>
      <c r="D113" s="15">
        <f t="shared" si="7"/>
        <v>0.814388</v>
      </c>
      <c r="E113" s="3"/>
      <c r="F113" s="13">
        <v>44307</v>
      </c>
      <c r="G113" s="26">
        <v>66.864400000000003</v>
      </c>
      <c r="H113" s="16">
        <f t="shared" si="8"/>
        <v>0.66864400000000002</v>
      </c>
      <c r="I113" s="2"/>
      <c r="J113" s="13">
        <v>44307</v>
      </c>
      <c r="K113" s="26">
        <v>58.006</v>
      </c>
      <c r="L113" s="16">
        <f t="shared" si="9"/>
        <v>0.58006000000000002</v>
      </c>
      <c r="M113" s="2"/>
      <c r="N113" s="13">
        <v>44307</v>
      </c>
      <c r="O113" s="26">
        <v>35.128599999999999</v>
      </c>
      <c r="P113" s="17">
        <f t="shared" si="10"/>
        <v>0.35128599999999999</v>
      </c>
      <c r="Q113" s="2"/>
      <c r="R113" s="13">
        <v>44307</v>
      </c>
      <c r="S113" s="26">
        <v>44.7592</v>
      </c>
      <c r="T113" s="17">
        <f t="shared" si="6"/>
        <v>0.44759199999999999</v>
      </c>
    </row>
    <row r="114" spans="1:20" x14ac:dyDescent="0.25">
      <c r="A114" s="10">
        <f t="shared" si="11"/>
        <v>22</v>
      </c>
      <c r="B114" s="13">
        <v>44308</v>
      </c>
      <c r="C114" s="27">
        <v>81.389600000000002</v>
      </c>
      <c r="D114" s="15">
        <f t="shared" si="7"/>
        <v>0.81389600000000006</v>
      </c>
      <c r="E114" s="3"/>
      <c r="F114" s="13">
        <v>44308</v>
      </c>
      <c r="G114" s="26">
        <v>67.201800000000006</v>
      </c>
      <c r="H114" s="16">
        <f t="shared" si="8"/>
        <v>0.672018</v>
      </c>
      <c r="I114" s="2"/>
      <c r="J114" s="13">
        <v>44308</v>
      </c>
      <c r="K114" s="26">
        <v>57.7727</v>
      </c>
      <c r="L114" s="16">
        <f t="shared" si="9"/>
        <v>0.57772699999999999</v>
      </c>
      <c r="M114" s="2"/>
      <c r="N114" s="13">
        <v>44308</v>
      </c>
      <c r="O114" s="26">
        <v>35.083100000000002</v>
      </c>
      <c r="P114" s="17">
        <f t="shared" si="10"/>
        <v>0.350831</v>
      </c>
      <c r="Q114" s="2"/>
      <c r="R114" s="13">
        <v>44308</v>
      </c>
      <c r="S114" s="26">
        <v>44.768799999999999</v>
      </c>
      <c r="T114" s="17">
        <f t="shared" si="6"/>
        <v>0.44768799999999997</v>
      </c>
    </row>
    <row r="115" spans="1:20" x14ac:dyDescent="0.25">
      <c r="A115" s="10">
        <f t="shared" si="11"/>
        <v>23</v>
      </c>
      <c r="B115" s="13">
        <v>44309</v>
      </c>
      <c r="C115" s="27">
        <v>81.484200000000001</v>
      </c>
      <c r="D115" s="15">
        <f t="shared" si="7"/>
        <v>0.81484200000000007</v>
      </c>
      <c r="E115" s="3"/>
      <c r="F115" s="13">
        <v>44309</v>
      </c>
      <c r="G115" s="26">
        <v>67.424400000000006</v>
      </c>
      <c r="H115" s="16">
        <f t="shared" si="8"/>
        <v>0.67424400000000007</v>
      </c>
      <c r="I115" s="2"/>
      <c r="J115" s="13">
        <v>44309</v>
      </c>
      <c r="K115" s="26">
        <v>57.675600000000003</v>
      </c>
      <c r="L115" s="16">
        <f t="shared" si="9"/>
        <v>0.57675600000000005</v>
      </c>
      <c r="M115" s="2"/>
      <c r="N115" s="13">
        <v>44309</v>
      </c>
      <c r="O115" s="26">
        <v>35.048000000000002</v>
      </c>
      <c r="P115" s="17">
        <f t="shared" si="10"/>
        <v>0.35048000000000001</v>
      </c>
      <c r="Q115" s="2"/>
      <c r="R115" s="13">
        <v>44309</v>
      </c>
      <c r="S115" s="26">
        <v>44.781999999999996</v>
      </c>
      <c r="T115" s="17">
        <f t="shared" si="6"/>
        <v>0.44781999999999994</v>
      </c>
    </row>
    <row r="116" spans="1:20" x14ac:dyDescent="0.25">
      <c r="A116" s="10">
        <f t="shared" si="11"/>
        <v>24</v>
      </c>
      <c r="B116" s="13">
        <v>44310</v>
      </c>
      <c r="C116" s="27">
        <v>81.905500000000004</v>
      </c>
      <c r="D116" s="15">
        <f t="shared" si="7"/>
        <v>0.81905500000000009</v>
      </c>
      <c r="E116" s="3"/>
      <c r="F116" s="13">
        <v>44310</v>
      </c>
      <c r="G116" s="26">
        <v>67.559200000000004</v>
      </c>
      <c r="H116" s="16">
        <f t="shared" si="8"/>
        <v>0.67559200000000008</v>
      </c>
      <c r="I116" s="2"/>
      <c r="J116" s="13">
        <v>44310</v>
      </c>
      <c r="K116" s="26">
        <v>57.598300000000002</v>
      </c>
      <c r="L116" s="16">
        <f t="shared" si="9"/>
        <v>0.57598300000000002</v>
      </c>
      <c r="M116" s="2"/>
      <c r="N116" s="13">
        <v>44310</v>
      </c>
      <c r="O116" s="26">
        <v>35.053699999999999</v>
      </c>
      <c r="P116" s="17">
        <f t="shared" si="10"/>
        <v>0.35053699999999999</v>
      </c>
      <c r="Q116" s="2"/>
      <c r="R116" s="13">
        <v>44310</v>
      </c>
      <c r="S116" s="26">
        <v>44.826700000000002</v>
      </c>
      <c r="T116" s="17">
        <f t="shared" si="6"/>
        <v>0.44826700000000003</v>
      </c>
    </row>
    <row r="117" spans="1:20" x14ac:dyDescent="0.25">
      <c r="A117" s="10">
        <f t="shared" si="11"/>
        <v>25</v>
      </c>
      <c r="B117" s="13">
        <v>44311</v>
      </c>
      <c r="C117" s="27">
        <v>82.203000000000003</v>
      </c>
      <c r="D117" s="15">
        <f t="shared" si="7"/>
        <v>0.82203000000000004</v>
      </c>
      <c r="E117" s="3"/>
      <c r="F117" s="13">
        <v>44311</v>
      </c>
      <c r="G117" s="26">
        <v>67.410200000000003</v>
      </c>
      <c r="H117" s="16">
        <f t="shared" si="8"/>
        <v>0.67410199999999998</v>
      </c>
      <c r="I117" s="2"/>
      <c r="J117" s="13">
        <v>44311</v>
      </c>
      <c r="K117" s="26">
        <v>57.558199999999999</v>
      </c>
      <c r="L117" s="16">
        <f t="shared" si="9"/>
        <v>0.57558200000000004</v>
      </c>
      <c r="M117" s="2"/>
      <c r="N117" s="13">
        <v>44311</v>
      </c>
      <c r="O117" s="26">
        <v>35.038899999999998</v>
      </c>
      <c r="P117" s="17">
        <f t="shared" si="10"/>
        <v>0.35038900000000001</v>
      </c>
      <c r="Q117" s="2"/>
      <c r="R117" s="13">
        <v>44311</v>
      </c>
      <c r="S117" s="26">
        <v>44.802700000000002</v>
      </c>
      <c r="T117" s="17">
        <f t="shared" si="6"/>
        <v>0.44802700000000001</v>
      </c>
    </row>
    <row r="118" spans="1:20" x14ac:dyDescent="0.25">
      <c r="A118" s="10">
        <f t="shared" si="11"/>
        <v>26</v>
      </c>
      <c r="B118" s="13">
        <v>44312</v>
      </c>
      <c r="C118" s="27">
        <v>82.2239</v>
      </c>
      <c r="D118" s="15">
        <f t="shared" si="7"/>
        <v>0.82223900000000005</v>
      </c>
      <c r="E118" s="3"/>
      <c r="F118" s="13">
        <v>44312</v>
      </c>
      <c r="G118" s="26">
        <v>67.188199999999995</v>
      </c>
      <c r="H118" s="16">
        <f t="shared" si="8"/>
        <v>0.67188199999999998</v>
      </c>
      <c r="I118" s="2"/>
      <c r="J118" s="13">
        <v>44312</v>
      </c>
      <c r="K118" s="26">
        <v>57.233699999999999</v>
      </c>
      <c r="L118" s="16">
        <f t="shared" si="9"/>
        <v>0.57233699999999998</v>
      </c>
      <c r="M118" s="2"/>
      <c r="N118" s="13">
        <v>44312</v>
      </c>
      <c r="O118" s="26">
        <v>34.957999999999998</v>
      </c>
      <c r="P118" s="17">
        <f t="shared" si="10"/>
        <v>0.34958</v>
      </c>
      <c r="Q118" s="2"/>
      <c r="R118" s="13">
        <v>44312</v>
      </c>
      <c r="S118" s="26">
        <v>44.685200000000002</v>
      </c>
      <c r="T118" s="17">
        <f t="shared" si="6"/>
        <v>0.44685200000000003</v>
      </c>
    </row>
    <row r="119" spans="1:20" x14ac:dyDescent="0.25">
      <c r="A119" s="10">
        <f t="shared" si="11"/>
        <v>27</v>
      </c>
      <c r="B119" s="13">
        <v>44313</v>
      </c>
      <c r="C119" s="27">
        <v>81.954099999999997</v>
      </c>
      <c r="D119" s="15">
        <f t="shared" si="7"/>
        <v>0.81954099999999996</v>
      </c>
      <c r="E119" s="3"/>
      <c r="F119" s="13">
        <v>44313</v>
      </c>
      <c r="G119" s="26">
        <v>67.071700000000007</v>
      </c>
      <c r="H119" s="16">
        <f t="shared" si="8"/>
        <v>0.67071700000000012</v>
      </c>
      <c r="I119" s="2"/>
      <c r="J119" s="13">
        <v>44313</v>
      </c>
      <c r="K119" s="26">
        <v>56.936700000000002</v>
      </c>
      <c r="L119" s="16">
        <f t="shared" si="9"/>
        <v>0.56936700000000007</v>
      </c>
      <c r="M119" s="2"/>
      <c r="N119" s="13">
        <v>44313</v>
      </c>
      <c r="O119" s="26">
        <v>34.901200000000003</v>
      </c>
      <c r="P119" s="17">
        <f t="shared" si="10"/>
        <v>0.34901200000000004</v>
      </c>
      <c r="Q119" s="2"/>
      <c r="R119" s="13">
        <v>44313</v>
      </c>
      <c r="S119" s="26">
        <v>44.590200000000003</v>
      </c>
      <c r="T119" s="17">
        <f t="shared" si="6"/>
        <v>0.44590200000000002</v>
      </c>
    </row>
    <row r="120" spans="1:20" x14ac:dyDescent="0.25">
      <c r="A120" s="10">
        <f t="shared" si="11"/>
        <v>28</v>
      </c>
      <c r="B120" s="13">
        <v>44314</v>
      </c>
      <c r="C120" s="27">
        <v>82.026399999999995</v>
      </c>
      <c r="D120" s="15">
        <f t="shared" si="7"/>
        <v>0.82026399999999999</v>
      </c>
      <c r="E120" s="3"/>
      <c r="F120" s="13">
        <v>44314</v>
      </c>
      <c r="G120" s="26">
        <v>66.941400000000002</v>
      </c>
      <c r="H120" s="16">
        <f t="shared" si="8"/>
        <v>0.66941400000000006</v>
      </c>
      <c r="I120" s="2"/>
      <c r="J120" s="13">
        <v>44314</v>
      </c>
      <c r="K120" s="26">
        <v>56.744399999999999</v>
      </c>
      <c r="L120" s="16">
        <f t="shared" si="9"/>
        <v>0.56744399999999995</v>
      </c>
      <c r="M120" s="2"/>
      <c r="N120" s="13">
        <v>44314</v>
      </c>
      <c r="O120" s="26">
        <v>34.812899999999999</v>
      </c>
      <c r="P120" s="17">
        <f t="shared" si="10"/>
        <v>0.34812899999999997</v>
      </c>
      <c r="Q120" s="2"/>
      <c r="R120" s="13">
        <v>44314</v>
      </c>
      <c r="S120" s="26">
        <v>44.495699999999999</v>
      </c>
      <c r="T120" s="17">
        <f t="shared" si="6"/>
        <v>0.44495699999999999</v>
      </c>
    </row>
    <row r="121" spans="1:20" x14ac:dyDescent="0.25">
      <c r="A121" s="10">
        <f t="shared" si="11"/>
        <v>29</v>
      </c>
      <c r="B121" s="13">
        <v>44315</v>
      </c>
      <c r="C121" s="27">
        <v>82.150700000000001</v>
      </c>
      <c r="D121" s="15">
        <f t="shared" si="7"/>
        <v>0.82150699999999999</v>
      </c>
      <c r="E121" s="3"/>
      <c r="F121" s="13">
        <v>44315</v>
      </c>
      <c r="G121" s="26">
        <v>66.835800000000006</v>
      </c>
      <c r="H121" s="16">
        <f t="shared" si="8"/>
        <v>0.66835800000000001</v>
      </c>
      <c r="I121" s="2"/>
      <c r="J121" s="13">
        <v>44315</v>
      </c>
      <c r="K121" s="26">
        <v>56.500399999999999</v>
      </c>
      <c r="L121" s="16">
        <f t="shared" si="9"/>
        <v>0.56500399999999995</v>
      </c>
      <c r="M121" s="2"/>
      <c r="N121" s="13">
        <v>44315</v>
      </c>
      <c r="O121" s="26">
        <v>34.8018</v>
      </c>
      <c r="P121" s="17">
        <f t="shared" si="10"/>
        <v>0.34801799999999999</v>
      </c>
      <c r="Q121" s="2"/>
      <c r="R121" s="13">
        <v>44315</v>
      </c>
      <c r="S121" s="26">
        <v>44.459000000000003</v>
      </c>
      <c r="T121" s="17">
        <f t="shared" si="6"/>
        <v>0.44459000000000004</v>
      </c>
    </row>
    <row r="122" spans="1:20" x14ac:dyDescent="0.25">
      <c r="A122" s="10">
        <f t="shared" si="11"/>
        <v>30</v>
      </c>
      <c r="B122" s="13">
        <v>44316</v>
      </c>
      <c r="C122" s="27">
        <v>82.667000000000002</v>
      </c>
      <c r="D122" s="15">
        <f t="shared" si="7"/>
        <v>0.82667000000000002</v>
      </c>
      <c r="E122" s="3"/>
      <c r="F122" s="13">
        <v>44316</v>
      </c>
      <c r="G122" s="26">
        <v>66.787999999999997</v>
      </c>
      <c r="H122" s="16">
        <f t="shared" si="8"/>
        <v>0.66787999999999992</v>
      </c>
      <c r="I122" s="2"/>
      <c r="J122" s="13">
        <v>44316</v>
      </c>
      <c r="K122" s="26">
        <v>56.348500000000001</v>
      </c>
      <c r="L122" s="16">
        <f t="shared" si="9"/>
        <v>0.56348500000000001</v>
      </c>
      <c r="M122" s="2"/>
      <c r="N122" s="13">
        <v>44316</v>
      </c>
      <c r="O122" s="26">
        <v>34.730800000000002</v>
      </c>
      <c r="P122" s="17">
        <f t="shared" si="10"/>
        <v>0.34730800000000001</v>
      </c>
      <c r="Q122" s="2"/>
      <c r="R122" s="13">
        <v>44316</v>
      </c>
      <c r="S122" s="26">
        <v>44.417200000000001</v>
      </c>
      <c r="T122" s="17">
        <f t="shared" si="6"/>
        <v>0.44417200000000001</v>
      </c>
    </row>
    <row r="123" spans="1:20" x14ac:dyDescent="0.25">
      <c r="A123" s="10">
        <f t="shared" si="11"/>
        <v>1</v>
      </c>
      <c r="B123" s="13">
        <v>44317</v>
      </c>
      <c r="C123" s="27">
        <v>82.780500000000004</v>
      </c>
      <c r="D123" s="15">
        <f t="shared" si="7"/>
        <v>0.82780500000000001</v>
      </c>
      <c r="E123" s="3"/>
      <c r="F123" s="13">
        <v>44317</v>
      </c>
      <c r="G123" s="26">
        <v>66.335700000000003</v>
      </c>
      <c r="H123" s="16">
        <f t="shared" si="8"/>
        <v>0.66335699999999997</v>
      </c>
      <c r="I123" s="2"/>
      <c r="J123" s="13">
        <v>44317</v>
      </c>
      <c r="K123" s="26">
        <v>56.334800000000001</v>
      </c>
      <c r="L123" s="16">
        <f t="shared" si="9"/>
        <v>0.56334799999999996</v>
      </c>
      <c r="M123" s="2"/>
      <c r="N123" s="13">
        <v>44317</v>
      </c>
      <c r="O123" s="26">
        <v>34.692900000000002</v>
      </c>
      <c r="P123" s="17">
        <f t="shared" si="10"/>
        <v>0.34692900000000004</v>
      </c>
      <c r="Q123" s="2"/>
      <c r="R123" s="13">
        <v>44317</v>
      </c>
      <c r="S123" s="26">
        <v>44.315199999999997</v>
      </c>
      <c r="T123" s="17">
        <f t="shared" si="6"/>
        <v>0.44315199999999999</v>
      </c>
    </row>
    <row r="124" spans="1:20" x14ac:dyDescent="0.25">
      <c r="A124" s="10">
        <f t="shared" si="11"/>
        <v>2</v>
      </c>
      <c r="B124" s="13">
        <v>44318</v>
      </c>
      <c r="C124" s="27">
        <v>82.427800000000005</v>
      </c>
      <c r="D124" s="15">
        <f t="shared" si="7"/>
        <v>0.82427800000000007</v>
      </c>
      <c r="E124" s="3"/>
      <c r="F124" s="13">
        <v>44318</v>
      </c>
      <c r="G124" s="26">
        <v>66.674300000000002</v>
      </c>
      <c r="H124" s="16">
        <f t="shared" si="8"/>
        <v>0.66674299999999997</v>
      </c>
      <c r="I124" s="2"/>
      <c r="J124" s="13">
        <v>44318</v>
      </c>
      <c r="K124" s="26">
        <v>56.271299999999997</v>
      </c>
      <c r="L124" s="16">
        <f t="shared" si="9"/>
        <v>0.56271300000000002</v>
      </c>
      <c r="M124" s="2"/>
      <c r="N124" s="13">
        <v>44318</v>
      </c>
      <c r="O124" s="26">
        <v>34.630499999999998</v>
      </c>
      <c r="P124" s="17">
        <f t="shared" si="10"/>
        <v>0.34630499999999997</v>
      </c>
      <c r="Q124" s="2"/>
      <c r="R124" s="13">
        <v>44318</v>
      </c>
      <c r="S124" s="26">
        <v>44.308900000000001</v>
      </c>
      <c r="T124" s="17">
        <f t="shared" si="6"/>
        <v>0.44308900000000001</v>
      </c>
    </row>
    <row r="125" spans="1:20" x14ac:dyDescent="0.25">
      <c r="A125" s="10">
        <f t="shared" si="11"/>
        <v>3</v>
      </c>
      <c r="B125" s="13">
        <v>44319</v>
      </c>
      <c r="C125" s="27">
        <v>82.404499999999999</v>
      </c>
      <c r="D125" s="15">
        <f t="shared" si="7"/>
        <v>0.82404500000000003</v>
      </c>
      <c r="E125" s="3"/>
      <c r="F125" s="13">
        <v>44319</v>
      </c>
      <c r="G125" s="26">
        <v>66.576300000000003</v>
      </c>
      <c r="H125" s="16">
        <f t="shared" si="8"/>
        <v>0.66576299999999999</v>
      </c>
      <c r="I125" s="2"/>
      <c r="J125" s="13">
        <v>44319</v>
      </c>
      <c r="K125" s="26">
        <v>55.965299999999999</v>
      </c>
      <c r="L125" s="16">
        <f t="shared" si="9"/>
        <v>0.55965299999999996</v>
      </c>
      <c r="M125" s="2"/>
      <c r="N125" s="13">
        <v>44319</v>
      </c>
      <c r="O125" s="26">
        <v>34.535299999999999</v>
      </c>
      <c r="P125" s="17">
        <f t="shared" si="10"/>
        <v>0.34535300000000002</v>
      </c>
      <c r="Q125" s="2"/>
      <c r="R125" s="13">
        <v>44319</v>
      </c>
      <c r="S125" s="26">
        <v>44.202399999999997</v>
      </c>
      <c r="T125" s="17">
        <f t="shared" si="6"/>
        <v>0.44202399999999997</v>
      </c>
    </row>
    <row r="126" spans="1:20" x14ac:dyDescent="0.25">
      <c r="A126" s="10">
        <f t="shared" si="11"/>
        <v>4</v>
      </c>
      <c r="B126" s="13">
        <v>44320</v>
      </c>
      <c r="C126" s="27">
        <v>82.629099999999994</v>
      </c>
      <c r="D126" s="15">
        <f t="shared" si="7"/>
        <v>0.82629099999999989</v>
      </c>
      <c r="E126" s="3"/>
      <c r="F126" s="13">
        <v>44320</v>
      </c>
      <c r="G126" s="26">
        <v>66.436999999999998</v>
      </c>
      <c r="H126" s="16">
        <f t="shared" si="8"/>
        <v>0.66437000000000002</v>
      </c>
      <c r="I126" s="2"/>
      <c r="J126" s="13">
        <v>44320</v>
      </c>
      <c r="K126" s="26">
        <v>55.710599999999999</v>
      </c>
      <c r="L126" s="16">
        <f t="shared" si="9"/>
        <v>0.55710599999999999</v>
      </c>
      <c r="M126" s="2"/>
      <c r="N126" s="13">
        <v>44320</v>
      </c>
      <c r="O126" s="26">
        <v>34.364899999999999</v>
      </c>
      <c r="P126" s="17">
        <f t="shared" si="10"/>
        <v>0.34364899999999998</v>
      </c>
      <c r="Q126" s="2"/>
      <c r="R126" s="13">
        <v>44320</v>
      </c>
      <c r="S126" s="26">
        <v>44.052399999999999</v>
      </c>
      <c r="T126" s="17">
        <f t="shared" si="6"/>
        <v>0.44052399999999997</v>
      </c>
    </row>
    <row r="127" spans="1:20" x14ac:dyDescent="0.25">
      <c r="A127" s="10">
        <f t="shared" si="11"/>
        <v>5</v>
      </c>
      <c r="B127" s="13">
        <v>44321</v>
      </c>
      <c r="C127" s="27">
        <v>82.729600000000005</v>
      </c>
      <c r="D127" s="15">
        <f t="shared" si="7"/>
        <v>0.82729600000000003</v>
      </c>
      <c r="E127" s="3"/>
      <c r="F127" s="13">
        <v>44321</v>
      </c>
      <c r="G127" s="26">
        <v>66.354399999999998</v>
      </c>
      <c r="H127" s="16">
        <f t="shared" si="8"/>
        <v>0.66354400000000002</v>
      </c>
      <c r="I127" s="2"/>
      <c r="J127" s="13">
        <v>44321</v>
      </c>
      <c r="K127" s="26">
        <v>55.539900000000003</v>
      </c>
      <c r="L127" s="16">
        <f t="shared" si="9"/>
        <v>0.55539899999999998</v>
      </c>
      <c r="M127" s="2"/>
      <c r="N127" s="13">
        <v>44321</v>
      </c>
      <c r="O127" s="26">
        <v>34.293799999999997</v>
      </c>
      <c r="P127" s="17">
        <f t="shared" si="10"/>
        <v>0.34293799999999997</v>
      </c>
      <c r="Q127" s="2"/>
      <c r="R127" s="13">
        <v>44321</v>
      </c>
      <c r="S127" s="26">
        <v>43.981400000000001</v>
      </c>
      <c r="T127" s="17">
        <f t="shared" si="6"/>
        <v>0.43981399999999998</v>
      </c>
    </row>
    <row r="128" spans="1:20" x14ac:dyDescent="0.25">
      <c r="A128" s="10">
        <f t="shared" si="11"/>
        <v>6</v>
      </c>
      <c r="B128" s="13">
        <v>44322</v>
      </c>
      <c r="C128" s="27">
        <v>82.698099999999997</v>
      </c>
      <c r="D128" s="15">
        <f t="shared" si="7"/>
        <v>0.82698099999999997</v>
      </c>
      <c r="E128" s="3"/>
      <c r="F128" s="13">
        <v>44322</v>
      </c>
      <c r="G128" s="26">
        <v>66.178100000000001</v>
      </c>
      <c r="H128" s="16">
        <f t="shared" si="8"/>
        <v>0.66178099999999995</v>
      </c>
      <c r="I128" s="2"/>
      <c r="J128" s="13">
        <v>44322</v>
      </c>
      <c r="K128" s="26">
        <v>55.508600000000001</v>
      </c>
      <c r="L128" s="16">
        <f t="shared" si="9"/>
        <v>0.55508599999999997</v>
      </c>
      <c r="M128" s="2"/>
      <c r="N128" s="13">
        <v>44322</v>
      </c>
      <c r="O128" s="26">
        <v>34.116900000000001</v>
      </c>
      <c r="P128" s="17">
        <f t="shared" si="10"/>
        <v>0.341169</v>
      </c>
      <c r="Q128" s="2"/>
      <c r="R128" s="13">
        <v>44322</v>
      </c>
      <c r="S128" s="26">
        <v>43.822200000000002</v>
      </c>
      <c r="T128" s="17">
        <f t="shared" si="6"/>
        <v>0.438222</v>
      </c>
    </row>
    <row r="129" spans="1:20" x14ac:dyDescent="0.25">
      <c r="A129" s="10">
        <f t="shared" si="11"/>
        <v>7</v>
      </c>
      <c r="B129" s="13">
        <v>44323</v>
      </c>
      <c r="C129" s="27">
        <v>83.003500000000003</v>
      </c>
      <c r="D129" s="15">
        <f t="shared" si="7"/>
        <v>0.83003500000000008</v>
      </c>
      <c r="E129" s="3"/>
      <c r="F129" s="13">
        <v>44323</v>
      </c>
      <c r="G129" s="26">
        <v>66.151300000000006</v>
      </c>
      <c r="H129" s="16">
        <f t="shared" si="8"/>
        <v>0.66151300000000002</v>
      </c>
      <c r="I129" s="2"/>
      <c r="J129" s="13">
        <v>44323</v>
      </c>
      <c r="K129" s="26">
        <v>55.509700000000002</v>
      </c>
      <c r="L129" s="16">
        <f t="shared" si="9"/>
        <v>0.55509700000000006</v>
      </c>
      <c r="M129" s="2"/>
      <c r="N129" s="13">
        <v>44323</v>
      </c>
      <c r="O129" s="26">
        <v>33.943300000000001</v>
      </c>
      <c r="P129" s="17">
        <f t="shared" si="10"/>
        <v>0.33943299999999998</v>
      </c>
      <c r="Q129" s="2"/>
      <c r="R129" s="13">
        <v>44323</v>
      </c>
      <c r="S129" s="26">
        <v>43.7117</v>
      </c>
      <c r="T129" s="17">
        <f t="shared" si="6"/>
        <v>0.43711699999999998</v>
      </c>
    </row>
    <row r="130" spans="1:20" x14ac:dyDescent="0.25">
      <c r="A130" s="10">
        <f t="shared" si="11"/>
        <v>8</v>
      </c>
      <c r="B130" s="13">
        <v>44324</v>
      </c>
      <c r="C130" s="27">
        <v>83.353300000000004</v>
      </c>
      <c r="D130" s="15">
        <f t="shared" si="7"/>
        <v>0.83353300000000008</v>
      </c>
      <c r="E130" s="3"/>
      <c r="F130" s="13">
        <v>44324</v>
      </c>
      <c r="G130" s="26">
        <v>65.877200000000002</v>
      </c>
      <c r="H130" s="16">
        <f t="shared" si="8"/>
        <v>0.65877200000000002</v>
      </c>
      <c r="I130" s="2"/>
      <c r="J130" s="13">
        <v>44324</v>
      </c>
      <c r="K130" s="26">
        <v>55.566099999999999</v>
      </c>
      <c r="L130" s="16">
        <f t="shared" si="9"/>
        <v>0.55566099999999996</v>
      </c>
      <c r="M130" s="2"/>
      <c r="N130" s="13">
        <v>44324</v>
      </c>
      <c r="O130" s="26">
        <v>33.813000000000002</v>
      </c>
      <c r="P130" s="17">
        <f t="shared" si="10"/>
        <v>0.33813000000000004</v>
      </c>
      <c r="Q130" s="2"/>
      <c r="R130" s="13">
        <v>44324</v>
      </c>
      <c r="S130" s="26">
        <v>43.593699999999998</v>
      </c>
      <c r="T130" s="17">
        <f t="shared" si="6"/>
        <v>0.43593699999999996</v>
      </c>
    </row>
    <row r="131" spans="1:20" x14ac:dyDescent="0.25">
      <c r="A131" s="10">
        <f t="shared" si="11"/>
        <v>9</v>
      </c>
      <c r="B131" s="13">
        <v>44325</v>
      </c>
      <c r="C131" s="27">
        <v>83.6113</v>
      </c>
      <c r="D131" s="15">
        <f t="shared" si="7"/>
        <v>0.836113</v>
      </c>
      <c r="E131" s="3"/>
      <c r="F131" s="13">
        <v>44325</v>
      </c>
      <c r="G131" s="26">
        <v>65.746200000000002</v>
      </c>
      <c r="H131" s="16">
        <f t="shared" si="8"/>
        <v>0.65746199999999999</v>
      </c>
      <c r="I131" s="2"/>
      <c r="J131" s="13">
        <v>44325</v>
      </c>
      <c r="K131" s="26">
        <v>55.661499999999997</v>
      </c>
      <c r="L131" s="16">
        <f t="shared" si="9"/>
        <v>0.55661499999999997</v>
      </c>
      <c r="M131" s="2"/>
      <c r="N131" s="13">
        <v>44325</v>
      </c>
      <c r="O131" s="26">
        <v>33.782200000000003</v>
      </c>
      <c r="P131" s="17">
        <f t="shared" si="10"/>
        <v>0.33782200000000001</v>
      </c>
      <c r="Q131" s="2"/>
      <c r="R131" s="13">
        <v>44325</v>
      </c>
      <c r="S131" s="26">
        <v>43.568899999999999</v>
      </c>
      <c r="T131" s="17">
        <f t="shared" ref="T131:T194" si="12">IF($S131="","",$S131/100)</f>
        <v>0.43568899999999999</v>
      </c>
    </row>
    <row r="132" spans="1:20" x14ac:dyDescent="0.25">
      <c r="A132" s="10">
        <f t="shared" si="11"/>
        <v>10</v>
      </c>
      <c r="B132" s="13">
        <v>44326</v>
      </c>
      <c r="C132" s="27">
        <v>83.424800000000005</v>
      </c>
      <c r="D132" s="15">
        <f t="shared" ref="D132:D195" si="13">IF($C132="","",$C132/100)</f>
        <v>0.8342480000000001</v>
      </c>
      <c r="E132" s="3"/>
      <c r="F132" s="13">
        <v>44326</v>
      </c>
      <c r="G132" s="26">
        <v>65.665199999999999</v>
      </c>
      <c r="H132" s="16">
        <f t="shared" ref="H132:H195" si="14">IF($G132="","",$G132/100)</f>
        <v>0.65665200000000001</v>
      </c>
      <c r="I132" s="2"/>
      <c r="J132" s="13">
        <v>44326</v>
      </c>
      <c r="K132" s="26">
        <v>55.533799999999999</v>
      </c>
      <c r="L132" s="16">
        <f t="shared" ref="L132:L195" si="15">IF($K132="","",$K132/100)</f>
        <v>0.555338</v>
      </c>
      <c r="M132" s="2"/>
      <c r="N132" s="13">
        <v>44326</v>
      </c>
      <c r="O132" s="26">
        <v>33.659700000000001</v>
      </c>
      <c r="P132" s="17">
        <f t="shared" ref="P132:P195" si="16">IF($O132="","",$O132/100)</f>
        <v>0.33659700000000004</v>
      </c>
      <c r="Q132" s="2"/>
      <c r="R132" s="13">
        <v>44326</v>
      </c>
      <c r="S132" s="26">
        <v>43.45</v>
      </c>
      <c r="T132" s="17">
        <f t="shared" si="12"/>
        <v>0.43450000000000005</v>
      </c>
    </row>
    <row r="133" spans="1:20" x14ac:dyDescent="0.25">
      <c r="A133" s="10">
        <f t="shared" ref="A133:A196" si="17">DAY(B133)</f>
        <v>11</v>
      </c>
      <c r="B133" s="13">
        <v>44327</v>
      </c>
      <c r="C133" s="27">
        <v>83.331699999999998</v>
      </c>
      <c r="D133" s="15">
        <f t="shared" si="13"/>
        <v>0.83331699999999997</v>
      </c>
      <c r="E133" s="3"/>
      <c r="F133" s="13">
        <v>44327</v>
      </c>
      <c r="G133" s="26">
        <v>65.577299999999994</v>
      </c>
      <c r="H133" s="16">
        <f t="shared" si="14"/>
        <v>0.65577299999999994</v>
      </c>
      <c r="I133" s="2"/>
      <c r="J133" s="13">
        <v>44327</v>
      </c>
      <c r="K133" s="26">
        <v>55.487200000000001</v>
      </c>
      <c r="L133" s="16">
        <f t="shared" si="15"/>
        <v>0.55487200000000003</v>
      </c>
      <c r="M133" s="2"/>
      <c r="N133" s="13">
        <v>44327</v>
      </c>
      <c r="O133" s="26">
        <v>33.546399999999998</v>
      </c>
      <c r="P133" s="17">
        <f t="shared" si="16"/>
        <v>0.33546399999999998</v>
      </c>
      <c r="Q133" s="2"/>
      <c r="R133" s="13">
        <v>44327</v>
      </c>
      <c r="S133" s="26">
        <v>43.346899999999998</v>
      </c>
      <c r="T133" s="17">
        <f t="shared" si="12"/>
        <v>0.43346899999999999</v>
      </c>
    </row>
    <row r="134" spans="1:20" x14ac:dyDescent="0.25">
      <c r="A134" s="10">
        <f t="shared" si="17"/>
        <v>12</v>
      </c>
      <c r="B134" s="13">
        <v>44328</v>
      </c>
      <c r="C134" s="27">
        <v>83.236699999999999</v>
      </c>
      <c r="D134" s="15">
        <f t="shared" si="13"/>
        <v>0.83236699999999997</v>
      </c>
      <c r="E134" s="3"/>
      <c r="F134" s="13">
        <v>44328</v>
      </c>
      <c r="G134" s="26">
        <v>65.417699999999996</v>
      </c>
      <c r="H134" s="16">
        <f t="shared" si="14"/>
        <v>0.65417700000000001</v>
      </c>
      <c r="I134" s="2"/>
      <c r="J134" s="13">
        <v>44328</v>
      </c>
      <c r="K134" s="26">
        <v>55.406399999999998</v>
      </c>
      <c r="L134" s="16">
        <f t="shared" si="15"/>
        <v>0.554064</v>
      </c>
      <c r="M134" s="2"/>
      <c r="N134" s="13">
        <v>44328</v>
      </c>
      <c r="O134" s="26">
        <v>33.457799999999999</v>
      </c>
      <c r="P134" s="17">
        <f t="shared" si="16"/>
        <v>0.33457799999999999</v>
      </c>
      <c r="Q134" s="2"/>
      <c r="R134" s="13">
        <v>44328</v>
      </c>
      <c r="S134" s="26">
        <v>43.245800000000003</v>
      </c>
      <c r="T134" s="17">
        <f t="shared" si="12"/>
        <v>0.43245800000000001</v>
      </c>
    </row>
    <row r="135" spans="1:20" x14ac:dyDescent="0.25">
      <c r="A135" s="10">
        <f t="shared" si="17"/>
        <v>13</v>
      </c>
      <c r="B135" s="13">
        <v>44329</v>
      </c>
      <c r="C135" s="27">
        <v>83.215100000000007</v>
      </c>
      <c r="D135" s="15">
        <f t="shared" si="13"/>
        <v>0.83215100000000009</v>
      </c>
      <c r="E135" s="3"/>
      <c r="F135" s="13">
        <v>44329</v>
      </c>
      <c r="G135" s="26">
        <v>65.138199999999998</v>
      </c>
      <c r="H135" s="16">
        <f t="shared" si="14"/>
        <v>0.65138200000000002</v>
      </c>
      <c r="I135" s="2"/>
      <c r="J135" s="13">
        <v>44329</v>
      </c>
      <c r="K135" s="26">
        <v>55.3977</v>
      </c>
      <c r="L135" s="16">
        <f t="shared" si="15"/>
        <v>0.55397700000000005</v>
      </c>
      <c r="M135" s="2"/>
      <c r="N135" s="13">
        <v>44329</v>
      </c>
      <c r="O135" s="26">
        <v>33.382100000000001</v>
      </c>
      <c r="P135" s="17">
        <f t="shared" si="16"/>
        <v>0.33382100000000003</v>
      </c>
      <c r="Q135" s="2"/>
      <c r="R135" s="13">
        <v>44329</v>
      </c>
      <c r="S135" s="26">
        <v>43.141300000000001</v>
      </c>
      <c r="T135" s="17">
        <f t="shared" si="12"/>
        <v>0.43141299999999999</v>
      </c>
    </row>
    <row r="136" spans="1:20" x14ac:dyDescent="0.25">
      <c r="A136" s="10">
        <f t="shared" si="17"/>
        <v>14</v>
      </c>
      <c r="B136" s="13">
        <v>44330</v>
      </c>
      <c r="C136" s="27">
        <v>83.366299999999995</v>
      </c>
      <c r="D136" s="15">
        <f t="shared" si="13"/>
        <v>0.83366299999999993</v>
      </c>
      <c r="E136" s="3"/>
      <c r="F136" s="13">
        <v>44330</v>
      </c>
      <c r="G136" s="26">
        <v>65.053200000000004</v>
      </c>
      <c r="H136" s="16">
        <f t="shared" si="14"/>
        <v>0.650532</v>
      </c>
      <c r="I136" s="2"/>
      <c r="J136" s="13">
        <v>44330</v>
      </c>
      <c r="K136" s="26">
        <v>55.309699999999999</v>
      </c>
      <c r="L136" s="16">
        <f t="shared" si="15"/>
        <v>0.55309699999999995</v>
      </c>
      <c r="M136" s="2"/>
      <c r="N136" s="13">
        <v>44330</v>
      </c>
      <c r="O136" s="26">
        <v>33.333300000000001</v>
      </c>
      <c r="P136" s="17">
        <f t="shared" si="16"/>
        <v>0.33333299999999999</v>
      </c>
      <c r="Q136" s="2"/>
      <c r="R136" s="13">
        <v>44330</v>
      </c>
      <c r="S136" s="26">
        <v>43.093899999999998</v>
      </c>
      <c r="T136" s="17">
        <f t="shared" si="12"/>
        <v>0.43093899999999996</v>
      </c>
    </row>
    <row r="137" spans="1:20" x14ac:dyDescent="0.25">
      <c r="A137" s="10">
        <f t="shared" si="17"/>
        <v>15</v>
      </c>
      <c r="B137" s="13">
        <v>44331</v>
      </c>
      <c r="C137" s="27">
        <v>83.718500000000006</v>
      </c>
      <c r="D137" s="15">
        <f t="shared" si="13"/>
        <v>0.83718500000000007</v>
      </c>
      <c r="E137" s="3"/>
      <c r="F137" s="13">
        <v>44331</v>
      </c>
      <c r="G137" s="26">
        <v>64.97</v>
      </c>
      <c r="H137" s="16">
        <f t="shared" si="14"/>
        <v>0.64969999999999994</v>
      </c>
      <c r="I137" s="2"/>
      <c r="J137" s="13">
        <v>44331</v>
      </c>
      <c r="K137" s="26">
        <v>55.310899999999997</v>
      </c>
      <c r="L137" s="16">
        <f t="shared" si="15"/>
        <v>0.55310899999999996</v>
      </c>
      <c r="M137" s="2"/>
      <c r="N137" s="13">
        <v>44331</v>
      </c>
      <c r="O137" s="26">
        <v>33.260800000000003</v>
      </c>
      <c r="P137" s="17">
        <f t="shared" si="16"/>
        <v>0.33260800000000001</v>
      </c>
      <c r="Q137" s="2"/>
      <c r="R137" s="13">
        <v>44331</v>
      </c>
      <c r="S137" s="26">
        <v>43.046700000000001</v>
      </c>
      <c r="T137" s="17">
        <f t="shared" si="12"/>
        <v>0.43046699999999999</v>
      </c>
    </row>
    <row r="138" spans="1:20" x14ac:dyDescent="0.25">
      <c r="A138" s="10">
        <f t="shared" si="17"/>
        <v>16</v>
      </c>
      <c r="B138" s="13">
        <v>44332</v>
      </c>
      <c r="C138" s="27">
        <v>83.818899999999999</v>
      </c>
      <c r="D138" s="15">
        <f t="shared" si="13"/>
        <v>0.83818899999999996</v>
      </c>
      <c r="E138" s="3"/>
      <c r="F138" s="13">
        <v>44332</v>
      </c>
      <c r="G138" s="26">
        <v>64.817899999999995</v>
      </c>
      <c r="H138" s="16">
        <f t="shared" si="14"/>
        <v>0.64817899999999995</v>
      </c>
      <c r="I138" s="2"/>
      <c r="J138" s="13">
        <v>44332</v>
      </c>
      <c r="K138" s="26">
        <v>55.405200000000001</v>
      </c>
      <c r="L138" s="16">
        <f t="shared" si="15"/>
        <v>0.55405199999999999</v>
      </c>
      <c r="M138" s="2"/>
      <c r="N138" s="13">
        <v>44332</v>
      </c>
      <c r="O138" s="26">
        <v>33.220399999999998</v>
      </c>
      <c r="P138" s="17">
        <f t="shared" si="16"/>
        <v>0.332204</v>
      </c>
      <c r="Q138" s="2"/>
      <c r="R138" s="13">
        <v>44332</v>
      </c>
      <c r="S138" s="26">
        <v>43.003</v>
      </c>
      <c r="T138" s="17">
        <f t="shared" si="12"/>
        <v>0.43003000000000002</v>
      </c>
    </row>
    <row r="139" spans="1:20" x14ac:dyDescent="0.25">
      <c r="A139" s="10">
        <f t="shared" si="17"/>
        <v>17</v>
      </c>
      <c r="B139" s="13">
        <v>44333</v>
      </c>
      <c r="C139" s="27">
        <v>83.858000000000004</v>
      </c>
      <c r="D139" s="15">
        <f t="shared" si="13"/>
        <v>0.83857999999999999</v>
      </c>
      <c r="E139" s="3"/>
      <c r="F139" s="13">
        <v>44333</v>
      </c>
      <c r="G139" s="26">
        <v>64.766000000000005</v>
      </c>
      <c r="H139" s="16">
        <f t="shared" si="14"/>
        <v>0.64766000000000001</v>
      </c>
      <c r="I139" s="2"/>
      <c r="J139" s="13">
        <v>44333</v>
      </c>
      <c r="K139" s="26">
        <v>55.323599999999999</v>
      </c>
      <c r="L139" s="16">
        <f t="shared" si="15"/>
        <v>0.55323599999999995</v>
      </c>
      <c r="M139" s="2"/>
      <c r="N139" s="13">
        <v>44333</v>
      </c>
      <c r="O139" s="26">
        <v>33.110700000000001</v>
      </c>
      <c r="P139" s="17">
        <f t="shared" si="16"/>
        <v>0.33110700000000004</v>
      </c>
      <c r="Q139" s="2"/>
      <c r="R139" s="13">
        <v>44333</v>
      </c>
      <c r="S139" s="26">
        <v>42.913400000000003</v>
      </c>
      <c r="T139" s="17">
        <f t="shared" si="12"/>
        <v>0.42913400000000002</v>
      </c>
    </row>
    <row r="140" spans="1:20" x14ac:dyDescent="0.25">
      <c r="A140" s="10">
        <f t="shared" si="17"/>
        <v>18</v>
      </c>
      <c r="B140" s="13">
        <v>44334</v>
      </c>
      <c r="C140" s="27">
        <v>83.728200000000001</v>
      </c>
      <c r="D140" s="15">
        <f t="shared" si="13"/>
        <v>0.83728199999999997</v>
      </c>
      <c r="E140" s="3"/>
      <c r="F140" s="13">
        <v>44334</v>
      </c>
      <c r="G140" s="26">
        <v>64.690600000000003</v>
      </c>
      <c r="H140" s="16">
        <f t="shared" si="14"/>
        <v>0.64690599999999998</v>
      </c>
      <c r="I140" s="2"/>
      <c r="J140" s="13">
        <v>44334</v>
      </c>
      <c r="K140" s="26">
        <v>55.248800000000003</v>
      </c>
      <c r="L140" s="16">
        <f t="shared" si="15"/>
        <v>0.55248799999999998</v>
      </c>
      <c r="M140" s="2"/>
      <c r="N140" s="13">
        <v>44334</v>
      </c>
      <c r="O140" s="26">
        <v>32.9968</v>
      </c>
      <c r="P140" s="17">
        <f t="shared" si="16"/>
        <v>0.32996799999999998</v>
      </c>
      <c r="Q140" s="2"/>
      <c r="R140" s="13">
        <v>44334</v>
      </c>
      <c r="S140" s="26">
        <v>42.808100000000003</v>
      </c>
      <c r="T140" s="17">
        <f t="shared" si="12"/>
        <v>0.42808100000000004</v>
      </c>
    </row>
    <row r="141" spans="1:20" x14ac:dyDescent="0.25">
      <c r="A141" s="10">
        <f t="shared" si="17"/>
        <v>19</v>
      </c>
      <c r="B141" s="13">
        <v>44335</v>
      </c>
      <c r="C141" s="27">
        <v>83.795000000000002</v>
      </c>
      <c r="D141" s="15">
        <f t="shared" si="13"/>
        <v>0.83794999999999997</v>
      </c>
      <c r="E141" s="3"/>
      <c r="F141" s="13">
        <v>44335</v>
      </c>
      <c r="G141" s="26">
        <v>64.522900000000007</v>
      </c>
      <c r="H141" s="16">
        <f t="shared" si="14"/>
        <v>0.64522900000000005</v>
      </c>
      <c r="I141" s="2"/>
      <c r="J141" s="13">
        <v>44335</v>
      </c>
      <c r="K141" s="26">
        <v>55.169400000000003</v>
      </c>
      <c r="L141" s="16">
        <f t="shared" si="15"/>
        <v>0.55169400000000002</v>
      </c>
      <c r="M141" s="2"/>
      <c r="N141" s="13">
        <v>44335</v>
      </c>
      <c r="O141" s="26">
        <v>32.914700000000003</v>
      </c>
      <c r="P141" s="17">
        <f t="shared" si="16"/>
        <v>0.32914700000000002</v>
      </c>
      <c r="Q141" s="2"/>
      <c r="R141" s="13">
        <v>44335</v>
      </c>
      <c r="S141" s="26">
        <v>42.718800000000002</v>
      </c>
      <c r="T141" s="17">
        <f t="shared" si="12"/>
        <v>0.42718800000000001</v>
      </c>
    </row>
    <row r="142" spans="1:20" x14ac:dyDescent="0.25">
      <c r="A142" s="10">
        <f t="shared" si="17"/>
        <v>20</v>
      </c>
      <c r="B142" s="13">
        <v>44336</v>
      </c>
      <c r="C142" s="27">
        <v>83.697000000000003</v>
      </c>
      <c r="D142" s="15">
        <f t="shared" si="13"/>
        <v>0.83696999999999999</v>
      </c>
      <c r="E142" s="3"/>
      <c r="F142" s="13">
        <v>44336</v>
      </c>
      <c r="G142" s="26">
        <v>64.440899999999999</v>
      </c>
      <c r="H142" s="16">
        <f t="shared" si="14"/>
        <v>0.64440900000000001</v>
      </c>
      <c r="I142" s="2"/>
      <c r="J142" s="13">
        <v>44336</v>
      </c>
      <c r="K142" s="26">
        <v>54.941400000000002</v>
      </c>
      <c r="L142" s="16">
        <f t="shared" si="15"/>
        <v>0.54941400000000007</v>
      </c>
      <c r="M142" s="2"/>
      <c r="N142" s="13">
        <v>44336</v>
      </c>
      <c r="O142" s="26">
        <v>32.826099999999997</v>
      </c>
      <c r="P142" s="17">
        <f t="shared" si="16"/>
        <v>0.32826099999999997</v>
      </c>
      <c r="Q142" s="2"/>
      <c r="R142" s="13">
        <v>44336</v>
      </c>
      <c r="S142" s="26">
        <v>42.621299999999998</v>
      </c>
      <c r="T142" s="17">
        <f t="shared" si="12"/>
        <v>0.42621299999999995</v>
      </c>
    </row>
    <row r="143" spans="1:20" x14ac:dyDescent="0.25">
      <c r="A143" s="10">
        <f t="shared" si="17"/>
        <v>21</v>
      </c>
      <c r="B143" s="13">
        <v>44337</v>
      </c>
      <c r="C143" s="27">
        <v>83.643900000000002</v>
      </c>
      <c r="D143" s="15">
        <f t="shared" si="13"/>
        <v>0.83643900000000004</v>
      </c>
      <c r="E143" s="3"/>
      <c r="F143" s="13">
        <v>44337</v>
      </c>
      <c r="G143" s="26">
        <v>64.323499999999996</v>
      </c>
      <c r="H143" s="16">
        <f t="shared" si="14"/>
        <v>0.643235</v>
      </c>
      <c r="I143" s="2"/>
      <c r="J143" s="13">
        <v>44337</v>
      </c>
      <c r="K143" s="26">
        <v>54.8003</v>
      </c>
      <c r="L143" s="16">
        <f t="shared" si="15"/>
        <v>0.54800300000000002</v>
      </c>
      <c r="M143" s="2"/>
      <c r="N143" s="13">
        <v>44337</v>
      </c>
      <c r="O143" s="26">
        <v>32.698900000000002</v>
      </c>
      <c r="P143" s="17">
        <f t="shared" si="16"/>
        <v>0.32698900000000003</v>
      </c>
      <c r="Q143" s="2"/>
      <c r="R143" s="13">
        <v>44337</v>
      </c>
      <c r="S143" s="26">
        <v>42.498800000000003</v>
      </c>
      <c r="T143" s="17">
        <f t="shared" si="12"/>
        <v>0.42498800000000003</v>
      </c>
    </row>
    <row r="144" spans="1:20" x14ac:dyDescent="0.25">
      <c r="A144" s="10">
        <f t="shared" si="17"/>
        <v>22</v>
      </c>
      <c r="B144" s="13">
        <v>44338</v>
      </c>
      <c r="C144" s="27">
        <v>83.825800000000001</v>
      </c>
      <c r="D144" s="15">
        <f t="shared" si="13"/>
        <v>0.83825800000000006</v>
      </c>
      <c r="E144" s="3"/>
      <c r="F144" s="13">
        <v>44338</v>
      </c>
      <c r="G144" s="26">
        <v>64.224400000000003</v>
      </c>
      <c r="H144" s="16">
        <f t="shared" si="14"/>
        <v>0.64224400000000004</v>
      </c>
      <c r="I144" s="2"/>
      <c r="J144" s="13">
        <v>44338</v>
      </c>
      <c r="K144" s="26">
        <v>55.104399999999998</v>
      </c>
      <c r="L144" s="16">
        <f t="shared" si="15"/>
        <v>0.55104399999999998</v>
      </c>
      <c r="M144" s="2"/>
      <c r="N144" s="13">
        <v>44338</v>
      </c>
      <c r="O144" s="26">
        <v>32.679400000000001</v>
      </c>
      <c r="P144" s="17">
        <f t="shared" si="16"/>
        <v>0.32679400000000003</v>
      </c>
      <c r="Q144" s="2"/>
      <c r="R144" s="13">
        <v>44338</v>
      </c>
      <c r="S144" s="26">
        <v>42.497799999999998</v>
      </c>
      <c r="T144" s="17">
        <f t="shared" si="12"/>
        <v>0.42497799999999997</v>
      </c>
    </row>
    <row r="145" spans="1:20" x14ac:dyDescent="0.25">
      <c r="A145" s="10">
        <f t="shared" si="17"/>
        <v>23</v>
      </c>
      <c r="B145" s="13">
        <v>44339</v>
      </c>
      <c r="C145" s="27">
        <v>84.261499999999998</v>
      </c>
      <c r="D145" s="15">
        <f t="shared" si="13"/>
        <v>0.842615</v>
      </c>
      <c r="E145" s="3"/>
      <c r="F145" s="13">
        <v>44339</v>
      </c>
      <c r="G145" s="26">
        <v>64.253100000000003</v>
      </c>
      <c r="H145" s="16">
        <f t="shared" si="14"/>
        <v>0.64253100000000007</v>
      </c>
      <c r="I145" s="2"/>
      <c r="J145" s="13">
        <v>44339</v>
      </c>
      <c r="K145" s="26">
        <v>55.2744</v>
      </c>
      <c r="L145" s="16">
        <f t="shared" si="15"/>
        <v>0.55274400000000001</v>
      </c>
      <c r="M145" s="2"/>
      <c r="N145" s="13">
        <v>44339</v>
      </c>
      <c r="O145" s="26">
        <v>32.645600000000002</v>
      </c>
      <c r="P145" s="17">
        <f t="shared" si="16"/>
        <v>0.32645600000000002</v>
      </c>
      <c r="Q145" s="2"/>
      <c r="R145" s="13">
        <v>44339</v>
      </c>
      <c r="S145" s="26">
        <v>42.513599999999997</v>
      </c>
      <c r="T145" s="17">
        <f t="shared" si="12"/>
        <v>0.42513599999999996</v>
      </c>
    </row>
    <row r="146" spans="1:20" x14ac:dyDescent="0.25">
      <c r="A146" s="10">
        <f t="shared" si="17"/>
        <v>24</v>
      </c>
      <c r="B146" s="13">
        <v>44340</v>
      </c>
      <c r="C146" s="27">
        <v>84.252399999999994</v>
      </c>
      <c r="D146" s="15">
        <f t="shared" si="13"/>
        <v>0.84252399999999994</v>
      </c>
      <c r="E146" s="3"/>
      <c r="F146" s="13">
        <v>44340</v>
      </c>
      <c r="G146" s="26">
        <v>64.280299999999997</v>
      </c>
      <c r="H146" s="16">
        <f t="shared" si="14"/>
        <v>0.64280300000000001</v>
      </c>
      <c r="I146" s="2"/>
      <c r="J146" s="13">
        <v>44340</v>
      </c>
      <c r="K146" s="26">
        <v>55.397300000000001</v>
      </c>
      <c r="L146" s="16">
        <f t="shared" si="15"/>
        <v>0.55397300000000005</v>
      </c>
      <c r="M146" s="2"/>
      <c r="N146" s="13">
        <v>44340</v>
      </c>
      <c r="O146" s="26">
        <v>32.530700000000003</v>
      </c>
      <c r="P146" s="17">
        <f t="shared" si="16"/>
        <v>0.32530700000000001</v>
      </c>
      <c r="Q146" s="2"/>
      <c r="R146" s="13">
        <v>44340</v>
      </c>
      <c r="S146" s="26">
        <v>42.445799999999998</v>
      </c>
      <c r="T146" s="17">
        <f t="shared" si="12"/>
        <v>0.424458</v>
      </c>
    </row>
    <row r="147" spans="1:20" x14ac:dyDescent="0.25">
      <c r="A147" s="10">
        <f t="shared" si="17"/>
        <v>25</v>
      </c>
      <c r="B147" s="13">
        <v>44341</v>
      </c>
      <c r="C147" s="27">
        <v>84.436499999999995</v>
      </c>
      <c r="D147" s="15">
        <f t="shared" si="13"/>
        <v>0.84436499999999992</v>
      </c>
      <c r="E147" s="3"/>
      <c r="F147" s="13">
        <v>44341</v>
      </c>
      <c r="G147" s="26">
        <v>64.164699999999996</v>
      </c>
      <c r="H147" s="16">
        <f t="shared" si="14"/>
        <v>0.64164699999999997</v>
      </c>
      <c r="I147" s="2"/>
      <c r="J147" s="13">
        <v>44341</v>
      </c>
      <c r="K147" s="26">
        <v>55.489800000000002</v>
      </c>
      <c r="L147" s="16">
        <f t="shared" si="15"/>
        <v>0.554898</v>
      </c>
      <c r="M147" s="2"/>
      <c r="N147" s="13">
        <v>44341</v>
      </c>
      <c r="O147" s="26">
        <v>32.457700000000003</v>
      </c>
      <c r="P147" s="17">
        <f t="shared" si="16"/>
        <v>0.324577</v>
      </c>
      <c r="Q147" s="2"/>
      <c r="R147" s="13">
        <v>44341</v>
      </c>
      <c r="S147" s="26">
        <v>42.39</v>
      </c>
      <c r="T147" s="17">
        <f t="shared" si="12"/>
        <v>0.4239</v>
      </c>
    </row>
    <row r="148" spans="1:20" x14ac:dyDescent="0.25">
      <c r="A148" s="10">
        <f t="shared" si="17"/>
        <v>26</v>
      </c>
      <c r="B148" s="13">
        <v>44342</v>
      </c>
      <c r="C148" s="27">
        <v>84.516400000000004</v>
      </c>
      <c r="D148" s="15">
        <f t="shared" si="13"/>
        <v>0.84516400000000003</v>
      </c>
      <c r="E148" s="3"/>
      <c r="F148" s="13">
        <v>44342</v>
      </c>
      <c r="G148" s="26">
        <v>64.130200000000002</v>
      </c>
      <c r="H148" s="16">
        <f t="shared" si="14"/>
        <v>0.64130200000000004</v>
      </c>
      <c r="I148" s="2"/>
      <c r="J148" s="13">
        <v>44342</v>
      </c>
      <c r="K148" s="26">
        <v>55.468400000000003</v>
      </c>
      <c r="L148" s="16">
        <f t="shared" si="15"/>
        <v>0.55468400000000007</v>
      </c>
      <c r="M148" s="2"/>
      <c r="N148" s="13">
        <v>44342</v>
      </c>
      <c r="O148" s="26">
        <v>32.377800000000001</v>
      </c>
      <c r="P148" s="17">
        <f t="shared" si="16"/>
        <v>0.32377800000000001</v>
      </c>
      <c r="Q148" s="2"/>
      <c r="R148" s="13">
        <v>44342</v>
      </c>
      <c r="S148" s="26">
        <v>42.330599999999997</v>
      </c>
      <c r="T148" s="17">
        <f t="shared" si="12"/>
        <v>0.42330599999999996</v>
      </c>
    </row>
    <row r="149" spans="1:20" x14ac:dyDescent="0.25">
      <c r="A149" s="10">
        <f t="shared" si="17"/>
        <v>27</v>
      </c>
      <c r="B149" s="13">
        <v>44343</v>
      </c>
      <c r="C149" s="27">
        <v>84.405000000000001</v>
      </c>
      <c r="D149" s="15">
        <f t="shared" si="13"/>
        <v>0.84404999999999997</v>
      </c>
      <c r="E149" s="3"/>
      <c r="F149" s="13">
        <v>44343</v>
      </c>
      <c r="G149" s="26">
        <v>63.942599999999999</v>
      </c>
      <c r="H149" s="16">
        <f t="shared" si="14"/>
        <v>0.63942599999999994</v>
      </c>
      <c r="I149" s="2"/>
      <c r="J149" s="13">
        <v>44343</v>
      </c>
      <c r="K149" s="26">
        <v>55.488399999999999</v>
      </c>
      <c r="L149" s="16">
        <f t="shared" si="15"/>
        <v>0.55488399999999993</v>
      </c>
      <c r="M149" s="2"/>
      <c r="N149" s="13">
        <v>44343</v>
      </c>
      <c r="O149" s="26">
        <v>32.306800000000003</v>
      </c>
      <c r="P149" s="17">
        <f t="shared" si="16"/>
        <v>0.32306800000000002</v>
      </c>
      <c r="Q149" s="2"/>
      <c r="R149" s="13">
        <v>44343</v>
      </c>
      <c r="S149" s="26">
        <v>42.243000000000002</v>
      </c>
      <c r="T149" s="17">
        <f t="shared" si="12"/>
        <v>0.42243000000000003</v>
      </c>
    </row>
    <row r="150" spans="1:20" x14ac:dyDescent="0.25">
      <c r="A150" s="10">
        <f t="shared" si="17"/>
        <v>28</v>
      </c>
      <c r="B150" s="13">
        <v>44344</v>
      </c>
      <c r="C150" s="27">
        <v>84.249899999999997</v>
      </c>
      <c r="D150" s="15">
        <f t="shared" si="13"/>
        <v>0.842499</v>
      </c>
      <c r="E150" s="3"/>
      <c r="F150" s="13">
        <v>44344</v>
      </c>
      <c r="G150" s="26">
        <v>63.798099999999998</v>
      </c>
      <c r="H150" s="16">
        <f t="shared" si="14"/>
        <v>0.63798100000000002</v>
      </c>
      <c r="I150" s="2"/>
      <c r="J150" s="13">
        <v>44344</v>
      </c>
      <c r="K150" s="26">
        <v>55.412700000000001</v>
      </c>
      <c r="L150" s="16">
        <f t="shared" si="15"/>
        <v>0.55412700000000004</v>
      </c>
      <c r="M150" s="2"/>
      <c r="N150" s="13">
        <v>44344</v>
      </c>
      <c r="O150" s="26">
        <v>32.230800000000002</v>
      </c>
      <c r="P150" s="17">
        <f t="shared" si="16"/>
        <v>0.32230800000000004</v>
      </c>
      <c r="Q150" s="2"/>
      <c r="R150" s="13">
        <v>44344</v>
      </c>
      <c r="S150" s="26">
        <v>42.150700000000001</v>
      </c>
      <c r="T150" s="17">
        <f t="shared" si="12"/>
        <v>0.42150700000000002</v>
      </c>
    </row>
    <row r="151" spans="1:20" x14ac:dyDescent="0.25">
      <c r="A151" s="10">
        <f t="shared" si="17"/>
        <v>29</v>
      </c>
      <c r="B151" s="13">
        <v>44345</v>
      </c>
      <c r="C151" s="27">
        <v>84.371899999999997</v>
      </c>
      <c r="D151" s="15">
        <f t="shared" si="13"/>
        <v>0.843719</v>
      </c>
      <c r="E151" s="3"/>
      <c r="F151" s="13">
        <v>44345</v>
      </c>
      <c r="G151" s="26">
        <v>63.642099999999999</v>
      </c>
      <c r="H151" s="16">
        <f t="shared" si="14"/>
        <v>0.63642100000000001</v>
      </c>
      <c r="I151" s="2"/>
      <c r="J151" s="13">
        <v>44345</v>
      </c>
      <c r="K151" s="26">
        <v>56.372199999999999</v>
      </c>
      <c r="L151" s="16">
        <f t="shared" si="15"/>
        <v>0.56372199999999995</v>
      </c>
      <c r="M151" s="2"/>
      <c r="N151" s="13">
        <v>44345</v>
      </c>
      <c r="O151" s="26">
        <v>32.178600000000003</v>
      </c>
      <c r="P151" s="17">
        <f t="shared" si="16"/>
        <v>0.32178600000000002</v>
      </c>
      <c r="Q151" s="2"/>
      <c r="R151" s="13">
        <v>44345</v>
      </c>
      <c r="S151" s="26">
        <v>42.158499999999997</v>
      </c>
      <c r="T151" s="17">
        <f t="shared" si="12"/>
        <v>0.42158499999999999</v>
      </c>
    </row>
    <row r="152" spans="1:20" x14ac:dyDescent="0.25">
      <c r="A152" s="10">
        <f t="shared" si="17"/>
        <v>30</v>
      </c>
      <c r="B152" s="13">
        <v>44346</v>
      </c>
      <c r="C152" s="27">
        <v>84.511600000000001</v>
      </c>
      <c r="D152" s="15">
        <f t="shared" si="13"/>
        <v>0.84511599999999998</v>
      </c>
      <c r="E152" s="3"/>
      <c r="F152" s="13">
        <v>44346</v>
      </c>
      <c r="G152" s="26">
        <v>63.573900000000002</v>
      </c>
      <c r="H152" s="16">
        <f t="shared" si="14"/>
        <v>0.63573900000000005</v>
      </c>
      <c r="I152" s="2"/>
      <c r="J152" s="13">
        <v>44346</v>
      </c>
      <c r="K152" s="26">
        <v>57.211100000000002</v>
      </c>
      <c r="L152" s="16">
        <f t="shared" si="15"/>
        <v>0.57211100000000004</v>
      </c>
      <c r="M152" s="2"/>
      <c r="N152" s="13">
        <v>44346</v>
      </c>
      <c r="O152" s="26">
        <v>32.187399999999997</v>
      </c>
      <c r="P152" s="17">
        <f t="shared" si="16"/>
        <v>0.32187399999999999</v>
      </c>
      <c r="Q152" s="2"/>
      <c r="R152" s="13">
        <v>44346</v>
      </c>
      <c r="S152" s="26">
        <v>42.217300000000002</v>
      </c>
      <c r="T152" s="17">
        <f t="shared" si="12"/>
        <v>0.42217300000000002</v>
      </c>
    </row>
    <row r="153" spans="1:20" x14ac:dyDescent="0.25">
      <c r="A153" s="10">
        <f t="shared" si="17"/>
        <v>31</v>
      </c>
      <c r="B153" s="13">
        <v>44347</v>
      </c>
      <c r="C153" s="27">
        <v>84.466899999999995</v>
      </c>
      <c r="D153" s="15">
        <f t="shared" si="13"/>
        <v>0.844669</v>
      </c>
      <c r="E153" s="3"/>
      <c r="F153" s="13">
        <v>44347</v>
      </c>
      <c r="G153" s="26">
        <v>63.433199999999999</v>
      </c>
      <c r="H153" s="16">
        <f t="shared" si="14"/>
        <v>0.63433200000000001</v>
      </c>
      <c r="I153" s="2"/>
      <c r="J153" s="13">
        <v>44347</v>
      </c>
      <c r="K153" s="26">
        <v>57.463099999999997</v>
      </c>
      <c r="L153" s="16">
        <f t="shared" si="15"/>
        <v>0.574631</v>
      </c>
      <c r="M153" s="2"/>
      <c r="N153" s="13">
        <v>44347</v>
      </c>
      <c r="O153" s="26">
        <v>32.117699999999999</v>
      </c>
      <c r="P153" s="17">
        <f t="shared" si="16"/>
        <v>0.32117699999999999</v>
      </c>
      <c r="Q153" s="2"/>
      <c r="R153" s="13">
        <v>44347</v>
      </c>
      <c r="S153" s="26">
        <v>42.1584</v>
      </c>
      <c r="T153" s="17">
        <f t="shared" si="12"/>
        <v>0.42158400000000001</v>
      </c>
    </row>
    <row r="154" spans="1:20" x14ac:dyDescent="0.25">
      <c r="A154" s="10">
        <f t="shared" si="17"/>
        <v>1</v>
      </c>
      <c r="B154" s="13">
        <v>44348</v>
      </c>
      <c r="C154" s="27">
        <v>84.437100000000001</v>
      </c>
      <c r="D154" s="15">
        <f t="shared" si="13"/>
        <v>0.84437099999999998</v>
      </c>
      <c r="E154" s="3"/>
      <c r="F154" s="13">
        <v>44348</v>
      </c>
      <c r="G154" s="26">
        <v>63.2027</v>
      </c>
      <c r="H154" s="16">
        <f t="shared" si="14"/>
        <v>0.63202700000000001</v>
      </c>
      <c r="I154" s="2"/>
      <c r="J154" s="13">
        <v>44348</v>
      </c>
      <c r="K154" s="26">
        <v>57.471699999999998</v>
      </c>
      <c r="L154" s="16">
        <f t="shared" si="15"/>
        <v>0.57471700000000003</v>
      </c>
      <c r="M154" s="2"/>
      <c r="N154" s="13">
        <v>44348</v>
      </c>
      <c r="O154" s="26">
        <v>32.052</v>
      </c>
      <c r="P154" s="17">
        <f t="shared" si="16"/>
        <v>0.32051999999999997</v>
      </c>
      <c r="Q154" s="2"/>
      <c r="R154" s="13">
        <v>44348</v>
      </c>
      <c r="S154" s="26">
        <v>42.070300000000003</v>
      </c>
      <c r="T154" s="17">
        <f t="shared" si="12"/>
        <v>0.42070300000000005</v>
      </c>
    </row>
    <row r="155" spans="1:20" x14ac:dyDescent="0.25">
      <c r="A155" s="10">
        <f t="shared" si="17"/>
        <v>2</v>
      </c>
      <c r="B155" s="13">
        <v>44349</v>
      </c>
      <c r="C155" s="27">
        <v>84.371399999999994</v>
      </c>
      <c r="D155" s="15">
        <f t="shared" si="13"/>
        <v>0.84371399999999996</v>
      </c>
      <c r="E155" s="3"/>
      <c r="F155" s="13">
        <v>44349</v>
      </c>
      <c r="G155" s="26">
        <v>62.926900000000003</v>
      </c>
      <c r="H155" s="16">
        <f t="shared" si="14"/>
        <v>0.62926900000000008</v>
      </c>
      <c r="I155" s="2"/>
      <c r="J155" s="13">
        <v>44349</v>
      </c>
      <c r="K155" s="26">
        <v>57.604399999999998</v>
      </c>
      <c r="L155" s="16">
        <f t="shared" si="15"/>
        <v>0.576044</v>
      </c>
      <c r="M155" s="2"/>
      <c r="N155" s="13">
        <v>44349</v>
      </c>
      <c r="O155" s="26">
        <v>31.9679</v>
      </c>
      <c r="P155" s="17">
        <f t="shared" si="16"/>
        <v>0.31967899999999999</v>
      </c>
      <c r="Q155" s="2"/>
      <c r="R155" s="13">
        <v>44349</v>
      </c>
      <c r="S155" s="26">
        <v>41.968000000000004</v>
      </c>
      <c r="T155" s="17">
        <f t="shared" si="12"/>
        <v>0.41968000000000005</v>
      </c>
    </row>
    <row r="156" spans="1:20" x14ac:dyDescent="0.25">
      <c r="A156" s="10">
        <f t="shared" si="17"/>
        <v>3</v>
      </c>
      <c r="B156" s="13">
        <v>44350</v>
      </c>
      <c r="C156" s="27">
        <v>84.451599999999999</v>
      </c>
      <c r="D156" s="15">
        <f t="shared" si="13"/>
        <v>0.84451600000000004</v>
      </c>
      <c r="E156" s="3"/>
      <c r="F156" s="13">
        <v>44350</v>
      </c>
      <c r="G156" s="26">
        <v>62.778100000000002</v>
      </c>
      <c r="H156" s="16">
        <f t="shared" si="14"/>
        <v>0.62778100000000003</v>
      </c>
      <c r="I156" s="2"/>
      <c r="J156" s="13">
        <v>44350</v>
      </c>
      <c r="K156" s="26">
        <v>57.784599999999998</v>
      </c>
      <c r="L156" s="16">
        <f t="shared" si="15"/>
        <v>0.57784599999999997</v>
      </c>
      <c r="M156" s="2"/>
      <c r="N156" s="13">
        <v>44350</v>
      </c>
      <c r="O156" s="26">
        <v>31.908200000000001</v>
      </c>
      <c r="P156" s="17">
        <f t="shared" si="16"/>
        <v>0.31908200000000003</v>
      </c>
      <c r="Q156" s="2"/>
      <c r="R156" s="13">
        <v>44350</v>
      </c>
      <c r="S156" s="26">
        <v>41.916200000000003</v>
      </c>
      <c r="T156" s="17">
        <f t="shared" si="12"/>
        <v>0.41916200000000003</v>
      </c>
    </row>
    <row r="157" spans="1:20" x14ac:dyDescent="0.25">
      <c r="A157" s="10">
        <f t="shared" si="17"/>
        <v>4</v>
      </c>
      <c r="B157" s="13">
        <v>44351</v>
      </c>
      <c r="C157" s="27">
        <v>84.443399999999997</v>
      </c>
      <c r="D157" s="15">
        <f t="shared" si="13"/>
        <v>0.84443400000000002</v>
      </c>
      <c r="E157" s="3"/>
      <c r="F157" s="13">
        <v>44351</v>
      </c>
      <c r="G157" s="26">
        <v>62.561199999999999</v>
      </c>
      <c r="H157" s="16">
        <f t="shared" si="14"/>
        <v>0.62561199999999995</v>
      </c>
      <c r="I157" s="2"/>
      <c r="J157" s="13">
        <v>44351</v>
      </c>
      <c r="K157" s="26">
        <v>57.8416</v>
      </c>
      <c r="L157" s="16">
        <f t="shared" si="15"/>
        <v>0.57841600000000004</v>
      </c>
      <c r="M157" s="2"/>
      <c r="N157" s="13">
        <v>44351</v>
      </c>
      <c r="O157" s="26">
        <v>31.803999999999998</v>
      </c>
      <c r="P157" s="17">
        <f t="shared" si="16"/>
        <v>0.31803999999999999</v>
      </c>
      <c r="Q157" s="2"/>
      <c r="R157" s="13">
        <v>44351</v>
      </c>
      <c r="S157" s="26">
        <v>41.808</v>
      </c>
      <c r="T157" s="17">
        <f t="shared" si="12"/>
        <v>0.41808000000000001</v>
      </c>
    </row>
    <row r="158" spans="1:20" x14ac:dyDescent="0.25">
      <c r="A158" s="10">
        <f t="shared" si="17"/>
        <v>5</v>
      </c>
      <c r="B158" s="13">
        <v>44352</v>
      </c>
      <c r="C158" s="27">
        <v>84.582300000000004</v>
      </c>
      <c r="D158" s="15">
        <f t="shared" si="13"/>
        <v>0.84582299999999999</v>
      </c>
      <c r="E158" s="3"/>
      <c r="F158" s="13">
        <v>44352</v>
      </c>
      <c r="G158" s="26">
        <v>62.388399999999997</v>
      </c>
      <c r="H158" s="16">
        <f t="shared" si="14"/>
        <v>0.62388399999999999</v>
      </c>
      <c r="I158" s="2"/>
      <c r="J158" s="13">
        <v>44352</v>
      </c>
      <c r="K158" s="26">
        <v>58.011299999999999</v>
      </c>
      <c r="L158" s="16">
        <f t="shared" si="15"/>
        <v>0.58011299999999999</v>
      </c>
      <c r="M158" s="2"/>
      <c r="N158" s="13">
        <v>44352</v>
      </c>
      <c r="O158" s="26">
        <v>31.744800000000001</v>
      </c>
      <c r="P158" s="17">
        <f t="shared" si="16"/>
        <v>0.31744800000000001</v>
      </c>
      <c r="Q158" s="2"/>
      <c r="R158" s="13">
        <v>44352</v>
      </c>
      <c r="S158" s="26">
        <v>41.7547</v>
      </c>
      <c r="T158" s="17">
        <f t="shared" si="12"/>
        <v>0.417547</v>
      </c>
    </row>
    <row r="159" spans="1:20" x14ac:dyDescent="0.25">
      <c r="A159" s="10">
        <f t="shared" si="17"/>
        <v>6</v>
      </c>
      <c r="B159" s="13">
        <v>44353</v>
      </c>
      <c r="C159" s="27">
        <v>84.469800000000006</v>
      </c>
      <c r="D159" s="15">
        <f t="shared" si="13"/>
        <v>0.84469800000000006</v>
      </c>
      <c r="E159" s="3"/>
      <c r="F159" s="13">
        <v>44353</v>
      </c>
      <c r="G159" s="26">
        <v>62.504100000000001</v>
      </c>
      <c r="H159" s="16">
        <f t="shared" si="14"/>
        <v>0.62504099999999996</v>
      </c>
      <c r="I159" s="2"/>
      <c r="J159" s="13">
        <v>44353</v>
      </c>
      <c r="K159" s="26">
        <v>58.180999999999997</v>
      </c>
      <c r="L159" s="16">
        <f t="shared" si="15"/>
        <v>0.58180999999999994</v>
      </c>
      <c r="M159" s="2"/>
      <c r="N159" s="13">
        <v>44353</v>
      </c>
      <c r="O159" s="26">
        <v>31.639700000000001</v>
      </c>
      <c r="P159" s="17">
        <f t="shared" si="16"/>
        <v>0.31639700000000004</v>
      </c>
      <c r="Q159" s="2"/>
      <c r="R159" s="13">
        <v>44353</v>
      </c>
      <c r="S159" s="26">
        <v>41.707299999999996</v>
      </c>
      <c r="T159" s="17">
        <f t="shared" si="12"/>
        <v>0.41707299999999997</v>
      </c>
    </row>
    <row r="160" spans="1:20" x14ac:dyDescent="0.25">
      <c r="A160" s="10">
        <f t="shared" si="17"/>
        <v>7</v>
      </c>
      <c r="B160" s="13">
        <v>44354</v>
      </c>
      <c r="C160" s="27">
        <v>84.316500000000005</v>
      </c>
      <c r="D160" s="15">
        <f t="shared" si="13"/>
        <v>0.84316500000000005</v>
      </c>
      <c r="E160" s="3"/>
      <c r="F160" s="13">
        <v>44354</v>
      </c>
      <c r="G160" s="26">
        <v>62.120199999999997</v>
      </c>
      <c r="H160" s="16">
        <f t="shared" si="14"/>
        <v>0.62120199999999992</v>
      </c>
      <c r="I160" s="2"/>
      <c r="J160" s="13">
        <v>44354</v>
      </c>
      <c r="K160" s="26">
        <v>58.103700000000003</v>
      </c>
      <c r="L160" s="16">
        <f t="shared" si="15"/>
        <v>0.58103700000000003</v>
      </c>
      <c r="M160" s="2"/>
      <c r="N160" s="13">
        <v>44354</v>
      </c>
      <c r="O160" s="26">
        <v>31.478400000000001</v>
      </c>
      <c r="P160" s="17">
        <f t="shared" si="16"/>
        <v>0.31478400000000001</v>
      </c>
      <c r="Q160" s="2"/>
      <c r="R160" s="13">
        <v>44354</v>
      </c>
      <c r="S160" s="26">
        <v>41.512599999999999</v>
      </c>
      <c r="T160" s="17">
        <f t="shared" si="12"/>
        <v>0.415126</v>
      </c>
    </row>
    <row r="161" spans="1:20" x14ac:dyDescent="0.25">
      <c r="A161" s="10">
        <f t="shared" si="17"/>
        <v>8</v>
      </c>
      <c r="B161" s="13">
        <v>44355</v>
      </c>
      <c r="C161" s="27">
        <v>84.120500000000007</v>
      </c>
      <c r="D161" s="15">
        <f t="shared" si="13"/>
        <v>0.84120500000000009</v>
      </c>
      <c r="E161" s="3"/>
      <c r="F161" s="13">
        <v>44355</v>
      </c>
      <c r="G161" s="26">
        <v>61.904400000000003</v>
      </c>
      <c r="H161" s="16">
        <f t="shared" si="14"/>
        <v>0.61904400000000004</v>
      </c>
      <c r="I161" s="2"/>
      <c r="J161" s="13">
        <v>44355</v>
      </c>
      <c r="K161" s="26">
        <v>58.149900000000002</v>
      </c>
      <c r="L161" s="16">
        <f t="shared" si="15"/>
        <v>0.58149899999999999</v>
      </c>
      <c r="M161" s="2"/>
      <c r="N161" s="13">
        <v>44355</v>
      </c>
      <c r="O161" s="26">
        <v>31.364000000000001</v>
      </c>
      <c r="P161" s="17">
        <f t="shared" si="16"/>
        <v>0.31364000000000003</v>
      </c>
      <c r="Q161" s="2"/>
      <c r="R161" s="13">
        <v>44355</v>
      </c>
      <c r="S161" s="26">
        <v>41.386899999999997</v>
      </c>
      <c r="T161" s="17">
        <f t="shared" si="12"/>
        <v>0.41386899999999999</v>
      </c>
    </row>
    <row r="162" spans="1:20" x14ac:dyDescent="0.25">
      <c r="A162" s="10">
        <f t="shared" si="17"/>
        <v>9</v>
      </c>
      <c r="B162" s="13">
        <v>44356</v>
      </c>
      <c r="C162" s="27">
        <v>84.145799999999994</v>
      </c>
      <c r="D162" s="15">
        <f t="shared" si="13"/>
        <v>0.84145799999999993</v>
      </c>
      <c r="E162" s="3"/>
      <c r="F162" s="13">
        <v>44356</v>
      </c>
      <c r="G162" s="26">
        <v>61.894399999999997</v>
      </c>
      <c r="H162" s="16">
        <f t="shared" si="14"/>
        <v>0.61894399999999994</v>
      </c>
      <c r="I162" s="2"/>
      <c r="J162" s="13">
        <v>44356</v>
      </c>
      <c r="K162" s="26">
        <v>58.639899999999997</v>
      </c>
      <c r="L162" s="16">
        <f t="shared" si="15"/>
        <v>0.586399</v>
      </c>
      <c r="M162" s="2"/>
      <c r="N162" s="13">
        <v>44356</v>
      </c>
      <c r="O162" s="26">
        <v>31.223199999999999</v>
      </c>
      <c r="P162" s="17">
        <f t="shared" si="16"/>
        <v>0.31223200000000001</v>
      </c>
      <c r="Q162" s="2"/>
      <c r="R162" s="13">
        <v>44356</v>
      </c>
      <c r="S162" s="26">
        <v>41.321300000000001</v>
      </c>
      <c r="T162" s="17">
        <f t="shared" si="12"/>
        <v>0.413213</v>
      </c>
    </row>
    <row r="163" spans="1:20" x14ac:dyDescent="0.25">
      <c r="A163" s="10">
        <f t="shared" si="17"/>
        <v>10</v>
      </c>
      <c r="B163" s="13">
        <v>44357</v>
      </c>
      <c r="C163" s="27">
        <v>84.255600000000001</v>
      </c>
      <c r="D163" s="15">
        <f t="shared" si="13"/>
        <v>0.84255599999999997</v>
      </c>
      <c r="E163" s="3"/>
      <c r="F163" s="13">
        <v>44357</v>
      </c>
      <c r="G163" s="26">
        <v>61.752400000000002</v>
      </c>
      <c r="H163" s="16">
        <f t="shared" si="14"/>
        <v>0.61752399999999996</v>
      </c>
      <c r="I163" s="2"/>
      <c r="J163" s="13">
        <v>44357</v>
      </c>
      <c r="K163" s="26">
        <v>59.131599999999999</v>
      </c>
      <c r="L163" s="16">
        <f t="shared" si="15"/>
        <v>0.59131599999999995</v>
      </c>
      <c r="M163" s="2"/>
      <c r="N163" s="13">
        <v>44357</v>
      </c>
      <c r="O163" s="26">
        <v>31.091899999999999</v>
      </c>
      <c r="P163" s="17">
        <f t="shared" si="16"/>
        <v>0.310919</v>
      </c>
      <c r="Q163" s="2"/>
      <c r="R163" s="13">
        <v>44357</v>
      </c>
      <c r="S163" s="26">
        <v>41.243400000000001</v>
      </c>
      <c r="T163" s="17">
        <f t="shared" si="12"/>
        <v>0.41243400000000002</v>
      </c>
    </row>
    <row r="164" spans="1:20" x14ac:dyDescent="0.25">
      <c r="A164" s="10">
        <f t="shared" si="17"/>
        <v>11</v>
      </c>
      <c r="B164" s="13">
        <v>44358</v>
      </c>
      <c r="C164" s="27">
        <v>84.186800000000005</v>
      </c>
      <c r="D164" s="15">
        <f t="shared" si="13"/>
        <v>0.84186800000000006</v>
      </c>
      <c r="E164" s="3"/>
      <c r="F164" s="13">
        <v>44358</v>
      </c>
      <c r="G164" s="26">
        <v>61.742400000000004</v>
      </c>
      <c r="H164" s="16">
        <f t="shared" si="14"/>
        <v>0.61742400000000008</v>
      </c>
      <c r="I164" s="2"/>
      <c r="J164" s="13">
        <v>44358</v>
      </c>
      <c r="K164" s="26">
        <v>59.389899999999997</v>
      </c>
      <c r="L164" s="16">
        <f t="shared" si="15"/>
        <v>0.59389899999999995</v>
      </c>
      <c r="M164" s="2"/>
      <c r="N164" s="13">
        <v>44358</v>
      </c>
      <c r="O164" s="26">
        <v>30.969100000000001</v>
      </c>
      <c r="P164" s="17">
        <f t="shared" si="16"/>
        <v>0.30969099999999999</v>
      </c>
      <c r="Q164" s="2"/>
      <c r="R164" s="13">
        <v>44358</v>
      </c>
      <c r="S164" s="26">
        <v>41.169600000000003</v>
      </c>
      <c r="T164" s="17">
        <f t="shared" si="12"/>
        <v>0.41169600000000001</v>
      </c>
    </row>
    <row r="165" spans="1:20" x14ac:dyDescent="0.25">
      <c r="A165" s="10">
        <f t="shared" si="17"/>
        <v>12</v>
      </c>
      <c r="B165" s="13">
        <v>44359</v>
      </c>
      <c r="C165" s="27">
        <v>84.304400000000001</v>
      </c>
      <c r="D165" s="15">
        <f t="shared" si="13"/>
        <v>0.84304400000000002</v>
      </c>
      <c r="E165" s="3"/>
      <c r="F165" s="13">
        <v>44359</v>
      </c>
      <c r="G165" s="26">
        <v>61.538499999999999</v>
      </c>
      <c r="H165" s="16">
        <f t="shared" si="14"/>
        <v>0.61538499999999996</v>
      </c>
      <c r="I165" s="2"/>
      <c r="J165" s="13">
        <v>44359</v>
      </c>
      <c r="K165" s="26">
        <v>59.810299999999998</v>
      </c>
      <c r="L165" s="16">
        <f t="shared" si="15"/>
        <v>0.59810299999999994</v>
      </c>
      <c r="M165" s="2"/>
      <c r="N165" s="13">
        <v>44359</v>
      </c>
      <c r="O165" s="26">
        <v>30.896799999999999</v>
      </c>
      <c r="P165" s="17">
        <f t="shared" si="16"/>
        <v>0.30896799999999996</v>
      </c>
      <c r="Q165" s="2"/>
      <c r="R165" s="13">
        <v>44359</v>
      </c>
      <c r="S165" s="26">
        <v>41.117600000000003</v>
      </c>
      <c r="T165" s="17">
        <f t="shared" si="12"/>
        <v>0.41117600000000004</v>
      </c>
    </row>
    <row r="166" spans="1:20" x14ac:dyDescent="0.25">
      <c r="A166" s="10">
        <f t="shared" si="17"/>
        <v>13</v>
      </c>
      <c r="B166" s="13">
        <v>44360</v>
      </c>
      <c r="C166" s="27">
        <v>84.474000000000004</v>
      </c>
      <c r="D166" s="15">
        <f t="shared" si="13"/>
        <v>0.84474000000000005</v>
      </c>
      <c r="E166" s="3"/>
      <c r="F166" s="13">
        <v>44360</v>
      </c>
      <c r="G166" s="26">
        <v>61.434399999999997</v>
      </c>
      <c r="H166" s="16">
        <f t="shared" si="14"/>
        <v>0.614344</v>
      </c>
      <c r="I166" s="2"/>
      <c r="J166" s="13">
        <v>44360</v>
      </c>
      <c r="K166" s="26">
        <v>60.308900000000001</v>
      </c>
      <c r="L166" s="16">
        <f t="shared" si="15"/>
        <v>0.60308899999999999</v>
      </c>
      <c r="M166" s="2"/>
      <c r="N166" s="13">
        <v>44360</v>
      </c>
      <c r="O166" s="26">
        <v>30.8352</v>
      </c>
      <c r="P166" s="17">
        <f t="shared" si="16"/>
        <v>0.30835200000000001</v>
      </c>
      <c r="Q166" s="2"/>
      <c r="R166" s="13">
        <v>44360</v>
      </c>
      <c r="S166" s="26">
        <v>41.0989</v>
      </c>
      <c r="T166" s="17">
        <f t="shared" si="12"/>
        <v>0.41098899999999999</v>
      </c>
    </row>
    <row r="167" spans="1:20" x14ac:dyDescent="0.25">
      <c r="A167" s="10">
        <f t="shared" si="17"/>
        <v>14</v>
      </c>
      <c r="B167" s="13">
        <v>44361</v>
      </c>
      <c r="C167" s="27">
        <v>84.330600000000004</v>
      </c>
      <c r="D167" s="15">
        <f t="shared" si="13"/>
        <v>0.843306</v>
      </c>
      <c r="E167" s="3"/>
      <c r="F167" s="13">
        <v>44361</v>
      </c>
      <c r="G167" s="26">
        <v>61.057299999999998</v>
      </c>
      <c r="H167" s="16">
        <f t="shared" si="14"/>
        <v>0.61057300000000003</v>
      </c>
      <c r="I167" s="2"/>
      <c r="J167" s="13">
        <v>44361</v>
      </c>
      <c r="K167" s="26">
        <v>60.622199999999999</v>
      </c>
      <c r="L167" s="16">
        <f t="shared" si="15"/>
        <v>0.60622200000000004</v>
      </c>
      <c r="M167" s="2"/>
      <c r="N167" s="13">
        <v>44361</v>
      </c>
      <c r="O167" s="26">
        <v>30.638999999999999</v>
      </c>
      <c r="P167" s="17">
        <f t="shared" si="16"/>
        <v>0.30639</v>
      </c>
      <c r="Q167" s="2"/>
      <c r="R167" s="13">
        <v>44361</v>
      </c>
      <c r="S167" s="26">
        <v>40.908299999999997</v>
      </c>
      <c r="T167" s="17">
        <f t="shared" si="12"/>
        <v>0.40908299999999997</v>
      </c>
    </row>
    <row r="168" spans="1:20" x14ac:dyDescent="0.25">
      <c r="A168" s="10">
        <f t="shared" si="17"/>
        <v>15</v>
      </c>
      <c r="B168" s="13">
        <v>44362</v>
      </c>
      <c r="C168" s="27">
        <v>84.190899999999999</v>
      </c>
      <c r="D168" s="15">
        <f t="shared" si="13"/>
        <v>0.84190900000000002</v>
      </c>
      <c r="E168" s="3"/>
      <c r="F168" s="13">
        <v>44362</v>
      </c>
      <c r="G168" s="26">
        <v>61.016500000000001</v>
      </c>
      <c r="H168" s="16">
        <f t="shared" si="14"/>
        <v>0.61016499999999996</v>
      </c>
      <c r="I168" s="2"/>
      <c r="J168" s="13">
        <v>44362</v>
      </c>
      <c r="K168" s="26">
        <v>60.6477</v>
      </c>
      <c r="L168" s="16">
        <f t="shared" si="15"/>
        <v>0.60647700000000004</v>
      </c>
      <c r="M168" s="2"/>
      <c r="N168" s="13">
        <v>44362</v>
      </c>
      <c r="O168" s="26">
        <v>30.5288</v>
      </c>
      <c r="P168" s="17">
        <f t="shared" si="16"/>
        <v>0.305288</v>
      </c>
      <c r="Q168" s="2"/>
      <c r="R168" s="13">
        <v>44362</v>
      </c>
      <c r="S168" s="26">
        <v>40.818100000000001</v>
      </c>
      <c r="T168" s="17">
        <f t="shared" si="12"/>
        <v>0.40818100000000002</v>
      </c>
    </row>
    <row r="169" spans="1:20" x14ac:dyDescent="0.25">
      <c r="A169" s="10">
        <f t="shared" si="17"/>
        <v>16</v>
      </c>
      <c r="B169" s="13">
        <v>44363</v>
      </c>
      <c r="C169" s="27">
        <v>84.022099999999995</v>
      </c>
      <c r="D169" s="15">
        <f t="shared" si="13"/>
        <v>0.840221</v>
      </c>
      <c r="E169" s="3"/>
      <c r="F169" s="13">
        <v>44363</v>
      </c>
      <c r="G169" s="26">
        <v>60.945599999999999</v>
      </c>
      <c r="H169" s="16">
        <f t="shared" si="14"/>
        <v>0.609456</v>
      </c>
      <c r="I169" s="2"/>
      <c r="J169" s="13">
        <v>44363</v>
      </c>
      <c r="K169" s="26">
        <v>60.5837</v>
      </c>
      <c r="L169" s="16">
        <f t="shared" si="15"/>
        <v>0.60583699999999996</v>
      </c>
      <c r="M169" s="2"/>
      <c r="N169" s="13">
        <v>44363</v>
      </c>
      <c r="O169" s="26">
        <v>30.395700000000001</v>
      </c>
      <c r="P169" s="17">
        <f t="shared" si="16"/>
        <v>0.30395700000000003</v>
      </c>
      <c r="Q169" s="2"/>
      <c r="R169" s="13">
        <v>44363</v>
      </c>
      <c r="S169" s="26">
        <v>40.698900000000002</v>
      </c>
      <c r="T169" s="17">
        <f t="shared" si="12"/>
        <v>0.40698900000000005</v>
      </c>
    </row>
    <row r="170" spans="1:20" x14ac:dyDescent="0.25">
      <c r="A170" s="10">
        <f t="shared" si="17"/>
        <v>17</v>
      </c>
      <c r="B170" s="13">
        <v>44364</v>
      </c>
      <c r="C170" s="27">
        <v>83.830100000000002</v>
      </c>
      <c r="D170" s="15">
        <f t="shared" si="13"/>
        <v>0.83830099999999996</v>
      </c>
      <c r="E170" s="3"/>
      <c r="F170" s="13">
        <v>44364</v>
      </c>
      <c r="G170" s="26">
        <v>60.791899999999998</v>
      </c>
      <c r="H170" s="16">
        <f t="shared" si="14"/>
        <v>0.60791899999999999</v>
      </c>
      <c r="I170" s="2"/>
      <c r="J170" s="13">
        <v>44364</v>
      </c>
      <c r="K170" s="26">
        <v>60.465699999999998</v>
      </c>
      <c r="L170" s="16">
        <f t="shared" si="15"/>
        <v>0.604657</v>
      </c>
      <c r="M170" s="2"/>
      <c r="N170" s="13">
        <v>44364</v>
      </c>
      <c r="O170" s="26">
        <v>30.2774</v>
      </c>
      <c r="P170" s="17">
        <f t="shared" si="16"/>
        <v>0.30277399999999999</v>
      </c>
      <c r="Q170" s="2"/>
      <c r="R170" s="13">
        <v>44364</v>
      </c>
      <c r="S170" s="26">
        <v>40.570599999999999</v>
      </c>
      <c r="T170" s="17">
        <f t="shared" si="12"/>
        <v>0.40570600000000001</v>
      </c>
    </row>
    <row r="171" spans="1:20" x14ac:dyDescent="0.25">
      <c r="A171" s="10">
        <f t="shared" si="17"/>
        <v>18</v>
      </c>
      <c r="B171" s="13">
        <v>44365</v>
      </c>
      <c r="C171" s="27">
        <v>83.75</v>
      </c>
      <c r="D171" s="15">
        <f t="shared" si="13"/>
        <v>0.83750000000000002</v>
      </c>
      <c r="E171" s="3"/>
      <c r="F171" s="13">
        <v>44365</v>
      </c>
      <c r="G171" s="26">
        <v>60.560099999999998</v>
      </c>
      <c r="H171" s="16">
        <f t="shared" si="14"/>
        <v>0.60560099999999994</v>
      </c>
      <c r="I171" s="2"/>
      <c r="J171" s="13">
        <v>44365</v>
      </c>
      <c r="K171" s="26">
        <v>60.341799999999999</v>
      </c>
      <c r="L171" s="16">
        <f t="shared" si="15"/>
        <v>0.60341800000000001</v>
      </c>
      <c r="M171" s="2"/>
      <c r="N171" s="13">
        <v>44365</v>
      </c>
      <c r="O171" s="26">
        <v>30.194400000000002</v>
      </c>
      <c r="P171" s="17">
        <f t="shared" si="16"/>
        <v>0.30194399999999999</v>
      </c>
      <c r="Q171" s="2"/>
      <c r="R171" s="13">
        <v>44365</v>
      </c>
      <c r="S171" s="26">
        <v>40.458500000000001</v>
      </c>
      <c r="T171" s="17">
        <f t="shared" si="12"/>
        <v>0.40458500000000003</v>
      </c>
    </row>
    <row r="172" spans="1:20" x14ac:dyDescent="0.25">
      <c r="A172" s="10">
        <f t="shared" si="17"/>
        <v>19</v>
      </c>
      <c r="B172" s="13">
        <v>44366</v>
      </c>
      <c r="C172" s="27">
        <v>83.718199999999996</v>
      </c>
      <c r="D172" s="15">
        <f t="shared" si="13"/>
        <v>0.83718199999999998</v>
      </c>
      <c r="E172" s="3"/>
      <c r="F172" s="13">
        <v>44366</v>
      </c>
      <c r="G172" s="26">
        <v>60.395000000000003</v>
      </c>
      <c r="H172" s="16">
        <f t="shared" si="14"/>
        <v>0.60394999999999999</v>
      </c>
      <c r="I172" s="2"/>
      <c r="J172" s="13">
        <v>44366</v>
      </c>
      <c r="K172" s="26">
        <v>60.701500000000003</v>
      </c>
      <c r="L172" s="16">
        <f t="shared" si="15"/>
        <v>0.60701500000000008</v>
      </c>
      <c r="M172" s="2"/>
      <c r="N172" s="13">
        <v>44366</v>
      </c>
      <c r="O172" s="26">
        <v>30.1462</v>
      </c>
      <c r="P172" s="17">
        <f t="shared" si="16"/>
        <v>0.30146200000000001</v>
      </c>
      <c r="Q172" s="2"/>
      <c r="R172" s="13">
        <v>44366</v>
      </c>
      <c r="S172" s="26">
        <v>40.418300000000002</v>
      </c>
      <c r="T172" s="17">
        <f t="shared" si="12"/>
        <v>0.40418300000000001</v>
      </c>
    </row>
    <row r="173" spans="1:20" x14ac:dyDescent="0.25">
      <c r="A173" s="10">
        <f t="shared" si="17"/>
        <v>20</v>
      </c>
      <c r="B173" s="13">
        <v>44367</v>
      </c>
      <c r="C173" s="27">
        <v>83.657200000000003</v>
      </c>
      <c r="D173" s="15">
        <f t="shared" si="13"/>
        <v>0.83657199999999998</v>
      </c>
      <c r="E173" s="3"/>
      <c r="F173" s="13">
        <v>44367</v>
      </c>
      <c r="G173" s="26">
        <v>60.225900000000003</v>
      </c>
      <c r="H173" s="16">
        <f t="shared" si="14"/>
        <v>0.60225899999999999</v>
      </c>
      <c r="I173" s="2"/>
      <c r="J173" s="13">
        <v>44367</v>
      </c>
      <c r="K173" s="26">
        <v>61.373100000000001</v>
      </c>
      <c r="L173" s="16">
        <f t="shared" si="15"/>
        <v>0.61373100000000003</v>
      </c>
      <c r="M173" s="2"/>
      <c r="N173" s="13">
        <v>44367</v>
      </c>
      <c r="O173" s="26">
        <v>30.122900000000001</v>
      </c>
      <c r="P173" s="17">
        <f t="shared" si="16"/>
        <v>0.30122900000000002</v>
      </c>
      <c r="Q173" s="2"/>
      <c r="R173" s="13">
        <v>44367</v>
      </c>
      <c r="S173" s="26">
        <v>40.414700000000003</v>
      </c>
      <c r="T173" s="17">
        <f t="shared" si="12"/>
        <v>0.40414700000000003</v>
      </c>
    </row>
    <row r="174" spans="1:20" x14ac:dyDescent="0.25">
      <c r="A174" s="10">
        <f t="shared" si="17"/>
        <v>21</v>
      </c>
      <c r="B174" s="13">
        <v>44368</v>
      </c>
      <c r="C174" s="27">
        <v>83.545599999999993</v>
      </c>
      <c r="D174" s="15">
        <f t="shared" si="13"/>
        <v>0.83545599999999998</v>
      </c>
      <c r="E174" s="3"/>
      <c r="F174" s="13">
        <v>44368</v>
      </c>
      <c r="G174" s="26">
        <v>60.196899999999999</v>
      </c>
      <c r="H174" s="16">
        <f t="shared" si="14"/>
        <v>0.60196899999999998</v>
      </c>
      <c r="I174" s="2"/>
      <c r="J174" s="13">
        <v>44368</v>
      </c>
      <c r="K174" s="26">
        <v>61.545099999999998</v>
      </c>
      <c r="L174" s="16">
        <f t="shared" si="15"/>
        <v>0.61545099999999997</v>
      </c>
      <c r="M174" s="2"/>
      <c r="N174" s="13">
        <v>44368</v>
      </c>
      <c r="O174" s="26">
        <v>29.951499999999999</v>
      </c>
      <c r="P174" s="17">
        <f t="shared" si="16"/>
        <v>0.29951499999999998</v>
      </c>
      <c r="Q174" s="2"/>
      <c r="R174" s="13">
        <v>44368</v>
      </c>
      <c r="S174" s="26">
        <v>40.295299999999997</v>
      </c>
      <c r="T174" s="17">
        <f t="shared" si="12"/>
        <v>0.40295299999999995</v>
      </c>
    </row>
    <row r="175" spans="1:20" x14ac:dyDescent="0.25">
      <c r="A175" s="10">
        <f t="shared" si="17"/>
        <v>22</v>
      </c>
      <c r="B175" s="13">
        <v>44369</v>
      </c>
      <c r="C175" s="27">
        <v>83.290999999999997</v>
      </c>
      <c r="D175" s="15">
        <f t="shared" si="13"/>
        <v>0.83290999999999993</v>
      </c>
      <c r="E175" s="3"/>
      <c r="F175" s="13">
        <v>44369</v>
      </c>
      <c r="G175" s="26">
        <v>60.139000000000003</v>
      </c>
      <c r="H175" s="16">
        <f t="shared" si="14"/>
        <v>0.60138999999999998</v>
      </c>
      <c r="I175" s="2"/>
      <c r="J175" s="13">
        <v>44369</v>
      </c>
      <c r="K175" s="26">
        <v>61.452399999999997</v>
      </c>
      <c r="L175" s="16">
        <f t="shared" si="15"/>
        <v>0.61452399999999996</v>
      </c>
      <c r="M175" s="2"/>
      <c r="N175" s="13">
        <v>44369</v>
      </c>
      <c r="O175" s="26">
        <v>29.8413</v>
      </c>
      <c r="P175" s="17">
        <f t="shared" si="16"/>
        <v>0.29841299999999998</v>
      </c>
      <c r="Q175" s="2"/>
      <c r="R175" s="13">
        <v>44369</v>
      </c>
      <c r="S175" s="26">
        <v>40.188000000000002</v>
      </c>
      <c r="T175" s="17">
        <f t="shared" si="12"/>
        <v>0.40188000000000001</v>
      </c>
    </row>
    <row r="176" spans="1:20" x14ac:dyDescent="0.25">
      <c r="A176" s="10">
        <f t="shared" si="17"/>
        <v>23</v>
      </c>
      <c r="B176" s="13">
        <v>44370</v>
      </c>
      <c r="C176" s="27">
        <v>83.293099999999995</v>
      </c>
      <c r="D176" s="15">
        <f t="shared" si="13"/>
        <v>0.83293099999999998</v>
      </c>
      <c r="E176" s="3"/>
      <c r="F176" s="13">
        <v>44370</v>
      </c>
      <c r="G176" s="26">
        <v>59.8078</v>
      </c>
      <c r="H176" s="16">
        <f t="shared" si="14"/>
        <v>0.598078</v>
      </c>
      <c r="I176" s="2"/>
      <c r="J176" s="13">
        <v>44370</v>
      </c>
      <c r="K176" s="26">
        <v>61.484099999999998</v>
      </c>
      <c r="L176" s="16">
        <f t="shared" si="15"/>
        <v>0.61484099999999997</v>
      </c>
      <c r="M176" s="2"/>
      <c r="N176" s="13">
        <v>44370</v>
      </c>
      <c r="O176" s="26">
        <v>29.761099999999999</v>
      </c>
      <c r="P176" s="17">
        <f t="shared" si="16"/>
        <v>0.29761100000000001</v>
      </c>
      <c r="Q176" s="2"/>
      <c r="R176" s="13">
        <v>44370</v>
      </c>
      <c r="S176" s="26">
        <v>40.075200000000002</v>
      </c>
      <c r="T176" s="17">
        <f t="shared" si="12"/>
        <v>0.400752</v>
      </c>
    </row>
    <row r="177" spans="1:20" x14ac:dyDescent="0.25">
      <c r="A177" s="10">
        <f t="shared" si="17"/>
        <v>24</v>
      </c>
      <c r="B177" s="13">
        <v>44371</v>
      </c>
      <c r="C177" s="27">
        <v>83.281400000000005</v>
      </c>
      <c r="D177" s="15">
        <f t="shared" si="13"/>
        <v>0.83281400000000005</v>
      </c>
      <c r="E177" s="3"/>
      <c r="F177" s="13">
        <v>44371</v>
      </c>
      <c r="G177" s="26">
        <v>59.888500000000001</v>
      </c>
      <c r="H177" s="16">
        <f t="shared" si="14"/>
        <v>0.598885</v>
      </c>
      <c r="I177" s="2"/>
      <c r="J177" s="13">
        <v>44371</v>
      </c>
      <c r="K177" s="26">
        <v>61.421199999999999</v>
      </c>
      <c r="L177" s="16">
        <f t="shared" si="15"/>
        <v>0.61421199999999998</v>
      </c>
      <c r="M177" s="2"/>
      <c r="N177" s="13">
        <v>44371</v>
      </c>
      <c r="O177" s="26">
        <v>29.6508</v>
      </c>
      <c r="P177" s="17">
        <f t="shared" si="16"/>
        <v>0.29650799999999999</v>
      </c>
      <c r="Q177" s="2"/>
      <c r="R177" s="13">
        <v>44371</v>
      </c>
      <c r="S177" s="26">
        <v>40.007300000000001</v>
      </c>
      <c r="T177" s="17">
        <f t="shared" si="12"/>
        <v>0.40007300000000001</v>
      </c>
    </row>
    <row r="178" spans="1:20" x14ac:dyDescent="0.25">
      <c r="A178" s="10">
        <f t="shared" si="17"/>
        <v>25</v>
      </c>
      <c r="B178" s="13">
        <v>44372</v>
      </c>
      <c r="C178" s="27">
        <v>83.287499999999994</v>
      </c>
      <c r="D178" s="15">
        <f t="shared" si="13"/>
        <v>0.83287499999999992</v>
      </c>
      <c r="E178" s="3"/>
      <c r="F178" s="13">
        <v>44372</v>
      </c>
      <c r="G178" s="26">
        <v>59.741700000000002</v>
      </c>
      <c r="H178" s="16">
        <f t="shared" si="14"/>
        <v>0.59741699999999998</v>
      </c>
      <c r="I178" s="2"/>
      <c r="J178" s="13">
        <v>44372</v>
      </c>
      <c r="K178" s="26">
        <v>61.189100000000003</v>
      </c>
      <c r="L178" s="16">
        <f t="shared" si="15"/>
        <v>0.61189100000000007</v>
      </c>
      <c r="M178" s="2"/>
      <c r="N178" s="13">
        <v>44372</v>
      </c>
      <c r="O178" s="26">
        <v>29.5365</v>
      </c>
      <c r="P178" s="17">
        <f t="shared" si="16"/>
        <v>0.29536499999999999</v>
      </c>
      <c r="Q178" s="2"/>
      <c r="R178" s="13">
        <v>44372</v>
      </c>
      <c r="S178" s="26">
        <v>39.885399999999997</v>
      </c>
      <c r="T178" s="17">
        <f t="shared" si="12"/>
        <v>0.39885399999999999</v>
      </c>
    </row>
    <row r="179" spans="1:20" x14ac:dyDescent="0.25">
      <c r="A179" s="10">
        <f t="shared" si="17"/>
        <v>26</v>
      </c>
      <c r="B179" s="13">
        <v>44373</v>
      </c>
      <c r="C179" s="27">
        <v>83.284099999999995</v>
      </c>
      <c r="D179" s="15">
        <f t="shared" si="13"/>
        <v>0.83284099999999994</v>
      </c>
      <c r="E179" s="3"/>
      <c r="F179" s="13">
        <v>44373</v>
      </c>
      <c r="G179" s="26">
        <v>59.622500000000002</v>
      </c>
      <c r="H179" s="16">
        <f t="shared" si="14"/>
        <v>0.596225</v>
      </c>
      <c r="I179" s="2"/>
      <c r="J179" s="13">
        <v>44373</v>
      </c>
      <c r="K179" s="26">
        <v>61.462499999999999</v>
      </c>
      <c r="L179" s="16">
        <f t="shared" si="15"/>
        <v>0.61462499999999998</v>
      </c>
      <c r="M179" s="2"/>
      <c r="N179" s="13">
        <v>44373</v>
      </c>
      <c r="O179" s="26">
        <v>29.474799999999998</v>
      </c>
      <c r="P179" s="17">
        <f t="shared" si="16"/>
        <v>0.29474800000000001</v>
      </c>
      <c r="Q179" s="2"/>
      <c r="R179" s="13">
        <v>44373</v>
      </c>
      <c r="S179" s="26">
        <v>39.839500000000001</v>
      </c>
      <c r="T179" s="17">
        <f t="shared" si="12"/>
        <v>0.398395</v>
      </c>
    </row>
    <row r="180" spans="1:20" x14ac:dyDescent="0.25">
      <c r="A180" s="10">
        <f t="shared" si="17"/>
        <v>27</v>
      </c>
      <c r="B180" s="13">
        <v>44374</v>
      </c>
      <c r="C180" s="27">
        <v>83.189499999999995</v>
      </c>
      <c r="D180" s="15">
        <f t="shared" si="13"/>
        <v>0.83189499999999994</v>
      </c>
      <c r="E180" s="3"/>
      <c r="F180" s="13">
        <v>44374</v>
      </c>
      <c r="G180" s="26">
        <v>59.473599999999998</v>
      </c>
      <c r="H180" s="16">
        <f t="shared" si="14"/>
        <v>0.59473599999999993</v>
      </c>
      <c r="I180" s="2"/>
      <c r="J180" s="13">
        <v>44374</v>
      </c>
      <c r="K180" s="26">
        <v>62.485599999999998</v>
      </c>
      <c r="L180" s="16">
        <f t="shared" si="15"/>
        <v>0.62485599999999997</v>
      </c>
      <c r="M180" s="2"/>
      <c r="N180" s="13">
        <v>44374</v>
      </c>
      <c r="O180" s="26">
        <v>29.430900000000001</v>
      </c>
      <c r="P180" s="17">
        <f t="shared" si="16"/>
        <v>0.29430899999999999</v>
      </c>
      <c r="Q180" s="2"/>
      <c r="R180" s="13">
        <v>44374</v>
      </c>
      <c r="S180" s="26">
        <v>39.8474</v>
      </c>
      <c r="T180" s="17">
        <f t="shared" si="12"/>
        <v>0.39847399999999999</v>
      </c>
    </row>
    <row r="181" spans="1:20" x14ac:dyDescent="0.25">
      <c r="A181" s="10">
        <f t="shared" si="17"/>
        <v>28</v>
      </c>
      <c r="B181" s="13">
        <v>44375</v>
      </c>
      <c r="C181" s="27">
        <v>83.0809</v>
      </c>
      <c r="D181" s="15">
        <f t="shared" si="13"/>
        <v>0.83080900000000002</v>
      </c>
      <c r="E181" s="3"/>
      <c r="F181" s="13">
        <v>44375</v>
      </c>
      <c r="G181" s="26">
        <v>59.367699999999999</v>
      </c>
      <c r="H181" s="16">
        <f t="shared" si="14"/>
        <v>0.59367700000000001</v>
      </c>
      <c r="I181" s="2"/>
      <c r="J181" s="13">
        <v>44375</v>
      </c>
      <c r="K181" s="26">
        <v>63.506599999999999</v>
      </c>
      <c r="L181" s="16">
        <f t="shared" si="15"/>
        <v>0.63506600000000002</v>
      </c>
      <c r="M181" s="2"/>
      <c r="N181" s="13">
        <v>44375</v>
      </c>
      <c r="O181" s="26">
        <v>29.215900000000001</v>
      </c>
      <c r="P181" s="17">
        <f t="shared" si="16"/>
        <v>0.292159</v>
      </c>
      <c r="Q181" s="2"/>
      <c r="R181" s="13">
        <v>44375</v>
      </c>
      <c r="S181" s="26">
        <v>39.742100000000001</v>
      </c>
      <c r="T181" s="17">
        <f t="shared" si="12"/>
        <v>0.39742100000000002</v>
      </c>
    </row>
    <row r="182" spans="1:20" x14ac:dyDescent="0.25">
      <c r="A182" s="10">
        <f t="shared" si="17"/>
        <v>29</v>
      </c>
      <c r="B182" s="13">
        <v>44376</v>
      </c>
      <c r="C182" s="27">
        <v>82.908299999999997</v>
      </c>
      <c r="D182" s="15">
        <f t="shared" si="13"/>
        <v>0.82908300000000001</v>
      </c>
      <c r="E182" s="3"/>
      <c r="F182" s="13">
        <v>44376</v>
      </c>
      <c r="G182" s="26">
        <v>59.256700000000002</v>
      </c>
      <c r="H182" s="16">
        <f t="shared" si="14"/>
        <v>0.59256700000000007</v>
      </c>
      <c r="I182" s="2"/>
      <c r="J182" s="13">
        <v>44376</v>
      </c>
      <c r="K182" s="26">
        <v>63.997999999999998</v>
      </c>
      <c r="L182" s="16">
        <f t="shared" si="15"/>
        <v>0.63997999999999999</v>
      </c>
      <c r="M182" s="2"/>
      <c r="N182" s="13">
        <v>44376</v>
      </c>
      <c r="O182" s="26">
        <v>29.145700000000001</v>
      </c>
      <c r="P182" s="17">
        <f t="shared" si="16"/>
        <v>0.29145700000000002</v>
      </c>
      <c r="Q182" s="2"/>
      <c r="R182" s="13">
        <v>44376</v>
      </c>
      <c r="S182" s="26">
        <v>39.697800000000001</v>
      </c>
      <c r="T182" s="17">
        <f t="shared" si="12"/>
        <v>0.396978</v>
      </c>
    </row>
    <row r="183" spans="1:20" x14ac:dyDescent="0.25">
      <c r="A183" s="10">
        <f t="shared" si="17"/>
        <v>30</v>
      </c>
      <c r="B183" s="13">
        <v>44377</v>
      </c>
      <c r="C183" s="27">
        <v>82.752600000000001</v>
      </c>
      <c r="D183" s="15">
        <f t="shared" si="13"/>
        <v>0.82752599999999998</v>
      </c>
      <c r="E183" s="3"/>
      <c r="F183" s="13">
        <v>44377</v>
      </c>
      <c r="G183" s="26">
        <v>59.171399999999998</v>
      </c>
      <c r="H183" s="16">
        <f t="shared" si="14"/>
        <v>0.59171399999999996</v>
      </c>
      <c r="I183" s="2"/>
      <c r="J183" s="13">
        <v>44377</v>
      </c>
      <c r="K183" s="26">
        <v>64.313999999999993</v>
      </c>
      <c r="L183" s="16">
        <f t="shared" si="15"/>
        <v>0.64313999999999993</v>
      </c>
      <c r="M183" s="2"/>
      <c r="N183" s="13">
        <v>44377</v>
      </c>
      <c r="O183" s="26">
        <v>29.079899999999999</v>
      </c>
      <c r="P183" s="17">
        <f t="shared" si="16"/>
        <v>0.29079899999999997</v>
      </c>
      <c r="Q183" s="2"/>
      <c r="R183" s="13">
        <v>44377</v>
      </c>
      <c r="S183" s="26">
        <v>39.65</v>
      </c>
      <c r="T183" s="17">
        <f t="shared" si="12"/>
        <v>0.39649999999999996</v>
      </c>
    </row>
    <row r="184" spans="1:20" x14ac:dyDescent="0.25">
      <c r="A184" s="10">
        <f t="shared" si="17"/>
        <v>1</v>
      </c>
      <c r="B184" s="13">
        <v>44378</v>
      </c>
      <c r="C184" s="27">
        <v>82.798299999999998</v>
      </c>
      <c r="D184" s="15">
        <f t="shared" si="13"/>
        <v>0.82798300000000002</v>
      </c>
      <c r="E184" s="3"/>
      <c r="F184" s="13">
        <v>44378</v>
      </c>
      <c r="G184" s="26">
        <v>59.05</v>
      </c>
      <c r="H184" s="16">
        <f t="shared" si="14"/>
        <v>0.59050000000000002</v>
      </c>
      <c r="I184" s="2"/>
      <c r="J184" s="13">
        <v>44378</v>
      </c>
      <c r="K184" s="26">
        <v>64.558199999999999</v>
      </c>
      <c r="L184" s="16">
        <f t="shared" si="15"/>
        <v>0.64558199999999999</v>
      </c>
      <c r="M184" s="2"/>
      <c r="N184" s="13">
        <v>44378</v>
      </c>
      <c r="O184" s="26">
        <v>28.997299999999999</v>
      </c>
      <c r="P184" s="17">
        <f t="shared" si="16"/>
        <v>0.28997299999999998</v>
      </c>
      <c r="Q184" s="2"/>
      <c r="R184" s="13">
        <v>44378</v>
      </c>
      <c r="S184" s="26">
        <v>39.589599999999997</v>
      </c>
      <c r="T184" s="17">
        <f t="shared" si="12"/>
        <v>0.39589599999999997</v>
      </c>
    </row>
    <row r="185" spans="1:20" x14ac:dyDescent="0.25">
      <c r="A185" s="10">
        <f t="shared" si="17"/>
        <v>2</v>
      </c>
      <c r="B185" s="13">
        <v>44379</v>
      </c>
      <c r="C185" s="27">
        <v>82.95</v>
      </c>
      <c r="D185" s="15">
        <f t="shared" si="13"/>
        <v>0.82950000000000002</v>
      </c>
      <c r="E185" s="3"/>
      <c r="F185" s="13">
        <v>44379</v>
      </c>
      <c r="G185" s="26">
        <v>58.962200000000003</v>
      </c>
      <c r="H185" s="16">
        <f t="shared" si="14"/>
        <v>0.58962199999999998</v>
      </c>
      <c r="I185" s="2"/>
      <c r="J185" s="13">
        <v>44379</v>
      </c>
      <c r="K185" s="26">
        <v>64.841499999999996</v>
      </c>
      <c r="L185" s="16">
        <f t="shared" si="15"/>
        <v>0.64841499999999996</v>
      </c>
      <c r="M185" s="2"/>
      <c r="N185" s="13">
        <v>44379</v>
      </c>
      <c r="O185" s="26">
        <v>28.903300000000002</v>
      </c>
      <c r="P185" s="17">
        <f t="shared" si="16"/>
        <v>0.28903300000000004</v>
      </c>
      <c r="Q185" s="2"/>
      <c r="R185" s="13">
        <v>44379</v>
      </c>
      <c r="S185" s="26">
        <v>39.535400000000003</v>
      </c>
      <c r="T185" s="17">
        <f t="shared" si="12"/>
        <v>0.39535400000000004</v>
      </c>
    </row>
    <row r="186" spans="1:20" x14ac:dyDescent="0.25">
      <c r="A186" s="10">
        <f t="shared" si="17"/>
        <v>3</v>
      </c>
      <c r="B186" s="13">
        <v>44380</v>
      </c>
      <c r="C186" s="27">
        <v>83.110699999999994</v>
      </c>
      <c r="D186" s="15">
        <f t="shared" si="13"/>
        <v>0.83110699999999993</v>
      </c>
      <c r="E186" s="3"/>
      <c r="F186" s="13">
        <v>44380</v>
      </c>
      <c r="G186" s="26">
        <v>58.8108</v>
      </c>
      <c r="H186" s="16">
        <f t="shared" si="14"/>
        <v>0.58810799999999996</v>
      </c>
      <c r="I186" s="2"/>
      <c r="J186" s="13">
        <v>44380</v>
      </c>
      <c r="K186" s="26">
        <v>65.268500000000003</v>
      </c>
      <c r="L186" s="16">
        <f t="shared" si="15"/>
        <v>0.65268500000000007</v>
      </c>
      <c r="M186" s="2"/>
      <c r="N186" s="13">
        <v>44380</v>
      </c>
      <c r="O186" s="26">
        <v>28.856100000000001</v>
      </c>
      <c r="P186" s="17">
        <f t="shared" si="16"/>
        <v>0.28856100000000001</v>
      </c>
      <c r="Q186" s="2"/>
      <c r="R186" s="13">
        <v>44380</v>
      </c>
      <c r="S186" s="26">
        <v>39.513100000000001</v>
      </c>
      <c r="T186" s="17">
        <f t="shared" si="12"/>
        <v>0.39513100000000001</v>
      </c>
    </row>
    <row r="187" spans="1:20" x14ac:dyDescent="0.25">
      <c r="A187" s="10">
        <f t="shared" si="17"/>
        <v>4</v>
      </c>
      <c r="B187" s="13">
        <v>44381</v>
      </c>
      <c r="C187" s="27">
        <v>83.249899999999997</v>
      </c>
      <c r="D187" s="15">
        <f t="shared" si="13"/>
        <v>0.83249899999999999</v>
      </c>
      <c r="E187" s="3"/>
      <c r="F187" s="13">
        <v>44381</v>
      </c>
      <c r="G187" s="26">
        <v>58.658999999999999</v>
      </c>
      <c r="H187" s="16">
        <f t="shared" si="14"/>
        <v>0.58658999999999994</v>
      </c>
      <c r="I187" s="2"/>
      <c r="J187" s="13">
        <v>44381</v>
      </c>
      <c r="K187" s="26">
        <v>65.855400000000003</v>
      </c>
      <c r="L187" s="16">
        <f t="shared" si="15"/>
        <v>0.65855400000000008</v>
      </c>
      <c r="M187" s="2"/>
      <c r="N187" s="13">
        <v>44381</v>
      </c>
      <c r="O187" s="26">
        <v>28.828299999999999</v>
      </c>
      <c r="P187" s="17">
        <f t="shared" si="16"/>
        <v>0.28828300000000001</v>
      </c>
      <c r="Q187" s="2"/>
      <c r="R187" s="13">
        <v>44381</v>
      </c>
      <c r="S187" s="26">
        <v>39.514099999999999</v>
      </c>
      <c r="T187" s="17">
        <f t="shared" si="12"/>
        <v>0.39514099999999996</v>
      </c>
    </row>
    <row r="188" spans="1:20" x14ac:dyDescent="0.25">
      <c r="A188" s="10">
        <f t="shared" si="17"/>
        <v>5</v>
      </c>
      <c r="B188" s="13">
        <v>44382</v>
      </c>
      <c r="C188" s="27">
        <v>83.191299999999998</v>
      </c>
      <c r="D188" s="15">
        <f t="shared" si="13"/>
        <v>0.83191300000000001</v>
      </c>
      <c r="E188" s="3"/>
      <c r="F188" s="13">
        <v>44382</v>
      </c>
      <c r="G188" s="26">
        <v>58.561900000000001</v>
      </c>
      <c r="H188" s="16">
        <f t="shared" si="14"/>
        <v>0.585619</v>
      </c>
      <c r="I188" s="2"/>
      <c r="J188" s="13">
        <v>44382</v>
      </c>
      <c r="K188" s="26">
        <v>65.787599999999998</v>
      </c>
      <c r="L188" s="16">
        <f t="shared" si="15"/>
        <v>0.65787600000000002</v>
      </c>
      <c r="M188" s="2"/>
      <c r="N188" s="13">
        <v>44382</v>
      </c>
      <c r="O188" s="26">
        <v>28.674499999999998</v>
      </c>
      <c r="P188" s="17">
        <f t="shared" si="16"/>
        <v>0.28674499999999997</v>
      </c>
      <c r="Q188" s="2"/>
      <c r="R188" s="13">
        <v>44382</v>
      </c>
      <c r="S188" s="26">
        <v>39.381300000000003</v>
      </c>
      <c r="T188" s="17">
        <f t="shared" si="12"/>
        <v>0.39381300000000002</v>
      </c>
    </row>
    <row r="189" spans="1:20" x14ac:dyDescent="0.25">
      <c r="A189" s="10">
        <f t="shared" si="17"/>
        <v>6</v>
      </c>
      <c r="B189" s="13">
        <v>44383</v>
      </c>
      <c r="C189" s="27">
        <v>83.116</v>
      </c>
      <c r="D189" s="15">
        <f t="shared" si="13"/>
        <v>0.83116000000000001</v>
      </c>
      <c r="E189" s="3"/>
      <c r="F189" s="13">
        <v>44383</v>
      </c>
      <c r="G189" s="26">
        <v>58.479199999999999</v>
      </c>
      <c r="H189" s="16">
        <f t="shared" si="14"/>
        <v>0.58479199999999998</v>
      </c>
      <c r="I189" s="2"/>
      <c r="J189" s="13">
        <v>44383</v>
      </c>
      <c r="K189" s="26">
        <v>65.495199999999997</v>
      </c>
      <c r="L189" s="16">
        <f t="shared" si="15"/>
        <v>0.65495199999999998</v>
      </c>
      <c r="M189" s="2"/>
      <c r="N189" s="13">
        <v>44383</v>
      </c>
      <c r="O189" s="26">
        <v>28.5823</v>
      </c>
      <c r="P189" s="17">
        <f t="shared" si="16"/>
        <v>0.28582299999999999</v>
      </c>
      <c r="Q189" s="2"/>
      <c r="R189" s="13">
        <v>44383</v>
      </c>
      <c r="S189" s="26">
        <v>39.277900000000002</v>
      </c>
      <c r="T189" s="17">
        <f t="shared" si="12"/>
        <v>0.39277900000000004</v>
      </c>
    </row>
    <row r="190" spans="1:20" x14ac:dyDescent="0.25">
      <c r="A190" s="10">
        <f t="shared" si="17"/>
        <v>7</v>
      </c>
      <c r="B190" s="13">
        <v>44384</v>
      </c>
      <c r="C190" s="27">
        <v>83.010499999999993</v>
      </c>
      <c r="D190" s="15">
        <f t="shared" si="13"/>
        <v>0.83010499999999998</v>
      </c>
      <c r="E190" s="3"/>
      <c r="F190" s="13">
        <v>44384</v>
      </c>
      <c r="G190" s="26">
        <v>58.319099999999999</v>
      </c>
      <c r="H190" s="16">
        <f t="shared" si="14"/>
        <v>0.58319100000000001</v>
      </c>
      <c r="I190" s="2"/>
      <c r="J190" s="13">
        <v>44384</v>
      </c>
      <c r="K190" s="26">
        <v>65.034999999999997</v>
      </c>
      <c r="L190" s="16">
        <f t="shared" si="15"/>
        <v>0.65034999999999998</v>
      </c>
      <c r="M190" s="2"/>
      <c r="N190" s="13">
        <v>44384</v>
      </c>
      <c r="O190" s="26">
        <v>28.510400000000001</v>
      </c>
      <c r="P190" s="17">
        <f t="shared" si="16"/>
        <v>0.28510400000000002</v>
      </c>
      <c r="Q190" s="2"/>
      <c r="R190" s="13">
        <v>44384</v>
      </c>
      <c r="S190" s="26">
        <v>39.161999999999999</v>
      </c>
      <c r="T190" s="17">
        <f t="shared" si="12"/>
        <v>0.39161999999999997</v>
      </c>
    </row>
    <row r="191" spans="1:20" x14ac:dyDescent="0.25">
      <c r="A191" s="10">
        <f t="shared" si="17"/>
        <v>8</v>
      </c>
      <c r="B191" s="13">
        <v>44385</v>
      </c>
      <c r="C191" s="27">
        <v>82.835599999999999</v>
      </c>
      <c r="D191" s="15">
        <f t="shared" si="13"/>
        <v>0.82835599999999998</v>
      </c>
      <c r="E191" s="3"/>
      <c r="F191" s="13">
        <v>44385</v>
      </c>
      <c r="G191" s="26">
        <v>58.202199999999998</v>
      </c>
      <c r="H191" s="16">
        <f t="shared" si="14"/>
        <v>0.58202199999999993</v>
      </c>
      <c r="I191" s="2"/>
      <c r="J191" s="13">
        <v>44385</v>
      </c>
      <c r="K191" s="26">
        <v>64.402500000000003</v>
      </c>
      <c r="L191" s="16">
        <f t="shared" si="15"/>
        <v>0.64402500000000007</v>
      </c>
      <c r="M191" s="2"/>
      <c r="N191" s="13">
        <v>44385</v>
      </c>
      <c r="O191" s="26">
        <v>28.429400000000001</v>
      </c>
      <c r="P191" s="17">
        <f t="shared" si="16"/>
        <v>0.28429399999999999</v>
      </c>
      <c r="Q191" s="2"/>
      <c r="R191" s="13">
        <v>44385</v>
      </c>
      <c r="S191" s="26">
        <v>39.0319</v>
      </c>
      <c r="T191" s="17">
        <f t="shared" si="12"/>
        <v>0.39031900000000003</v>
      </c>
    </row>
    <row r="192" spans="1:20" x14ac:dyDescent="0.25">
      <c r="A192" s="10">
        <f t="shared" si="17"/>
        <v>9</v>
      </c>
      <c r="B192" s="13">
        <v>44386</v>
      </c>
      <c r="C192" s="27">
        <v>82.703299999999999</v>
      </c>
      <c r="D192" s="15">
        <f t="shared" si="13"/>
        <v>0.82703300000000002</v>
      </c>
      <c r="E192" s="3"/>
      <c r="F192" s="13">
        <v>44386</v>
      </c>
      <c r="G192" s="26">
        <v>58.097900000000003</v>
      </c>
      <c r="H192" s="16">
        <f t="shared" si="14"/>
        <v>0.58097900000000002</v>
      </c>
      <c r="I192" s="2"/>
      <c r="J192" s="13">
        <v>44386</v>
      </c>
      <c r="K192" s="26">
        <v>64.038300000000007</v>
      </c>
      <c r="L192" s="16">
        <f t="shared" si="15"/>
        <v>0.64038300000000004</v>
      </c>
      <c r="M192" s="2"/>
      <c r="N192" s="13">
        <v>44386</v>
      </c>
      <c r="O192" s="26">
        <v>28.346900000000002</v>
      </c>
      <c r="P192" s="17">
        <f t="shared" si="16"/>
        <v>0.28346900000000003</v>
      </c>
      <c r="Q192" s="2"/>
      <c r="R192" s="13">
        <v>44386</v>
      </c>
      <c r="S192" s="26">
        <v>38.9236</v>
      </c>
      <c r="T192" s="17">
        <f t="shared" si="12"/>
        <v>0.38923600000000003</v>
      </c>
    </row>
    <row r="193" spans="1:20" x14ac:dyDescent="0.25">
      <c r="A193" s="10">
        <f t="shared" si="17"/>
        <v>10</v>
      </c>
      <c r="B193" s="13">
        <v>44387</v>
      </c>
      <c r="C193" s="27">
        <v>82.620900000000006</v>
      </c>
      <c r="D193" s="15">
        <f t="shared" si="13"/>
        <v>0.82620900000000008</v>
      </c>
      <c r="E193" s="3"/>
      <c r="F193" s="13">
        <v>44387</v>
      </c>
      <c r="G193" s="26">
        <v>57.927300000000002</v>
      </c>
      <c r="H193" s="16">
        <f t="shared" si="14"/>
        <v>0.57927300000000004</v>
      </c>
      <c r="I193" s="2"/>
      <c r="J193" s="13">
        <v>44387</v>
      </c>
      <c r="K193" s="26">
        <v>64.066100000000006</v>
      </c>
      <c r="L193" s="16">
        <f t="shared" si="15"/>
        <v>0.64066100000000004</v>
      </c>
      <c r="M193" s="2"/>
      <c r="N193" s="13">
        <v>44387</v>
      </c>
      <c r="O193" s="26">
        <v>28.299700000000001</v>
      </c>
      <c r="P193" s="17">
        <f t="shared" si="16"/>
        <v>0.282997</v>
      </c>
      <c r="Q193" s="2"/>
      <c r="R193" s="13">
        <v>44387</v>
      </c>
      <c r="S193" s="26">
        <v>38.857700000000001</v>
      </c>
      <c r="T193" s="17">
        <f t="shared" si="12"/>
        <v>0.38857700000000001</v>
      </c>
    </row>
    <row r="194" spans="1:20" x14ac:dyDescent="0.25">
      <c r="A194" s="10">
        <f t="shared" si="17"/>
        <v>11</v>
      </c>
      <c r="B194" s="13">
        <v>44388</v>
      </c>
      <c r="C194" s="27">
        <v>82.548100000000005</v>
      </c>
      <c r="D194" s="15">
        <f t="shared" si="13"/>
        <v>0.82548100000000002</v>
      </c>
      <c r="E194" s="3"/>
      <c r="F194" s="13">
        <v>44388</v>
      </c>
      <c r="G194" s="26">
        <v>57.825400000000002</v>
      </c>
      <c r="H194" s="16">
        <f t="shared" si="14"/>
        <v>0.57825400000000005</v>
      </c>
      <c r="I194" s="2"/>
      <c r="J194" s="13">
        <v>44388</v>
      </c>
      <c r="K194" s="26">
        <v>64.152600000000007</v>
      </c>
      <c r="L194" s="16">
        <f t="shared" si="15"/>
        <v>0.64152600000000004</v>
      </c>
      <c r="M194" s="2"/>
      <c r="N194" s="13">
        <v>44388</v>
      </c>
      <c r="O194" s="26">
        <v>28.245100000000001</v>
      </c>
      <c r="P194" s="17">
        <f t="shared" si="16"/>
        <v>0.28245100000000001</v>
      </c>
      <c r="Q194" s="2"/>
      <c r="R194" s="13">
        <v>44388</v>
      </c>
      <c r="S194" s="26">
        <v>38.803400000000003</v>
      </c>
      <c r="T194" s="17">
        <f t="shared" si="12"/>
        <v>0.38803400000000005</v>
      </c>
    </row>
    <row r="195" spans="1:20" x14ac:dyDescent="0.25">
      <c r="A195" s="10">
        <f t="shared" si="17"/>
        <v>12</v>
      </c>
      <c r="B195" s="13">
        <v>44389</v>
      </c>
      <c r="C195" s="27">
        <v>82.428600000000003</v>
      </c>
      <c r="D195" s="15">
        <f t="shared" si="13"/>
        <v>0.82428600000000007</v>
      </c>
      <c r="E195" s="3"/>
      <c r="F195" s="13">
        <v>44389</v>
      </c>
      <c r="G195" s="26">
        <v>57.726799999999997</v>
      </c>
      <c r="H195" s="16">
        <f t="shared" si="14"/>
        <v>0.577268</v>
      </c>
      <c r="I195" s="2"/>
      <c r="J195" s="13">
        <v>44389</v>
      </c>
      <c r="K195" s="26">
        <v>63.424500000000002</v>
      </c>
      <c r="L195" s="16">
        <f t="shared" si="15"/>
        <v>0.63424500000000006</v>
      </c>
      <c r="M195" s="2"/>
      <c r="N195" s="13">
        <v>44389</v>
      </c>
      <c r="O195" s="26">
        <v>28.096299999999999</v>
      </c>
      <c r="P195" s="17">
        <f t="shared" si="16"/>
        <v>0.28096300000000002</v>
      </c>
      <c r="Q195" s="2"/>
      <c r="R195" s="13">
        <v>44389</v>
      </c>
      <c r="S195" s="26">
        <v>38.625399999999999</v>
      </c>
      <c r="T195" s="17">
        <f t="shared" ref="T195:T258" si="18">IF($S195="","",$S195/100)</f>
        <v>0.38625399999999999</v>
      </c>
    </row>
    <row r="196" spans="1:20" x14ac:dyDescent="0.25">
      <c r="A196" s="10">
        <f t="shared" si="17"/>
        <v>13</v>
      </c>
      <c r="B196" s="13">
        <v>44390</v>
      </c>
      <c r="C196" s="27">
        <v>82.2256</v>
      </c>
      <c r="D196" s="15">
        <f t="shared" ref="D196:D259" si="19">IF($C196="","",$C196/100)</f>
        <v>0.82225599999999999</v>
      </c>
      <c r="E196" s="3"/>
      <c r="F196" s="13">
        <v>44390</v>
      </c>
      <c r="G196" s="26">
        <v>57.586199999999998</v>
      </c>
      <c r="H196" s="16">
        <f t="shared" ref="H196:H259" si="20">IF($G196="","",$G196/100)</f>
        <v>0.57586199999999999</v>
      </c>
      <c r="I196" s="2"/>
      <c r="J196" s="13">
        <v>44390</v>
      </c>
      <c r="K196" s="26">
        <v>62.5077</v>
      </c>
      <c r="L196" s="16">
        <f t="shared" ref="L196:L259" si="21">IF($K196="","",$K196/100)</f>
        <v>0.62507699999999999</v>
      </c>
      <c r="M196" s="2"/>
      <c r="N196" s="13">
        <v>44390</v>
      </c>
      <c r="O196" s="26">
        <v>27.998100000000001</v>
      </c>
      <c r="P196" s="17">
        <f t="shared" ref="P196:P259" si="22">IF($O196="","",$O196/100)</f>
        <v>0.27998100000000004</v>
      </c>
      <c r="Q196" s="2"/>
      <c r="R196" s="13">
        <v>44390</v>
      </c>
      <c r="S196" s="26">
        <v>38.457999999999998</v>
      </c>
      <c r="T196" s="17">
        <f t="shared" si="18"/>
        <v>0.38457999999999998</v>
      </c>
    </row>
    <row r="197" spans="1:20" x14ac:dyDescent="0.25">
      <c r="A197" s="10">
        <f t="shared" ref="A197:A259" si="23">DAY(B197)</f>
        <v>14</v>
      </c>
      <c r="B197" s="13">
        <v>44391</v>
      </c>
      <c r="C197" s="27">
        <v>82.017899999999997</v>
      </c>
      <c r="D197" s="15">
        <f t="shared" si="19"/>
        <v>0.82017899999999999</v>
      </c>
      <c r="E197" s="3"/>
      <c r="F197" s="13">
        <v>44391</v>
      </c>
      <c r="G197" s="26">
        <v>57.547499999999999</v>
      </c>
      <c r="H197" s="16">
        <f t="shared" si="20"/>
        <v>0.57547499999999996</v>
      </c>
      <c r="I197" s="2"/>
      <c r="J197" s="13">
        <v>44391</v>
      </c>
      <c r="K197" s="26">
        <v>61.541200000000003</v>
      </c>
      <c r="L197" s="16">
        <f t="shared" si="21"/>
        <v>0.61541200000000007</v>
      </c>
      <c r="M197" s="2"/>
      <c r="N197" s="13">
        <v>44391</v>
      </c>
      <c r="O197" s="26">
        <v>27.903099999999998</v>
      </c>
      <c r="P197" s="17">
        <f t="shared" si="22"/>
        <v>0.27903099999999997</v>
      </c>
      <c r="Q197" s="2"/>
      <c r="R197" s="13">
        <v>44391</v>
      </c>
      <c r="S197" s="26">
        <v>38.307400000000001</v>
      </c>
      <c r="T197" s="17">
        <f t="shared" si="18"/>
        <v>0.38307400000000003</v>
      </c>
    </row>
    <row r="198" spans="1:20" x14ac:dyDescent="0.25">
      <c r="A198" s="10">
        <f t="shared" si="23"/>
        <v>15</v>
      </c>
      <c r="B198" s="13">
        <v>44392</v>
      </c>
      <c r="C198" s="27">
        <v>81.872299999999996</v>
      </c>
      <c r="D198" s="15">
        <f t="shared" si="19"/>
        <v>0.81872299999999998</v>
      </c>
      <c r="E198" s="3"/>
      <c r="F198" s="13">
        <v>44392</v>
      </c>
      <c r="G198" s="26">
        <v>57.486400000000003</v>
      </c>
      <c r="H198" s="16">
        <f t="shared" si="20"/>
        <v>0.57486400000000004</v>
      </c>
      <c r="I198" s="2"/>
      <c r="J198" s="13">
        <v>44392</v>
      </c>
      <c r="K198" s="26">
        <v>60.5533</v>
      </c>
      <c r="L198" s="16">
        <f t="shared" si="21"/>
        <v>0.60553299999999999</v>
      </c>
      <c r="M198" s="2"/>
      <c r="N198" s="13">
        <v>44392</v>
      </c>
      <c r="O198" s="26">
        <v>27.794699999999999</v>
      </c>
      <c r="P198" s="17">
        <f t="shared" si="22"/>
        <v>0.277947</v>
      </c>
      <c r="Q198" s="2"/>
      <c r="R198" s="13">
        <v>44392</v>
      </c>
      <c r="S198" s="26">
        <v>38.145200000000003</v>
      </c>
      <c r="T198" s="17">
        <f t="shared" si="18"/>
        <v>0.38145200000000001</v>
      </c>
    </row>
    <row r="199" spans="1:20" x14ac:dyDescent="0.25">
      <c r="A199" s="10">
        <f t="shared" si="23"/>
        <v>16</v>
      </c>
      <c r="B199" s="13">
        <v>44393</v>
      </c>
      <c r="C199" s="27">
        <v>81.568600000000004</v>
      </c>
      <c r="D199" s="15">
        <f t="shared" si="19"/>
        <v>0.81568600000000002</v>
      </c>
      <c r="E199" s="3"/>
      <c r="F199" s="13">
        <v>44393</v>
      </c>
      <c r="G199" s="26">
        <v>57.2697</v>
      </c>
      <c r="H199" s="16">
        <f t="shared" si="20"/>
        <v>0.57269700000000001</v>
      </c>
      <c r="I199" s="2"/>
      <c r="J199" s="13">
        <v>44393</v>
      </c>
      <c r="K199" s="26">
        <v>59.496899999999997</v>
      </c>
      <c r="L199" s="16">
        <f t="shared" si="21"/>
        <v>0.59496899999999997</v>
      </c>
      <c r="M199" s="2"/>
      <c r="N199" s="13">
        <v>44393</v>
      </c>
      <c r="O199" s="26">
        <v>27.687000000000001</v>
      </c>
      <c r="P199" s="17">
        <f t="shared" si="22"/>
        <v>0.27687</v>
      </c>
      <c r="Q199" s="2"/>
      <c r="R199" s="13">
        <v>44393</v>
      </c>
      <c r="S199" s="26">
        <v>37.942799999999998</v>
      </c>
      <c r="T199" s="17">
        <f t="shared" si="18"/>
        <v>0.37942799999999999</v>
      </c>
    </row>
    <row r="200" spans="1:20" x14ac:dyDescent="0.25">
      <c r="A200" s="10">
        <f t="shared" si="23"/>
        <v>17</v>
      </c>
      <c r="B200" s="13">
        <v>44394</v>
      </c>
      <c r="C200" s="27">
        <v>81.316299999999998</v>
      </c>
      <c r="D200" s="15">
        <f t="shared" si="19"/>
        <v>0.81316299999999997</v>
      </c>
      <c r="E200" s="3"/>
      <c r="F200" s="13">
        <v>44394</v>
      </c>
      <c r="G200" s="26">
        <v>56.8733</v>
      </c>
      <c r="H200" s="16">
        <f t="shared" si="20"/>
        <v>0.56873300000000004</v>
      </c>
      <c r="I200" s="2"/>
      <c r="J200" s="13">
        <v>44394</v>
      </c>
      <c r="K200" s="26">
        <v>58.808599999999998</v>
      </c>
      <c r="L200" s="16">
        <f t="shared" si="21"/>
        <v>0.588086</v>
      </c>
      <c r="M200" s="2"/>
      <c r="N200" s="13">
        <v>44394</v>
      </c>
      <c r="O200" s="26">
        <v>27.6221</v>
      </c>
      <c r="P200" s="17">
        <f t="shared" si="22"/>
        <v>0.27622099999999999</v>
      </c>
      <c r="Q200" s="2"/>
      <c r="R200" s="13">
        <v>44394</v>
      </c>
      <c r="S200" s="26">
        <v>37.766500000000001</v>
      </c>
      <c r="T200" s="17">
        <f t="shared" si="18"/>
        <v>0.37766500000000003</v>
      </c>
    </row>
    <row r="201" spans="1:20" x14ac:dyDescent="0.25">
      <c r="A201" s="10">
        <f t="shared" si="23"/>
        <v>18</v>
      </c>
      <c r="B201" s="13">
        <v>44395</v>
      </c>
      <c r="C201" s="27">
        <v>81.183099999999996</v>
      </c>
      <c r="D201" s="15">
        <f t="shared" si="19"/>
        <v>0.81183099999999997</v>
      </c>
      <c r="E201" s="3"/>
      <c r="F201" s="13">
        <v>44395</v>
      </c>
      <c r="G201" s="26">
        <v>56.995800000000003</v>
      </c>
      <c r="H201" s="16">
        <f t="shared" si="20"/>
        <v>0.56995800000000008</v>
      </c>
      <c r="I201" s="2"/>
      <c r="J201" s="13">
        <v>44395</v>
      </c>
      <c r="K201" s="26">
        <v>58.704700000000003</v>
      </c>
      <c r="L201" s="16">
        <f t="shared" si="21"/>
        <v>0.58704699999999999</v>
      </c>
      <c r="M201" s="2"/>
      <c r="N201" s="13">
        <v>44395</v>
      </c>
      <c r="O201" s="26">
        <v>27.566600000000001</v>
      </c>
      <c r="P201" s="17">
        <f t="shared" si="22"/>
        <v>0.27566600000000002</v>
      </c>
      <c r="Q201" s="2"/>
      <c r="R201" s="13">
        <v>44395</v>
      </c>
      <c r="S201" s="26">
        <v>37.735199999999999</v>
      </c>
      <c r="T201" s="17">
        <f t="shared" si="18"/>
        <v>0.37735199999999997</v>
      </c>
    </row>
    <row r="202" spans="1:20" x14ac:dyDescent="0.25">
      <c r="A202" s="10">
        <f t="shared" si="23"/>
        <v>19</v>
      </c>
      <c r="B202" s="13">
        <v>44396</v>
      </c>
      <c r="C202" s="27">
        <v>81.067099999999996</v>
      </c>
      <c r="D202" s="15">
        <f t="shared" si="19"/>
        <v>0.81067099999999992</v>
      </c>
      <c r="E202" s="3"/>
      <c r="F202" s="13">
        <v>44396</v>
      </c>
      <c r="G202" s="26">
        <v>56.6372</v>
      </c>
      <c r="H202" s="16">
        <f t="shared" si="20"/>
        <v>0.56637199999999999</v>
      </c>
      <c r="I202" s="2"/>
      <c r="J202" s="13">
        <v>44396</v>
      </c>
      <c r="K202" s="26">
        <v>57.947400000000002</v>
      </c>
      <c r="L202" s="16">
        <f t="shared" si="21"/>
        <v>0.57947400000000004</v>
      </c>
      <c r="M202" s="2"/>
      <c r="N202" s="13">
        <v>44396</v>
      </c>
      <c r="O202" s="26">
        <v>27.439800000000002</v>
      </c>
      <c r="P202" s="17">
        <f t="shared" si="22"/>
        <v>0.27439800000000003</v>
      </c>
      <c r="Q202" s="2"/>
      <c r="R202" s="13">
        <v>44396</v>
      </c>
      <c r="S202" s="26">
        <v>37.5246</v>
      </c>
      <c r="T202" s="17">
        <f t="shared" si="18"/>
        <v>0.37524599999999997</v>
      </c>
    </row>
    <row r="203" spans="1:20" x14ac:dyDescent="0.25">
      <c r="A203" s="10">
        <f t="shared" si="23"/>
        <v>20</v>
      </c>
      <c r="B203" s="13">
        <v>44397</v>
      </c>
      <c r="C203" s="27">
        <v>80.999600000000001</v>
      </c>
      <c r="D203" s="15">
        <f t="shared" si="19"/>
        <v>0.80999600000000005</v>
      </c>
      <c r="E203" s="3"/>
      <c r="F203" s="13">
        <v>44397</v>
      </c>
      <c r="G203" s="26">
        <v>56.439300000000003</v>
      </c>
      <c r="H203" s="16">
        <f t="shared" si="20"/>
        <v>0.56439300000000003</v>
      </c>
      <c r="I203" s="2"/>
      <c r="J203" s="13">
        <v>44397</v>
      </c>
      <c r="K203" s="26">
        <v>57.040799999999997</v>
      </c>
      <c r="L203" s="16">
        <f t="shared" si="21"/>
        <v>0.57040800000000003</v>
      </c>
      <c r="M203" s="2"/>
      <c r="N203" s="13">
        <v>44397</v>
      </c>
      <c r="O203" s="26">
        <v>27.282399999999999</v>
      </c>
      <c r="P203" s="17">
        <f t="shared" si="22"/>
        <v>0.27282400000000001</v>
      </c>
      <c r="Q203" s="2"/>
      <c r="R203" s="13">
        <v>44397</v>
      </c>
      <c r="S203" s="26">
        <v>37.313299999999998</v>
      </c>
      <c r="T203" s="17">
        <f t="shared" si="18"/>
        <v>0.37313299999999999</v>
      </c>
    </row>
    <row r="204" spans="1:20" x14ac:dyDescent="0.25">
      <c r="A204" s="10">
        <f t="shared" si="23"/>
        <v>21</v>
      </c>
      <c r="B204" s="13">
        <v>44398</v>
      </c>
      <c r="C204" s="27">
        <v>80.8386</v>
      </c>
      <c r="D204" s="15">
        <f t="shared" si="19"/>
        <v>0.80838600000000005</v>
      </c>
      <c r="E204" s="3"/>
      <c r="F204" s="13">
        <v>44398</v>
      </c>
      <c r="G204" s="26">
        <v>56.227600000000002</v>
      </c>
      <c r="H204" s="16">
        <f t="shared" si="20"/>
        <v>0.562276</v>
      </c>
      <c r="I204" s="2"/>
      <c r="J204" s="13">
        <v>44398</v>
      </c>
      <c r="K204" s="26">
        <v>56.080500000000001</v>
      </c>
      <c r="L204" s="16">
        <f t="shared" si="21"/>
        <v>0.560805</v>
      </c>
      <c r="M204" s="2"/>
      <c r="N204" s="13">
        <v>44398</v>
      </c>
      <c r="O204" s="26">
        <v>27.192499999999999</v>
      </c>
      <c r="P204" s="17">
        <f t="shared" si="22"/>
        <v>0.27192499999999997</v>
      </c>
      <c r="Q204" s="2"/>
      <c r="R204" s="13">
        <v>44398</v>
      </c>
      <c r="S204" s="26">
        <v>37.138399999999997</v>
      </c>
      <c r="T204" s="17">
        <f t="shared" si="18"/>
        <v>0.37138399999999999</v>
      </c>
    </row>
    <row r="205" spans="1:20" x14ac:dyDescent="0.25">
      <c r="A205" s="10">
        <f t="shared" si="23"/>
        <v>22</v>
      </c>
      <c r="B205" s="13">
        <v>44399</v>
      </c>
      <c r="C205" s="27">
        <v>80.672300000000007</v>
      </c>
      <c r="D205" s="15">
        <f t="shared" si="19"/>
        <v>0.80672300000000008</v>
      </c>
      <c r="E205" s="3"/>
      <c r="F205" s="13">
        <v>44399</v>
      </c>
      <c r="G205" s="26">
        <v>56.137900000000002</v>
      </c>
      <c r="H205" s="16">
        <f t="shared" si="20"/>
        <v>0.56137900000000007</v>
      </c>
      <c r="I205" s="2"/>
      <c r="J205" s="13">
        <v>44399</v>
      </c>
      <c r="K205" s="26">
        <v>55.126199999999997</v>
      </c>
      <c r="L205" s="16">
        <f t="shared" si="21"/>
        <v>0.55126199999999992</v>
      </c>
      <c r="M205" s="2"/>
      <c r="N205" s="13">
        <v>44399</v>
      </c>
      <c r="O205" s="26">
        <v>27.052600000000002</v>
      </c>
      <c r="P205" s="17">
        <f t="shared" si="22"/>
        <v>0.27052600000000004</v>
      </c>
      <c r="Q205" s="2"/>
      <c r="R205" s="13">
        <v>44399</v>
      </c>
      <c r="S205" s="26">
        <v>36.950200000000002</v>
      </c>
      <c r="T205" s="17">
        <f t="shared" si="18"/>
        <v>0.369502</v>
      </c>
    </row>
    <row r="206" spans="1:20" x14ac:dyDescent="0.25">
      <c r="A206" s="10">
        <f t="shared" si="23"/>
        <v>23</v>
      </c>
      <c r="B206" s="13">
        <v>44400</v>
      </c>
      <c r="C206" s="27">
        <v>80.557699999999997</v>
      </c>
      <c r="D206" s="15">
        <f t="shared" si="19"/>
        <v>0.80557699999999999</v>
      </c>
      <c r="E206" s="3"/>
      <c r="F206" s="13">
        <v>44400</v>
      </c>
      <c r="G206" s="26">
        <v>56.026600000000002</v>
      </c>
      <c r="H206" s="16">
        <f t="shared" si="20"/>
        <v>0.56026600000000004</v>
      </c>
      <c r="I206" s="2"/>
      <c r="J206" s="13">
        <v>44400</v>
      </c>
      <c r="K206" s="26">
        <v>54.247700000000002</v>
      </c>
      <c r="L206" s="16">
        <f t="shared" si="21"/>
        <v>0.54247699999999999</v>
      </c>
      <c r="M206" s="2"/>
      <c r="N206" s="13">
        <v>44400</v>
      </c>
      <c r="O206" s="26">
        <v>26.920300000000001</v>
      </c>
      <c r="P206" s="17">
        <f t="shared" si="22"/>
        <v>0.26920300000000003</v>
      </c>
      <c r="Q206" s="2"/>
      <c r="R206" s="13">
        <v>44400</v>
      </c>
      <c r="S206" s="26">
        <v>36.7714</v>
      </c>
      <c r="T206" s="17">
        <f t="shared" si="18"/>
        <v>0.36771399999999999</v>
      </c>
    </row>
    <row r="207" spans="1:20" x14ac:dyDescent="0.25">
      <c r="A207" s="10">
        <f t="shared" si="23"/>
        <v>24</v>
      </c>
      <c r="B207" s="13">
        <v>44401</v>
      </c>
      <c r="C207" s="27">
        <v>80.424400000000006</v>
      </c>
      <c r="D207" s="15">
        <f t="shared" si="19"/>
        <v>0.80424400000000007</v>
      </c>
      <c r="E207" s="3"/>
      <c r="F207" s="13">
        <v>44401</v>
      </c>
      <c r="G207" s="26">
        <v>55.912500000000001</v>
      </c>
      <c r="H207" s="16">
        <f t="shared" si="20"/>
        <v>0.55912499999999998</v>
      </c>
      <c r="I207" s="2"/>
      <c r="J207" s="13">
        <v>44401</v>
      </c>
      <c r="K207" s="26">
        <v>53.642200000000003</v>
      </c>
      <c r="L207" s="16">
        <f t="shared" si="21"/>
        <v>0.53642200000000007</v>
      </c>
      <c r="M207" s="2"/>
      <c r="N207" s="13">
        <v>44401</v>
      </c>
      <c r="O207" s="26">
        <v>26.847799999999999</v>
      </c>
      <c r="P207" s="17">
        <f t="shared" si="22"/>
        <v>0.26847799999999999</v>
      </c>
      <c r="Q207" s="2"/>
      <c r="R207" s="13">
        <v>44401</v>
      </c>
      <c r="S207" s="26">
        <v>36.651699999999998</v>
      </c>
      <c r="T207" s="17">
        <f t="shared" si="18"/>
        <v>0.36651699999999998</v>
      </c>
    </row>
    <row r="208" spans="1:20" x14ac:dyDescent="0.25">
      <c r="A208" s="10">
        <f t="shared" si="23"/>
        <v>25</v>
      </c>
      <c r="B208" s="13">
        <v>44402</v>
      </c>
      <c r="C208" s="27">
        <v>80.302499999999995</v>
      </c>
      <c r="D208" s="15">
        <f t="shared" si="19"/>
        <v>0.80302499999999999</v>
      </c>
      <c r="E208" s="3"/>
      <c r="F208" s="13">
        <v>44402</v>
      </c>
      <c r="G208" s="26">
        <v>55.828099999999999</v>
      </c>
      <c r="H208" s="16">
        <f t="shared" si="20"/>
        <v>0.55828100000000003</v>
      </c>
      <c r="I208" s="2"/>
      <c r="J208" s="13">
        <v>44402</v>
      </c>
      <c r="K208" s="26">
        <v>53.424500000000002</v>
      </c>
      <c r="L208" s="16">
        <f t="shared" si="21"/>
        <v>0.53424499999999997</v>
      </c>
      <c r="M208" s="2"/>
      <c r="N208" s="13">
        <v>44402</v>
      </c>
      <c r="O208" s="26">
        <v>26.780100000000001</v>
      </c>
      <c r="P208" s="17">
        <f t="shared" si="22"/>
        <v>0.26780100000000001</v>
      </c>
      <c r="Q208" s="2"/>
      <c r="R208" s="13">
        <v>44402</v>
      </c>
      <c r="S208" s="26">
        <v>36.567999999999998</v>
      </c>
      <c r="T208" s="17">
        <f t="shared" si="18"/>
        <v>0.36568000000000001</v>
      </c>
    </row>
    <row r="209" spans="1:20" x14ac:dyDescent="0.25">
      <c r="A209" s="10">
        <f t="shared" si="23"/>
        <v>26</v>
      </c>
      <c r="B209" s="13">
        <v>44403</v>
      </c>
      <c r="C209" s="27">
        <v>80.189800000000005</v>
      </c>
      <c r="D209" s="15">
        <f t="shared" si="19"/>
        <v>0.801898</v>
      </c>
      <c r="E209" s="3"/>
      <c r="F209" s="13">
        <v>44403</v>
      </c>
      <c r="G209" s="26">
        <v>55.715200000000003</v>
      </c>
      <c r="H209" s="16">
        <f t="shared" si="20"/>
        <v>0.55715199999999998</v>
      </c>
      <c r="I209" s="2"/>
      <c r="J209" s="13">
        <v>44403</v>
      </c>
      <c r="K209" s="26">
        <v>52.555399999999999</v>
      </c>
      <c r="L209" s="16">
        <f t="shared" si="21"/>
        <v>0.52555399999999997</v>
      </c>
      <c r="M209" s="2"/>
      <c r="N209" s="13">
        <v>44403</v>
      </c>
      <c r="O209" s="26">
        <v>26.5746</v>
      </c>
      <c r="P209" s="17">
        <f t="shared" si="22"/>
        <v>0.26574599999999998</v>
      </c>
      <c r="Q209" s="2"/>
      <c r="R209" s="13">
        <v>44403</v>
      </c>
      <c r="S209" s="26">
        <v>36.338299999999997</v>
      </c>
      <c r="T209" s="17">
        <f t="shared" si="18"/>
        <v>0.36338299999999996</v>
      </c>
    </row>
    <row r="210" spans="1:20" x14ac:dyDescent="0.25">
      <c r="A210" s="10">
        <f t="shared" si="23"/>
        <v>27</v>
      </c>
      <c r="B210" s="13">
        <v>44404</v>
      </c>
      <c r="C210" s="27">
        <v>79.970799999999997</v>
      </c>
      <c r="D210" s="15">
        <f t="shared" si="19"/>
        <v>0.79970799999999997</v>
      </c>
      <c r="E210" s="3"/>
      <c r="F210" s="13">
        <v>44404</v>
      </c>
      <c r="G210" s="26">
        <v>55.5334</v>
      </c>
      <c r="H210" s="16">
        <f t="shared" si="20"/>
        <v>0.55533399999999999</v>
      </c>
      <c r="I210" s="2"/>
      <c r="J210" s="13">
        <v>44404</v>
      </c>
      <c r="K210" s="26">
        <v>51.521099999999997</v>
      </c>
      <c r="L210" s="16">
        <f t="shared" si="21"/>
        <v>0.51521099999999997</v>
      </c>
      <c r="M210" s="2"/>
      <c r="N210" s="13">
        <v>44404</v>
      </c>
      <c r="O210" s="26">
        <v>26.3965</v>
      </c>
      <c r="P210" s="17">
        <f t="shared" si="22"/>
        <v>0.26396500000000001</v>
      </c>
      <c r="Q210" s="2"/>
      <c r="R210" s="13">
        <v>44404</v>
      </c>
      <c r="S210" s="26">
        <v>36.098700000000001</v>
      </c>
      <c r="T210" s="17">
        <f t="shared" si="18"/>
        <v>0.360987</v>
      </c>
    </row>
    <row r="211" spans="1:20" x14ac:dyDescent="0.25">
      <c r="A211" s="10">
        <f t="shared" si="23"/>
        <v>28</v>
      </c>
      <c r="B211" s="13">
        <v>44405</v>
      </c>
      <c r="C211" s="27">
        <v>79.6267</v>
      </c>
      <c r="D211" s="15">
        <f t="shared" si="19"/>
        <v>0.79626699999999995</v>
      </c>
      <c r="E211" s="3"/>
      <c r="F211" s="13">
        <v>44405</v>
      </c>
      <c r="G211" s="26">
        <v>55.325899999999997</v>
      </c>
      <c r="H211" s="16">
        <f t="shared" si="20"/>
        <v>0.55325899999999995</v>
      </c>
      <c r="I211" s="2"/>
      <c r="J211" s="13">
        <v>44405</v>
      </c>
      <c r="K211" s="26">
        <v>50.356200000000001</v>
      </c>
      <c r="L211" s="16">
        <f t="shared" si="21"/>
        <v>0.50356200000000007</v>
      </c>
      <c r="M211" s="2"/>
      <c r="N211" s="13">
        <v>44405</v>
      </c>
      <c r="O211" s="26">
        <v>26.284199999999998</v>
      </c>
      <c r="P211" s="17">
        <f t="shared" si="22"/>
        <v>0.26284199999999996</v>
      </c>
      <c r="Q211" s="2"/>
      <c r="R211" s="13">
        <v>44405</v>
      </c>
      <c r="S211" s="26">
        <v>35.885199999999998</v>
      </c>
      <c r="T211" s="17">
        <f t="shared" si="18"/>
        <v>0.35885199999999995</v>
      </c>
    </row>
    <row r="212" spans="1:20" x14ac:dyDescent="0.25">
      <c r="A212" s="10">
        <f t="shared" si="23"/>
        <v>29</v>
      </c>
      <c r="B212" s="13">
        <v>44406</v>
      </c>
      <c r="C212" s="27">
        <v>79.273899999999998</v>
      </c>
      <c r="D212" s="15">
        <f t="shared" si="19"/>
        <v>0.79273899999999997</v>
      </c>
      <c r="E212" s="3"/>
      <c r="F212" s="13">
        <v>44406</v>
      </c>
      <c r="G212" s="26">
        <v>55.0974</v>
      </c>
      <c r="H212" s="16">
        <f t="shared" si="20"/>
        <v>0.55097399999999996</v>
      </c>
      <c r="I212" s="2"/>
      <c r="J212" s="13">
        <v>44406</v>
      </c>
      <c r="K212" s="26">
        <v>49.335799999999999</v>
      </c>
      <c r="L212" s="16">
        <f t="shared" si="21"/>
        <v>0.49335799999999996</v>
      </c>
      <c r="M212" s="2"/>
      <c r="N212" s="13">
        <v>44406</v>
      </c>
      <c r="O212" s="26">
        <v>26.137699999999999</v>
      </c>
      <c r="P212" s="17">
        <f t="shared" si="22"/>
        <v>0.26137699999999997</v>
      </c>
      <c r="Q212" s="2"/>
      <c r="R212" s="13">
        <v>44406</v>
      </c>
      <c r="S212" s="26">
        <v>35.653399999999998</v>
      </c>
      <c r="T212" s="17">
        <f t="shared" si="18"/>
        <v>0.35653399999999996</v>
      </c>
    </row>
    <row r="213" spans="1:20" x14ac:dyDescent="0.25">
      <c r="A213" s="10">
        <f t="shared" si="23"/>
        <v>30</v>
      </c>
      <c r="B213" s="13">
        <v>44407</v>
      </c>
      <c r="C213" s="27">
        <v>79.211399999999998</v>
      </c>
      <c r="D213" s="15">
        <f t="shared" si="19"/>
        <v>0.79211399999999998</v>
      </c>
      <c r="E213" s="3"/>
      <c r="F213" s="13">
        <v>44407</v>
      </c>
      <c r="G213" s="26">
        <v>54.945300000000003</v>
      </c>
      <c r="H213" s="16">
        <f t="shared" si="20"/>
        <v>0.54945300000000008</v>
      </c>
      <c r="I213" s="2"/>
      <c r="J213" s="13">
        <v>44407</v>
      </c>
      <c r="K213" s="26">
        <v>48.505800000000001</v>
      </c>
      <c r="L213" s="16">
        <f t="shared" si="21"/>
        <v>0.48505799999999999</v>
      </c>
      <c r="M213" s="2"/>
      <c r="N213" s="13">
        <v>44407</v>
      </c>
      <c r="O213" s="26">
        <v>26.019600000000001</v>
      </c>
      <c r="P213" s="17">
        <f t="shared" si="22"/>
        <v>0.26019599999999998</v>
      </c>
      <c r="Q213" s="2"/>
      <c r="R213" s="13">
        <v>44407</v>
      </c>
      <c r="S213" s="26">
        <v>35.483400000000003</v>
      </c>
      <c r="T213" s="17">
        <f t="shared" si="18"/>
        <v>0.35483400000000004</v>
      </c>
    </row>
    <row r="214" spans="1:20" x14ac:dyDescent="0.25">
      <c r="A214" s="10">
        <f t="shared" si="23"/>
        <v>31</v>
      </c>
      <c r="B214" s="13">
        <v>44408</v>
      </c>
      <c r="C214" s="27">
        <v>79.0916</v>
      </c>
      <c r="D214" s="15">
        <f t="shared" si="19"/>
        <v>0.79091599999999995</v>
      </c>
      <c r="E214" s="3"/>
      <c r="F214" s="13">
        <v>44408</v>
      </c>
      <c r="G214" s="26">
        <v>54.8307</v>
      </c>
      <c r="H214" s="16">
        <f t="shared" si="20"/>
        <v>0.54830699999999999</v>
      </c>
      <c r="I214" s="2"/>
      <c r="J214" s="13">
        <v>44408</v>
      </c>
      <c r="K214" s="26">
        <v>47.952100000000002</v>
      </c>
      <c r="L214" s="16">
        <f t="shared" si="21"/>
        <v>0.47952100000000003</v>
      </c>
      <c r="M214" s="2"/>
      <c r="N214" s="13">
        <v>44408</v>
      </c>
      <c r="O214" s="26">
        <v>25.965499999999999</v>
      </c>
      <c r="P214" s="17">
        <f t="shared" si="22"/>
        <v>0.25965499999999997</v>
      </c>
      <c r="Q214" s="2"/>
      <c r="R214" s="13">
        <v>44408</v>
      </c>
      <c r="S214" s="26">
        <v>35.380899999999997</v>
      </c>
      <c r="T214" s="17">
        <f t="shared" si="18"/>
        <v>0.35380899999999998</v>
      </c>
    </row>
    <row r="215" spans="1:20" x14ac:dyDescent="0.25">
      <c r="A215" s="10">
        <f t="shared" si="23"/>
        <v>1</v>
      </c>
      <c r="B215" s="13">
        <v>44409</v>
      </c>
      <c r="C215" s="27">
        <v>78.992400000000004</v>
      </c>
      <c r="D215" s="15">
        <f t="shared" si="19"/>
        <v>0.78992400000000007</v>
      </c>
      <c r="E215" s="3"/>
      <c r="F215" s="13">
        <v>44409</v>
      </c>
      <c r="G215" s="26">
        <v>54.708599999999997</v>
      </c>
      <c r="H215" s="16">
        <f t="shared" si="20"/>
        <v>0.54708599999999996</v>
      </c>
      <c r="I215" s="2"/>
      <c r="J215" s="13">
        <v>44409</v>
      </c>
      <c r="K215" s="26">
        <v>47.9437</v>
      </c>
      <c r="L215" s="16">
        <f t="shared" si="21"/>
        <v>0.479437</v>
      </c>
      <c r="M215" s="2"/>
      <c r="N215" s="13">
        <v>44409</v>
      </c>
      <c r="O215" s="26">
        <v>25.921700000000001</v>
      </c>
      <c r="P215" s="17">
        <f t="shared" si="22"/>
        <v>0.25921700000000003</v>
      </c>
      <c r="Q215" s="2"/>
      <c r="R215" s="13">
        <v>44409</v>
      </c>
      <c r="S215" s="26">
        <v>35.322699999999998</v>
      </c>
      <c r="T215" s="17">
        <f t="shared" si="18"/>
        <v>0.35322699999999996</v>
      </c>
    </row>
    <row r="216" spans="1:20" x14ac:dyDescent="0.25">
      <c r="A216" s="10">
        <f t="shared" si="23"/>
        <v>2</v>
      </c>
      <c r="B216" s="13">
        <v>44410</v>
      </c>
      <c r="C216" s="27">
        <v>78.796199999999999</v>
      </c>
      <c r="D216" s="15">
        <f t="shared" si="19"/>
        <v>0.78796199999999994</v>
      </c>
      <c r="E216" s="3"/>
      <c r="F216" s="13">
        <v>44410</v>
      </c>
      <c r="G216" s="26">
        <v>54.435400000000001</v>
      </c>
      <c r="H216" s="16">
        <f t="shared" si="20"/>
        <v>0.544354</v>
      </c>
      <c r="I216" s="2"/>
      <c r="J216" s="13">
        <v>44410</v>
      </c>
      <c r="K216" s="26">
        <v>47.192399999999999</v>
      </c>
      <c r="L216" s="16">
        <f t="shared" si="21"/>
        <v>0.47192400000000001</v>
      </c>
      <c r="M216" s="2"/>
      <c r="N216" s="13">
        <v>44410</v>
      </c>
      <c r="O216" s="26">
        <v>25.755700000000001</v>
      </c>
      <c r="P216" s="17">
        <f t="shared" si="22"/>
        <v>0.25755700000000004</v>
      </c>
      <c r="Q216" s="2"/>
      <c r="R216" s="13">
        <v>44410</v>
      </c>
      <c r="S216" s="26">
        <v>35.0959</v>
      </c>
      <c r="T216" s="17">
        <f t="shared" si="18"/>
        <v>0.35095900000000002</v>
      </c>
    </row>
    <row r="217" spans="1:20" x14ac:dyDescent="0.25">
      <c r="A217" s="10">
        <f t="shared" si="23"/>
        <v>3</v>
      </c>
      <c r="B217" s="13">
        <v>44411</v>
      </c>
      <c r="C217" s="27">
        <v>78.617500000000007</v>
      </c>
      <c r="D217" s="15">
        <f t="shared" si="19"/>
        <v>0.78617500000000007</v>
      </c>
      <c r="E217" s="3"/>
      <c r="F217" s="13">
        <v>44411</v>
      </c>
      <c r="G217" s="26">
        <v>54.148699999999998</v>
      </c>
      <c r="H217" s="16">
        <f t="shared" si="20"/>
        <v>0.54148699999999994</v>
      </c>
      <c r="I217" s="2"/>
      <c r="J217" s="13">
        <v>44411</v>
      </c>
      <c r="K217" s="26">
        <v>46.1967</v>
      </c>
      <c r="L217" s="16">
        <f t="shared" si="21"/>
        <v>0.46196700000000002</v>
      </c>
      <c r="M217" s="2"/>
      <c r="N217" s="13">
        <v>44411</v>
      </c>
      <c r="O217" s="26">
        <v>25.612500000000001</v>
      </c>
      <c r="P217" s="17">
        <f t="shared" si="22"/>
        <v>0.25612499999999999</v>
      </c>
      <c r="Q217" s="2"/>
      <c r="R217" s="13">
        <v>44411</v>
      </c>
      <c r="S217" s="26">
        <v>34.866900000000001</v>
      </c>
      <c r="T217" s="17">
        <f t="shared" si="18"/>
        <v>0.34866900000000001</v>
      </c>
    </row>
    <row r="218" spans="1:20" x14ac:dyDescent="0.25">
      <c r="A218" s="10">
        <f t="shared" si="23"/>
        <v>4</v>
      </c>
      <c r="B218" s="13">
        <v>44412</v>
      </c>
      <c r="C218" s="27">
        <v>78.395399999999995</v>
      </c>
      <c r="D218" s="15">
        <f t="shared" si="19"/>
        <v>0.78395399999999993</v>
      </c>
      <c r="E218" s="3"/>
      <c r="F218" s="13">
        <v>44412</v>
      </c>
      <c r="G218" s="26">
        <v>53.875100000000003</v>
      </c>
      <c r="H218" s="16">
        <f t="shared" si="20"/>
        <v>0.53875099999999998</v>
      </c>
      <c r="I218" s="2"/>
      <c r="J218" s="13">
        <v>44412</v>
      </c>
      <c r="K218" s="26">
        <v>45.268900000000002</v>
      </c>
      <c r="L218" s="16">
        <f t="shared" si="21"/>
        <v>0.45268900000000001</v>
      </c>
      <c r="M218" s="2"/>
      <c r="N218" s="13">
        <v>44412</v>
      </c>
      <c r="O218" s="26">
        <v>25.4694</v>
      </c>
      <c r="P218" s="17">
        <f t="shared" si="22"/>
        <v>0.25469399999999998</v>
      </c>
      <c r="Q218" s="2"/>
      <c r="R218" s="13">
        <v>44412</v>
      </c>
      <c r="S218" s="26">
        <v>34.642699999999998</v>
      </c>
      <c r="T218" s="17">
        <f t="shared" si="18"/>
        <v>0.34642699999999998</v>
      </c>
    </row>
    <row r="219" spans="1:20" x14ac:dyDescent="0.25">
      <c r="A219" s="10">
        <f t="shared" si="23"/>
        <v>5</v>
      </c>
      <c r="B219" s="13">
        <v>44413</v>
      </c>
      <c r="C219" s="27">
        <v>78.196899999999999</v>
      </c>
      <c r="D219" s="15">
        <f t="shared" si="19"/>
        <v>0.78196900000000003</v>
      </c>
      <c r="E219" s="3"/>
      <c r="F219" s="13">
        <v>44413</v>
      </c>
      <c r="G219" s="26">
        <v>53.6905</v>
      </c>
      <c r="H219" s="16">
        <f t="shared" si="20"/>
        <v>0.53690499999999997</v>
      </c>
      <c r="I219" s="2"/>
      <c r="J219" s="13">
        <v>44413</v>
      </c>
      <c r="K219" s="26">
        <v>44.392000000000003</v>
      </c>
      <c r="L219" s="16">
        <f t="shared" si="21"/>
        <v>0.44392000000000004</v>
      </c>
      <c r="M219" s="2"/>
      <c r="N219" s="13">
        <v>44413</v>
      </c>
      <c r="O219" s="26">
        <v>25.367899999999999</v>
      </c>
      <c r="P219" s="17">
        <f t="shared" si="22"/>
        <v>0.25367899999999999</v>
      </c>
      <c r="Q219" s="2"/>
      <c r="R219" s="13">
        <v>44413</v>
      </c>
      <c r="S219" s="26">
        <v>34.468200000000003</v>
      </c>
      <c r="T219" s="17">
        <f t="shared" si="18"/>
        <v>0.34468200000000004</v>
      </c>
    </row>
    <row r="220" spans="1:20" x14ac:dyDescent="0.25">
      <c r="A220" s="10">
        <f t="shared" si="23"/>
        <v>6</v>
      </c>
      <c r="B220" s="13">
        <v>44414</v>
      </c>
      <c r="C220" s="27">
        <v>78.012699999999995</v>
      </c>
      <c r="D220" s="15">
        <f t="shared" si="19"/>
        <v>0.7801269999999999</v>
      </c>
      <c r="E220" s="3"/>
      <c r="F220" s="13">
        <v>44414</v>
      </c>
      <c r="G220" s="26">
        <v>53.526899999999998</v>
      </c>
      <c r="H220" s="16">
        <f t="shared" si="20"/>
        <v>0.53526899999999999</v>
      </c>
      <c r="I220" s="2"/>
      <c r="J220" s="13">
        <v>44414</v>
      </c>
      <c r="K220" s="26">
        <v>43.511699999999998</v>
      </c>
      <c r="L220" s="16">
        <f t="shared" si="21"/>
        <v>0.43511699999999998</v>
      </c>
      <c r="M220" s="2"/>
      <c r="N220" s="13">
        <v>44414</v>
      </c>
      <c r="O220" s="26">
        <v>25.2346</v>
      </c>
      <c r="P220" s="17">
        <f t="shared" si="22"/>
        <v>0.25234600000000001</v>
      </c>
      <c r="Q220" s="2"/>
      <c r="R220" s="13">
        <v>44414</v>
      </c>
      <c r="S220" s="26">
        <v>34.275599999999997</v>
      </c>
      <c r="T220" s="17">
        <f t="shared" si="18"/>
        <v>0.34275599999999995</v>
      </c>
    </row>
    <row r="221" spans="1:20" x14ac:dyDescent="0.25">
      <c r="A221" s="10">
        <f t="shared" si="23"/>
        <v>7</v>
      </c>
      <c r="B221" s="13">
        <v>44415</v>
      </c>
      <c r="C221" s="27">
        <v>77.843400000000003</v>
      </c>
      <c r="D221" s="15">
        <f t="shared" si="19"/>
        <v>0.77843400000000007</v>
      </c>
      <c r="E221" s="3"/>
      <c r="F221" s="13">
        <v>44415</v>
      </c>
      <c r="G221" s="26">
        <v>53.392800000000001</v>
      </c>
      <c r="H221" s="16">
        <f t="shared" si="20"/>
        <v>0.53392799999999996</v>
      </c>
      <c r="I221" s="2"/>
      <c r="J221" s="13">
        <v>44415</v>
      </c>
      <c r="K221" s="26">
        <v>43.0182</v>
      </c>
      <c r="L221" s="16">
        <f t="shared" si="21"/>
        <v>0.43018200000000001</v>
      </c>
      <c r="M221" s="2"/>
      <c r="N221" s="13">
        <v>44415</v>
      </c>
      <c r="O221" s="26">
        <v>25.190300000000001</v>
      </c>
      <c r="P221" s="17">
        <f t="shared" si="22"/>
        <v>0.25190299999999999</v>
      </c>
      <c r="Q221" s="2"/>
      <c r="R221" s="13">
        <v>44415</v>
      </c>
      <c r="S221" s="26">
        <v>34.177999999999997</v>
      </c>
      <c r="T221" s="17">
        <f t="shared" si="18"/>
        <v>0.34177999999999997</v>
      </c>
    </row>
    <row r="222" spans="1:20" x14ac:dyDescent="0.25">
      <c r="A222" s="10">
        <f t="shared" si="23"/>
        <v>8</v>
      </c>
      <c r="B222" s="13">
        <v>44416</v>
      </c>
      <c r="C222" s="27">
        <v>77.705299999999994</v>
      </c>
      <c r="D222" s="15">
        <f t="shared" si="19"/>
        <v>0.77705299999999999</v>
      </c>
      <c r="E222" s="3"/>
      <c r="F222" s="13">
        <v>44416</v>
      </c>
      <c r="G222" s="26">
        <v>53.301900000000003</v>
      </c>
      <c r="H222" s="16">
        <f t="shared" si="20"/>
        <v>0.53301900000000002</v>
      </c>
      <c r="I222" s="2"/>
      <c r="J222" s="13">
        <v>44416</v>
      </c>
      <c r="K222" s="26">
        <v>42.873199999999997</v>
      </c>
      <c r="L222" s="16">
        <f t="shared" si="21"/>
        <v>0.42873199999999995</v>
      </c>
      <c r="M222" s="2"/>
      <c r="N222" s="13">
        <v>44416</v>
      </c>
      <c r="O222" s="26">
        <v>25.1463</v>
      </c>
      <c r="P222" s="17">
        <f t="shared" si="22"/>
        <v>0.25146299999999999</v>
      </c>
      <c r="Q222" s="2"/>
      <c r="R222" s="13">
        <v>44416</v>
      </c>
      <c r="S222" s="26">
        <v>34.113799999999998</v>
      </c>
      <c r="T222" s="17">
        <f t="shared" si="18"/>
        <v>0.341138</v>
      </c>
    </row>
    <row r="223" spans="1:20" x14ac:dyDescent="0.25">
      <c r="A223" s="10">
        <f t="shared" si="23"/>
        <v>9</v>
      </c>
      <c r="B223" s="13">
        <v>44417</v>
      </c>
      <c r="C223" s="27">
        <v>77.4559</v>
      </c>
      <c r="D223" s="15">
        <f t="shared" si="19"/>
        <v>0.774559</v>
      </c>
      <c r="E223" s="3"/>
      <c r="F223" s="13">
        <v>44417</v>
      </c>
      <c r="G223" s="26">
        <v>53.228499999999997</v>
      </c>
      <c r="H223" s="16">
        <f t="shared" si="20"/>
        <v>0.53228500000000001</v>
      </c>
      <c r="I223" s="2"/>
      <c r="J223" s="13">
        <v>44417</v>
      </c>
      <c r="K223" s="26">
        <v>41.856200000000001</v>
      </c>
      <c r="L223" s="16">
        <f t="shared" si="21"/>
        <v>0.41856199999999999</v>
      </c>
      <c r="M223" s="2"/>
      <c r="N223" s="13">
        <v>44417</v>
      </c>
      <c r="O223" s="26">
        <v>24.932200000000002</v>
      </c>
      <c r="P223" s="17">
        <f t="shared" si="22"/>
        <v>0.24932200000000002</v>
      </c>
      <c r="Q223" s="2"/>
      <c r="R223" s="13">
        <v>44417</v>
      </c>
      <c r="S223" s="26">
        <v>33.867899999999999</v>
      </c>
      <c r="T223" s="17">
        <f t="shared" si="18"/>
        <v>0.33867900000000001</v>
      </c>
    </row>
    <row r="224" spans="1:20" x14ac:dyDescent="0.25">
      <c r="A224" s="10">
        <f t="shared" si="23"/>
        <v>10</v>
      </c>
      <c r="B224" s="13">
        <v>44418</v>
      </c>
      <c r="C224" s="27">
        <v>77.226900000000001</v>
      </c>
      <c r="D224" s="15">
        <f t="shared" si="19"/>
        <v>0.77226899999999998</v>
      </c>
      <c r="E224" s="3"/>
      <c r="F224" s="13">
        <v>44418</v>
      </c>
      <c r="G224" s="26">
        <v>53.017000000000003</v>
      </c>
      <c r="H224" s="16">
        <f t="shared" si="20"/>
        <v>0.53017000000000003</v>
      </c>
      <c r="I224" s="2"/>
      <c r="J224" s="13">
        <v>44418</v>
      </c>
      <c r="K224" s="26">
        <v>40.591799999999999</v>
      </c>
      <c r="L224" s="16">
        <f t="shared" si="21"/>
        <v>0.405918</v>
      </c>
      <c r="M224" s="2"/>
      <c r="N224" s="13">
        <v>44418</v>
      </c>
      <c r="O224" s="26">
        <v>24.779199999999999</v>
      </c>
      <c r="P224" s="17">
        <f t="shared" si="22"/>
        <v>0.24779199999999998</v>
      </c>
      <c r="Q224" s="2"/>
      <c r="R224" s="13">
        <v>44418</v>
      </c>
      <c r="S224" s="26">
        <v>33.624299999999998</v>
      </c>
      <c r="T224" s="17">
        <f t="shared" si="18"/>
        <v>0.33624299999999996</v>
      </c>
    </row>
    <row r="225" spans="1:20" x14ac:dyDescent="0.25">
      <c r="A225" s="10">
        <f t="shared" si="23"/>
        <v>11</v>
      </c>
      <c r="B225" s="13">
        <v>44419</v>
      </c>
      <c r="C225" s="27">
        <v>76.951700000000002</v>
      </c>
      <c r="D225" s="15">
        <f t="shared" si="19"/>
        <v>0.76951700000000001</v>
      </c>
      <c r="E225" s="3"/>
      <c r="F225" s="13">
        <v>44419</v>
      </c>
      <c r="G225" s="26">
        <v>52.716700000000003</v>
      </c>
      <c r="H225" s="16">
        <f t="shared" si="20"/>
        <v>0.52716700000000005</v>
      </c>
      <c r="I225" s="2"/>
      <c r="J225" s="13">
        <v>44419</v>
      </c>
      <c r="K225" s="26">
        <v>39.373899999999999</v>
      </c>
      <c r="L225" s="16">
        <f t="shared" si="21"/>
        <v>0.39373900000000001</v>
      </c>
      <c r="M225" s="2"/>
      <c r="N225" s="13">
        <v>44419</v>
      </c>
      <c r="O225" s="26">
        <v>24.6557</v>
      </c>
      <c r="P225" s="17">
        <f t="shared" si="22"/>
        <v>0.246557</v>
      </c>
      <c r="Q225" s="2"/>
      <c r="R225" s="13">
        <v>44419</v>
      </c>
      <c r="S225" s="26">
        <v>33.386400000000002</v>
      </c>
      <c r="T225" s="17">
        <f t="shared" si="18"/>
        <v>0.33386399999999999</v>
      </c>
    </row>
    <row r="226" spans="1:20" x14ac:dyDescent="0.25">
      <c r="A226" s="10">
        <f t="shared" si="23"/>
        <v>12</v>
      </c>
      <c r="B226" s="13">
        <v>44420</v>
      </c>
      <c r="C226" s="27">
        <v>76.673000000000002</v>
      </c>
      <c r="D226" s="15">
        <f t="shared" si="19"/>
        <v>0.76673000000000002</v>
      </c>
      <c r="E226" s="3"/>
      <c r="F226" s="13">
        <v>44420</v>
      </c>
      <c r="G226" s="26">
        <v>52.479199999999999</v>
      </c>
      <c r="H226" s="16">
        <f t="shared" si="20"/>
        <v>0.52479200000000004</v>
      </c>
      <c r="I226" s="2"/>
      <c r="J226" s="13">
        <v>44420</v>
      </c>
      <c r="K226" s="26">
        <v>38.216799999999999</v>
      </c>
      <c r="L226" s="16">
        <f t="shared" si="21"/>
        <v>0.38216800000000001</v>
      </c>
      <c r="M226" s="2"/>
      <c r="N226" s="13">
        <v>44420</v>
      </c>
      <c r="O226" s="26">
        <v>24.558</v>
      </c>
      <c r="P226" s="17">
        <f t="shared" si="22"/>
        <v>0.24557999999999999</v>
      </c>
      <c r="Q226" s="2"/>
      <c r="R226" s="13">
        <v>44420</v>
      </c>
      <c r="S226" s="26">
        <v>33.181699999999999</v>
      </c>
      <c r="T226" s="17">
        <f t="shared" si="18"/>
        <v>0.33181699999999997</v>
      </c>
    </row>
    <row r="227" spans="1:20" x14ac:dyDescent="0.25">
      <c r="A227" s="10">
        <f t="shared" si="23"/>
        <v>13</v>
      </c>
      <c r="B227" s="13">
        <v>44421</v>
      </c>
      <c r="C227" s="27">
        <v>76.433599999999998</v>
      </c>
      <c r="D227" s="15">
        <f t="shared" si="19"/>
        <v>0.76433600000000002</v>
      </c>
      <c r="E227" s="3"/>
      <c r="F227" s="13">
        <v>44421</v>
      </c>
      <c r="G227" s="26">
        <v>52.411700000000003</v>
      </c>
      <c r="H227" s="16">
        <f t="shared" si="20"/>
        <v>0.52411700000000006</v>
      </c>
      <c r="I227" s="2"/>
      <c r="J227" s="13">
        <v>44421</v>
      </c>
      <c r="K227" s="26">
        <v>37.1434</v>
      </c>
      <c r="L227" s="16">
        <f t="shared" si="21"/>
        <v>0.37143399999999999</v>
      </c>
      <c r="M227" s="2"/>
      <c r="N227" s="13">
        <v>44421</v>
      </c>
      <c r="O227" s="26">
        <v>24.4422</v>
      </c>
      <c r="P227" s="17">
        <f t="shared" si="22"/>
        <v>0.244422</v>
      </c>
      <c r="Q227" s="2"/>
      <c r="R227" s="13">
        <v>44421</v>
      </c>
      <c r="S227" s="26">
        <v>33.002400000000002</v>
      </c>
      <c r="T227" s="17">
        <f t="shared" si="18"/>
        <v>0.33002400000000004</v>
      </c>
    </row>
    <row r="228" spans="1:20" x14ac:dyDescent="0.25">
      <c r="A228" s="10">
        <f t="shared" si="23"/>
        <v>14</v>
      </c>
      <c r="B228" s="13">
        <v>44422</v>
      </c>
      <c r="C228" s="27">
        <v>76.120500000000007</v>
      </c>
      <c r="D228" s="15">
        <f t="shared" si="19"/>
        <v>0.76120500000000002</v>
      </c>
      <c r="E228" s="3"/>
      <c r="F228" s="13">
        <v>44422</v>
      </c>
      <c r="G228" s="26">
        <v>52.290700000000001</v>
      </c>
      <c r="H228" s="16">
        <f t="shared" si="20"/>
        <v>0.52290700000000001</v>
      </c>
      <c r="I228" s="2"/>
      <c r="J228" s="13">
        <v>44422</v>
      </c>
      <c r="K228" s="26">
        <v>36.585700000000003</v>
      </c>
      <c r="L228" s="16">
        <f t="shared" si="21"/>
        <v>0.36585700000000004</v>
      </c>
      <c r="M228" s="2"/>
      <c r="N228" s="13">
        <v>44422</v>
      </c>
      <c r="O228" s="26">
        <v>24.3383</v>
      </c>
      <c r="P228" s="17">
        <f t="shared" si="22"/>
        <v>0.24338300000000002</v>
      </c>
      <c r="Q228" s="2"/>
      <c r="R228" s="13">
        <v>44422</v>
      </c>
      <c r="S228" s="26">
        <v>32.853499999999997</v>
      </c>
      <c r="T228" s="17">
        <f t="shared" si="18"/>
        <v>0.32853499999999997</v>
      </c>
    </row>
    <row r="229" spans="1:20" x14ac:dyDescent="0.25">
      <c r="A229" s="10">
        <f t="shared" si="23"/>
        <v>15</v>
      </c>
      <c r="B229" s="13">
        <v>44423</v>
      </c>
      <c r="C229" s="27">
        <v>75.872799999999998</v>
      </c>
      <c r="D229" s="15">
        <f t="shared" si="19"/>
        <v>0.75872799999999996</v>
      </c>
      <c r="E229" s="3"/>
      <c r="F229" s="13">
        <v>44423</v>
      </c>
      <c r="G229" s="26">
        <v>51.878799999999998</v>
      </c>
      <c r="H229" s="16">
        <f t="shared" si="20"/>
        <v>0.51878800000000003</v>
      </c>
      <c r="I229" s="2"/>
      <c r="J229" s="13">
        <v>44423</v>
      </c>
      <c r="K229" s="26">
        <v>36.5944</v>
      </c>
      <c r="L229" s="16">
        <f t="shared" si="21"/>
        <v>0.36594399999999999</v>
      </c>
      <c r="M229" s="2"/>
      <c r="N229" s="13">
        <v>44423</v>
      </c>
      <c r="O229" s="26">
        <v>24.325399999999998</v>
      </c>
      <c r="P229" s="17">
        <f t="shared" si="22"/>
        <v>0.24325399999999997</v>
      </c>
      <c r="Q229" s="2"/>
      <c r="R229" s="13">
        <v>44423</v>
      </c>
      <c r="S229" s="26">
        <v>32.758800000000001</v>
      </c>
      <c r="T229" s="17">
        <f t="shared" si="18"/>
        <v>0.32758799999999999</v>
      </c>
    </row>
    <row r="230" spans="1:20" x14ac:dyDescent="0.25">
      <c r="A230" s="10">
        <f t="shared" si="23"/>
        <v>16</v>
      </c>
      <c r="B230" s="13">
        <v>44424</v>
      </c>
      <c r="C230" s="27">
        <v>75.587699999999998</v>
      </c>
      <c r="D230" s="15">
        <f t="shared" si="19"/>
        <v>0.75587700000000002</v>
      </c>
      <c r="E230" s="3"/>
      <c r="F230" s="13">
        <v>44424</v>
      </c>
      <c r="G230" s="26">
        <v>51.841500000000003</v>
      </c>
      <c r="H230" s="16">
        <f t="shared" si="20"/>
        <v>0.51841500000000007</v>
      </c>
      <c r="I230" s="2"/>
      <c r="J230" s="13">
        <v>44424</v>
      </c>
      <c r="K230" s="26">
        <v>36.028799999999997</v>
      </c>
      <c r="L230" s="16">
        <f t="shared" si="21"/>
        <v>0.36028799999999994</v>
      </c>
      <c r="M230" s="2"/>
      <c r="N230" s="13">
        <v>44424</v>
      </c>
      <c r="O230" s="26">
        <v>24.1219</v>
      </c>
      <c r="P230" s="17">
        <f t="shared" si="22"/>
        <v>0.24121899999999999</v>
      </c>
      <c r="Q230" s="2"/>
      <c r="R230" s="13">
        <v>44424</v>
      </c>
      <c r="S230" s="26">
        <v>32.555799999999998</v>
      </c>
      <c r="T230" s="17">
        <f t="shared" si="18"/>
        <v>0.32555799999999996</v>
      </c>
    </row>
    <row r="231" spans="1:20" x14ac:dyDescent="0.25">
      <c r="A231" s="10">
        <f t="shared" si="23"/>
        <v>17</v>
      </c>
      <c r="B231" s="13">
        <v>44425</v>
      </c>
      <c r="C231" s="27">
        <v>75.356099999999998</v>
      </c>
      <c r="D231" s="15">
        <f t="shared" si="19"/>
        <v>0.75356099999999993</v>
      </c>
      <c r="E231" s="3"/>
      <c r="F231" s="13">
        <v>44425</v>
      </c>
      <c r="G231" s="26">
        <v>51.7697</v>
      </c>
      <c r="H231" s="16">
        <f t="shared" si="20"/>
        <v>0.51769699999999996</v>
      </c>
      <c r="I231" s="2"/>
      <c r="J231" s="13">
        <v>44425</v>
      </c>
      <c r="K231" s="26">
        <v>35.2438</v>
      </c>
      <c r="L231" s="16">
        <f t="shared" si="21"/>
        <v>0.35243800000000003</v>
      </c>
      <c r="M231" s="2"/>
      <c r="N231" s="13">
        <v>44425</v>
      </c>
      <c r="O231" s="26">
        <v>23.950099999999999</v>
      </c>
      <c r="P231" s="17">
        <f t="shared" si="22"/>
        <v>0.23950099999999999</v>
      </c>
      <c r="Q231" s="2"/>
      <c r="R231" s="13">
        <v>44425</v>
      </c>
      <c r="S231" s="26">
        <v>32.3566</v>
      </c>
      <c r="T231" s="17">
        <f t="shared" si="18"/>
        <v>0.32356600000000002</v>
      </c>
    </row>
    <row r="232" spans="1:20" x14ac:dyDescent="0.25">
      <c r="A232" s="10">
        <f t="shared" si="23"/>
        <v>18</v>
      </c>
      <c r="B232" s="13">
        <v>44426</v>
      </c>
      <c r="C232" s="27">
        <v>75.003699999999995</v>
      </c>
      <c r="D232" s="15">
        <f t="shared" si="19"/>
        <v>0.75003699999999995</v>
      </c>
      <c r="E232" s="3"/>
      <c r="F232" s="13">
        <v>44426</v>
      </c>
      <c r="G232" s="26">
        <v>51.540799999999997</v>
      </c>
      <c r="H232" s="16">
        <f t="shared" si="20"/>
        <v>0.51540799999999998</v>
      </c>
      <c r="I232" s="2"/>
      <c r="J232" s="13">
        <v>44426</v>
      </c>
      <c r="K232" s="26">
        <v>34.513800000000003</v>
      </c>
      <c r="L232" s="16">
        <f t="shared" si="21"/>
        <v>0.34513800000000006</v>
      </c>
      <c r="M232" s="2"/>
      <c r="N232" s="13">
        <v>44426</v>
      </c>
      <c r="O232" s="26">
        <v>23.7698</v>
      </c>
      <c r="P232" s="17">
        <f t="shared" si="22"/>
        <v>0.23769799999999999</v>
      </c>
      <c r="Q232" s="2"/>
      <c r="R232" s="13">
        <v>44426</v>
      </c>
      <c r="S232" s="26">
        <v>32.121000000000002</v>
      </c>
      <c r="T232" s="17">
        <f t="shared" si="18"/>
        <v>0.32121</v>
      </c>
    </row>
    <row r="233" spans="1:20" x14ac:dyDescent="0.25">
      <c r="A233" s="10">
        <f t="shared" si="23"/>
        <v>19</v>
      </c>
      <c r="B233" s="13">
        <v>44427</v>
      </c>
      <c r="C233" s="27">
        <v>74.7286</v>
      </c>
      <c r="D233" s="15">
        <f t="shared" si="19"/>
        <v>0.74728600000000001</v>
      </c>
      <c r="E233" s="3"/>
      <c r="F233" s="13">
        <v>44427</v>
      </c>
      <c r="G233" s="26">
        <v>51.316099999999999</v>
      </c>
      <c r="H233" s="16">
        <f t="shared" si="20"/>
        <v>0.51316099999999998</v>
      </c>
      <c r="I233" s="2"/>
      <c r="J233" s="13">
        <v>44427</v>
      </c>
      <c r="K233" s="26">
        <v>33.790999999999997</v>
      </c>
      <c r="L233" s="16">
        <f t="shared" si="21"/>
        <v>0.33790999999999999</v>
      </c>
      <c r="M233" s="2"/>
      <c r="N233" s="13">
        <v>44427</v>
      </c>
      <c r="O233" s="26">
        <v>23.615500000000001</v>
      </c>
      <c r="P233" s="17">
        <f t="shared" si="22"/>
        <v>0.236155</v>
      </c>
      <c r="Q233" s="2"/>
      <c r="R233" s="13">
        <v>44427</v>
      </c>
      <c r="S233" s="26">
        <v>31.908899999999999</v>
      </c>
      <c r="T233" s="17">
        <f t="shared" si="18"/>
        <v>0.31908900000000001</v>
      </c>
    </row>
    <row r="234" spans="1:20" x14ac:dyDescent="0.25">
      <c r="A234" s="10">
        <f t="shared" si="23"/>
        <v>20</v>
      </c>
      <c r="B234" s="13">
        <v>44428</v>
      </c>
      <c r="C234" s="27">
        <v>74.380799999999994</v>
      </c>
      <c r="D234" s="15">
        <f t="shared" si="19"/>
        <v>0.74380799999999991</v>
      </c>
      <c r="E234" s="3"/>
      <c r="F234" s="13">
        <v>44428</v>
      </c>
      <c r="G234" s="26">
        <v>51.206499999999998</v>
      </c>
      <c r="H234" s="16">
        <f t="shared" si="20"/>
        <v>0.51206499999999999</v>
      </c>
      <c r="I234" s="2"/>
      <c r="J234" s="13">
        <v>44428</v>
      </c>
      <c r="K234" s="26">
        <v>33.010399999999997</v>
      </c>
      <c r="L234" s="16">
        <f t="shared" si="21"/>
        <v>0.33010399999999995</v>
      </c>
      <c r="M234" s="2"/>
      <c r="N234" s="13">
        <v>44428</v>
      </c>
      <c r="O234" s="26">
        <v>23.451799999999999</v>
      </c>
      <c r="P234" s="17">
        <f t="shared" si="22"/>
        <v>0.23451799999999998</v>
      </c>
      <c r="Q234" s="2"/>
      <c r="R234" s="13">
        <v>44428</v>
      </c>
      <c r="S234" s="26">
        <v>31.7029</v>
      </c>
      <c r="T234" s="17">
        <f t="shared" si="18"/>
        <v>0.31702900000000001</v>
      </c>
    </row>
    <row r="235" spans="1:20" x14ac:dyDescent="0.25">
      <c r="A235" s="10">
        <f t="shared" si="23"/>
        <v>21</v>
      </c>
      <c r="B235" s="13">
        <v>44429</v>
      </c>
      <c r="C235" s="27">
        <v>74.068600000000004</v>
      </c>
      <c r="D235" s="15">
        <f t="shared" si="19"/>
        <v>0.74068600000000007</v>
      </c>
      <c r="E235" s="3"/>
      <c r="F235" s="13">
        <v>44429</v>
      </c>
      <c r="G235" s="26">
        <v>51.042700000000004</v>
      </c>
      <c r="H235" s="16">
        <f t="shared" si="20"/>
        <v>0.51042700000000008</v>
      </c>
      <c r="I235" s="2"/>
      <c r="J235" s="13">
        <v>44429</v>
      </c>
      <c r="K235" s="26">
        <v>32.482100000000003</v>
      </c>
      <c r="L235" s="16">
        <f t="shared" si="21"/>
        <v>0.32482100000000003</v>
      </c>
      <c r="M235" s="2"/>
      <c r="N235" s="13">
        <v>44429</v>
      </c>
      <c r="O235" s="26">
        <v>23.3614</v>
      </c>
      <c r="P235" s="17">
        <f t="shared" si="22"/>
        <v>0.23361399999999999</v>
      </c>
      <c r="Q235" s="2"/>
      <c r="R235" s="13">
        <v>44429</v>
      </c>
      <c r="S235" s="26">
        <v>31.5578</v>
      </c>
      <c r="T235" s="17">
        <f t="shared" si="18"/>
        <v>0.31557800000000003</v>
      </c>
    </row>
    <row r="236" spans="1:20" x14ac:dyDescent="0.25">
      <c r="A236" s="10">
        <f t="shared" si="23"/>
        <v>22</v>
      </c>
      <c r="B236" s="13">
        <v>44430</v>
      </c>
      <c r="C236" s="27">
        <v>73.811599999999999</v>
      </c>
      <c r="D236" s="15">
        <f t="shared" si="19"/>
        <v>0.73811599999999999</v>
      </c>
      <c r="E236" s="3"/>
      <c r="F236" s="13">
        <v>44430</v>
      </c>
      <c r="G236" s="26">
        <v>50.897500000000001</v>
      </c>
      <c r="H236" s="16">
        <f t="shared" si="20"/>
        <v>0.50897499999999996</v>
      </c>
      <c r="I236" s="2"/>
      <c r="J236" s="13">
        <v>44430</v>
      </c>
      <c r="K236" s="26">
        <v>32.451999999999998</v>
      </c>
      <c r="L236" s="16">
        <f t="shared" si="21"/>
        <v>0.32451999999999998</v>
      </c>
      <c r="M236" s="2"/>
      <c r="N236" s="13">
        <v>44430</v>
      </c>
      <c r="O236" s="26">
        <v>23.2836</v>
      </c>
      <c r="P236" s="17">
        <f t="shared" si="22"/>
        <v>0.23283599999999999</v>
      </c>
      <c r="Q236" s="2"/>
      <c r="R236" s="13">
        <v>44430</v>
      </c>
      <c r="S236" s="26">
        <v>31.462</v>
      </c>
      <c r="T236" s="17">
        <f t="shared" si="18"/>
        <v>0.31462000000000001</v>
      </c>
    </row>
    <row r="237" spans="1:20" x14ac:dyDescent="0.25">
      <c r="A237" s="10">
        <f t="shared" si="23"/>
        <v>23</v>
      </c>
      <c r="B237" s="13">
        <v>44431</v>
      </c>
      <c r="C237" s="27">
        <v>73.337900000000005</v>
      </c>
      <c r="D237" s="15">
        <f t="shared" si="19"/>
        <v>0.733379</v>
      </c>
      <c r="E237" s="3"/>
      <c r="F237" s="13">
        <v>44431</v>
      </c>
      <c r="G237" s="26">
        <v>50.706699999999998</v>
      </c>
      <c r="H237" s="16">
        <f t="shared" si="20"/>
        <v>0.50706699999999993</v>
      </c>
      <c r="I237" s="2"/>
      <c r="J237" s="13">
        <v>44431</v>
      </c>
      <c r="K237" s="26">
        <v>31.687799999999999</v>
      </c>
      <c r="L237" s="16">
        <f t="shared" si="21"/>
        <v>0.31687799999999999</v>
      </c>
      <c r="M237" s="2"/>
      <c r="N237" s="13">
        <v>44431</v>
      </c>
      <c r="O237" s="26">
        <v>23.003499999999999</v>
      </c>
      <c r="P237" s="17">
        <f t="shared" si="22"/>
        <v>0.23003499999999999</v>
      </c>
      <c r="Q237" s="2"/>
      <c r="R237" s="13">
        <v>44431</v>
      </c>
      <c r="S237" s="26">
        <v>31.154399999999999</v>
      </c>
      <c r="T237" s="17">
        <f t="shared" si="18"/>
        <v>0.31154399999999999</v>
      </c>
    </row>
    <row r="238" spans="1:20" x14ac:dyDescent="0.25">
      <c r="A238" s="10">
        <f t="shared" si="23"/>
        <v>24</v>
      </c>
      <c r="B238" s="13">
        <v>44432</v>
      </c>
      <c r="C238" s="27">
        <v>72.797700000000006</v>
      </c>
      <c r="D238" s="15">
        <f t="shared" si="19"/>
        <v>0.7279770000000001</v>
      </c>
      <c r="E238" s="3"/>
      <c r="F238" s="13">
        <v>44432</v>
      </c>
      <c r="G238" s="26">
        <v>50.445599999999999</v>
      </c>
      <c r="H238" s="16">
        <f t="shared" si="20"/>
        <v>0.50445600000000002</v>
      </c>
      <c r="I238" s="2"/>
      <c r="J238" s="13">
        <v>44432</v>
      </c>
      <c r="K238" s="26">
        <v>30.7041</v>
      </c>
      <c r="L238" s="16">
        <f t="shared" si="21"/>
        <v>0.30704100000000001</v>
      </c>
      <c r="M238" s="2"/>
      <c r="N238" s="13">
        <v>44432</v>
      </c>
      <c r="O238" s="26">
        <v>22.786200000000001</v>
      </c>
      <c r="P238" s="17">
        <f t="shared" si="22"/>
        <v>0.22786200000000001</v>
      </c>
      <c r="Q238" s="2"/>
      <c r="R238" s="13">
        <v>44432</v>
      </c>
      <c r="S238" s="26">
        <v>30.86</v>
      </c>
      <c r="T238" s="17">
        <f t="shared" si="18"/>
        <v>0.30859999999999999</v>
      </c>
    </row>
    <row r="239" spans="1:20" x14ac:dyDescent="0.25">
      <c r="A239" s="10">
        <f t="shared" si="23"/>
        <v>25</v>
      </c>
      <c r="B239" s="13">
        <v>44433</v>
      </c>
      <c r="C239" s="27">
        <v>72.386700000000005</v>
      </c>
      <c r="D239" s="15">
        <f t="shared" si="19"/>
        <v>0.72386700000000004</v>
      </c>
      <c r="E239" s="3"/>
      <c r="F239" s="13">
        <v>44433</v>
      </c>
      <c r="G239" s="26">
        <v>50.370899999999999</v>
      </c>
      <c r="H239" s="16">
        <f t="shared" si="20"/>
        <v>0.50370899999999996</v>
      </c>
      <c r="I239" s="2"/>
      <c r="J239" s="13">
        <v>44433</v>
      </c>
      <c r="K239" s="26">
        <v>29.857399999999998</v>
      </c>
      <c r="L239" s="16">
        <f t="shared" si="21"/>
        <v>0.29857400000000001</v>
      </c>
      <c r="M239" s="2"/>
      <c r="N239" s="13">
        <v>44433</v>
      </c>
      <c r="O239" s="26">
        <v>22.5274</v>
      </c>
      <c r="P239" s="17">
        <f t="shared" si="22"/>
        <v>0.225274</v>
      </c>
      <c r="Q239" s="2"/>
      <c r="R239" s="13">
        <v>44433</v>
      </c>
      <c r="S239" s="26">
        <v>30.585599999999999</v>
      </c>
      <c r="T239" s="17">
        <f t="shared" si="18"/>
        <v>0.30585600000000002</v>
      </c>
    </row>
    <row r="240" spans="1:20" x14ac:dyDescent="0.25">
      <c r="A240" s="10">
        <f t="shared" si="23"/>
        <v>26</v>
      </c>
      <c r="B240" s="13">
        <v>44434</v>
      </c>
      <c r="C240" s="27">
        <v>71.977099999999993</v>
      </c>
      <c r="D240" s="15">
        <f t="shared" si="19"/>
        <v>0.71977099999999994</v>
      </c>
      <c r="E240" s="3"/>
      <c r="F240" s="13">
        <v>44434</v>
      </c>
      <c r="G240" s="26">
        <v>50.079099999999997</v>
      </c>
      <c r="H240" s="16">
        <f t="shared" si="20"/>
        <v>0.50079099999999999</v>
      </c>
      <c r="I240" s="2"/>
      <c r="J240" s="13">
        <v>44434</v>
      </c>
      <c r="K240" s="26">
        <v>29.273299999999999</v>
      </c>
      <c r="L240" s="16">
        <f t="shared" si="21"/>
        <v>0.29273299999999997</v>
      </c>
      <c r="M240" s="2"/>
      <c r="N240" s="13">
        <v>44434</v>
      </c>
      <c r="O240" s="26">
        <v>22.321000000000002</v>
      </c>
      <c r="P240" s="17">
        <f t="shared" si="22"/>
        <v>0.22321000000000002</v>
      </c>
      <c r="Q240" s="2"/>
      <c r="R240" s="13">
        <v>44434</v>
      </c>
      <c r="S240" s="26">
        <v>30.327500000000001</v>
      </c>
      <c r="T240" s="17">
        <f t="shared" si="18"/>
        <v>0.30327500000000002</v>
      </c>
    </row>
    <row r="241" spans="1:20" x14ac:dyDescent="0.25">
      <c r="A241" s="10">
        <f t="shared" si="23"/>
        <v>27</v>
      </c>
      <c r="B241" s="13">
        <v>44435</v>
      </c>
      <c r="C241" s="27">
        <v>71.622900000000001</v>
      </c>
      <c r="D241" s="15">
        <f t="shared" si="19"/>
        <v>0.716229</v>
      </c>
      <c r="E241" s="3"/>
      <c r="F241" s="13">
        <v>44435</v>
      </c>
      <c r="G241" s="26">
        <v>50.026400000000002</v>
      </c>
      <c r="H241" s="16">
        <f t="shared" si="20"/>
        <v>0.50026400000000004</v>
      </c>
      <c r="I241" s="2"/>
      <c r="J241" s="13">
        <v>44435</v>
      </c>
      <c r="K241" s="26">
        <v>28.681000000000001</v>
      </c>
      <c r="L241" s="16">
        <f t="shared" si="21"/>
        <v>0.28681000000000001</v>
      </c>
      <c r="M241" s="2"/>
      <c r="N241" s="13">
        <v>44435</v>
      </c>
      <c r="O241" s="26">
        <v>22.087800000000001</v>
      </c>
      <c r="P241" s="17">
        <f t="shared" si="22"/>
        <v>0.22087800000000002</v>
      </c>
      <c r="Q241" s="2"/>
      <c r="R241" s="13">
        <v>44435</v>
      </c>
      <c r="S241" s="26">
        <v>30.095500000000001</v>
      </c>
      <c r="T241" s="17">
        <f t="shared" si="18"/>
        <v>0.30095500000000003</v>
      </c>
    </row>
    <row r="242" spans="1:20" x14ac:dyDescent="0.25">
      <c r="A242" s="10">
        <f t="shared" si="23"/>
        <v>28</v>
      </c>
      <c r="B242" s="13">
        <v>44436</v>
      </c>
      <c r="C242" s="27">
        <v>71.222999999999999</v>
      </c>
      <c r="D242" s="15">
        <f t="shared" si="19"/>
        <v>0.71223000000000003</v>
      </c>
      <c r="E242" s="3"/>
      <c r="F242" s="13">
        <v>44436</v>
      </c>
      <c r="G242" s="26">
        <v>49.912300000000002</v>
      </c>
      <c r="H242" s="16">
        <f t="shared" si="20"/>
        <v>0.49912300000000004</v>
      </c>
      <c r="I242" s="2"/>
      <c r="J242" s="13">
        <v>44436</v>
      </c>
      <c r="K242" s="26">
        <v>28.480899999999998</v>
      </c>
      <c r="L242" s="16">
        <f t="shared" si="21"/>
        <v>0.28480899999999998</v>
      </c>
      <c r="M242" s="2"/>
      <c r="N242" s="13">
        <v>44436</v>
      </c>
      <c r="O242" s="26">
        <v>21.932099999999998</v>
      </c>
      <c r="P242" s="17">
        <f t="shared" si="22"/>
        <v>0.21932099999999999</v>
      </c>
      <c r="Q242" s="2"/>
      <c r="R242" s="13">
        <v>44436</v>
      </c>
      <c r="S242" s="26">
        <v>29.9314</v>
      </c>
      <c r="T242" s="17">
        <f t="shared" si="18"/>
        <v>0.29931400000000002</v>
      </c>
    </row>
    <row r="243" spans="1:20" x14ac:dyDescent="0.25">
      <c r="A243" s="10">
        <f t="shared" si="23"/>
        <v>29</v>
      </c>
      <c r="B243" s="13">
        <v>44437</v>
      </c>
      <c r="C243" s="27">
        <v>70.907700000000006</v>
      </c>
      <c r="D243" s="15">
        <f t="shared" si="19"/>
        <v>0.70907700000000007</v>
      </c>
      <c r="E243" s="3"/>
      <c r="F243" s="13">
        <v>44437</v>
      </c>
      <c r="G243" s="26">
        <v>49.821199999999997</v>
      </c>
      <c r="H243" s="16">
        <f t="shared" si="20"/>
        <v>0.49821199999999999</v>
      </c>
      <c r="I243" s="2"/>
      <c r="J243" s="13">
        <v>44437</v>
      </c>
      <c r="K243" s="26">
        <v>28.541399999999999</v>
      </c>
      <c r="L243" s="16">
        <f t="shared" si="21"/>
        <v>0.285414</v>
      </c>
      <c r="M243" s="2"/>
      <c r="N243" s="13">
        <v>44437</v>
      </c>
      <c r="O243" s="26">
        <v>21.832699999999999</v>
      </c>
      <c r="P243" s="17">
        <f t="shared" si="22"/>
        <v>0.21832699999999999</v>
      </c>
      <c r="Q243" s="2"/>
      <c r="R243" s="13">
        <v>44437</v>
      </c>
      <c r="S243" s="26">
        <v>29.833100000000002</v>
      </c>
      <c r="T243" s="17">
        <f t="shared" si="18"/>
        <v>0.29833100000000001</v>
      </c>
    </row>
    <row r="244" spans="1:20" x14ac:dyDescent="0.25">
      <c r="A244" s="10">
        <f t="shared" si="23"/>
        <v>30</v>
      </c>
      <c r="B244" s="13">
        <v>44438</v>
      </c>
      <c r="C244" s="27">
        <v>70.563599999999994</v>
      </c>
      <c r="D244" s="15">
        <f t="shared" si="19"/>
        <v>0.70563599999999993</v>
      </c>
      <c r="E244" s="3"/>
      <c r="F244" s="13">
        <v>44438</v>
      </c>
      <c r="G244" s="26">
        <v>49.3962</v>
      </c>
      <c r="H244" s="16">
        <f t="shared" si="20"/>
        <v>0.49396200000000001</v>
      </c>
      <c r="I244" s="2"/>
      <c r="J244" s="13">
        <v>44438</v>
      </c>
      <c r="K244" s="26">
        <v>28.0672</v>
      </c>
      <c r="L244" s="16">
        <f t="shared" si="21"/>
        <v>0.28067199999999998</v>
      </c>
      <c r="M244" s="2"/>
      <c r="N244" s="13">
        <v>44438</v>
      </c>
      <c r="O244" s="26">
        <v>21.5687</v>
      </c>
      <c r="P244" s="17">
        <f t="shared" si="22"/>
        <v>0.21568699999999999</v>
      </c>
      <c r="Q244" s="2"/>
      <c r="R244" s="13">
        <v>44438</v>
      </c>
      <c r="S244" s="26">
        <v>29.521899999999999</v>
      </c>
      <c r="T244" s="17">
        <f t="shared" si="18"/>
        <v>0.29521900000000001</v>
      </c>
    </row>
    <row r="245" spans="1:20" x14ac:dyDescent="0.25">
      <c r="A245" s="10">
        <f t="shared" si="23"/>
        <v>31</v>
      </c>
      <c r="B245" s="13">
        <v>44439</v>
      </c>
      <c r="C245" s="27">
        <v>70.295199999999994</v>
      </c>
      <c r="D245" s="15">
        <f t="shared" si="19"/>
        <v>0.70295199999999991</v>
      </c>
      <c r="E245" s="3"/>
      <c r="F245" s="13">
        <v>44439</v>
      </c>
      <c r="G245" s="26">
        <v>49.186199999999999</v>
      </c>
      <c r="H245" s="16">
        <f t="shared" si="20"/>
        <v>0.49186200000000002</v>
      </c>
      <c r="I245" s="2"/>
      <c r="J245" s="13">
        <v>44439</v>
      </c>
      <c r="K245" s="26">
        <v>27.5976</v>
      </c>
      <c r="L245" s="16">
        <f t="shared" si="21"/>
        <v>0.275976</v>
      </c>
      <c r="M245" s="2"/>
      <c r="N245" s="13">
        <v>44439</v>
      </c>
      <c r="O245" s="26">
        <v>21.3385</v>
      </c>
      <c r="P245" s="17">
        <f t="shared" si="22"/>
        <v>0.21338499999999999</v>
      </c>
      <c r="Q245" s="2"/>
      <c r="R245" s="13">
        <v>44439</v>
      </c>
      <c r="S245" s="26">
        <v>29.276900000000001</v>
      </c>
      <c r="T245" s="17">
        <f t="shared" si="18"/>
        <v>0.292769</v>
      </c>
    </row>
    <row r="246" spans="1:20" x14ac:dyDescent="0.25">
      <c r="A246" s="10">
        <f t="shared" si="23"/>
        <v>1</v>
      </c>
      <c r="B246" s="13">
        <v>44440</v>
      </c>
      <c r="C246" s="27">
        <v>70.152100000000004</v>
      </c>
      <c r="D246" s="15">
        <f t="shared" si="19"/>
        <v>0.70152100000000006</v>
      </c>
      <c r="E246" s="3"/>
      <c r="F246" s="13">
        <v>44440</v>
      </c>
      <c r="G246" s="26">
        <v>49.018799999999999</v>
      </c>
      <c r="H246" s="16">
        <f t="shared" si="20"/>
        <v>0.49018800000000001</v>
      </c>
      <c r="I246" s="2"/>
      <c r="J246" s="13">
        <v>44440</v>
      </c>
      <c r="K246" s="26">
        <v>27.226099999999999</v>
      </c>
      <c r="L246" s="16">
        <f t="shared" si="21"/>
        <v>0.27226099999999998</v>
      </c>
      <c r="M246" s="2"/>
      <c r="N246" s="13">
        <v>44440</v>
      </c>
      <c r="O246" s="26">
        <v>21.1005</v>
      </c>
      <c r="P246" s="17">
        <f t="shared" si="22"/>
        <v>0.211005</v>
      </c>
      <c r="Q246" s="2"/>
      <c r="R246" s="13">
        <v>44440</v>
      </c>
      <c r="S246" s="26">
        <v>29.0472</v>
      </c>
      <c r="T246" s="17">
        <f t="shared" si="18"/>
        <v>0.29047200000000001</v>
      </c>
    </row>
    <row r="247" spans="1:20" x14ac:dyDescent="0.25">
      <c r="A247" s="10">
        <f t="shared" si="23"/>
        <v>2</v>
      </c>
      <c r="B247" s="13">
        <v>44441</v>
      </c>
      <c r="C247" s="27">
        <v>69.859800000000007</v>
      </c>
      <c r="D247" s="15">
        <f t="shared" si="19"/>
        <v>0.69859800000000005</v>
      </c>
      <c r="E247" s="3"/>
      <c r="F247" s="13">
        <v>44441</v>
      </c>
      <c r="G247" s="26">
        <v>48.758499999999998</v>
      </c>
      <c r="H247" s="16">
        <f t="shared" si="20"/>
        <v>0.48758499999999999</v>
      </c>
      <c r="I247" s="2"/>
      <c r="J247" s="13">
        <v>44441</v>
      </c>
      <c r="K247" s="26">
        <v>26.945399999999999</v>
      </c>
      <c r="L247" s="16">
        <f t="shared" si="21"/>
        <v>0.26945399999999997</v>
      </c>
      <c r="M247" s="2"/>
      <c r="N247" s="13">
        <v>44441</v>
      </c>
      <c r="O247" s="26">
        <v>20.884599999999999</v>
      </c>
      <c r="P247" s="17">
        <f t="shared" si="22"/>
        <v>0.20884599999999998</v>
      </c>
      <c r="Q247" s="2"/>
      <c r="R247" s="13">
        <v>44441</v>
      </c>
      <c r="S247" s="26">
        <v>28.815000000000001</v>
      </c>
      <c r="T247" s="17">
        <f t="shared" si="18"/>
        <v>0.28815000000000002</v>
      </c>
    </row>
    <row r="248" spans="1:20" x14ac:dyDescent="0.25">
      <c r="A248" s="10">
        <f t="shared" si="23"/>
        <v>3</v>
      </c>
      <c r="B248" s="13">
        <v>44442</v>
      </c>
      <c r="C248" s="27">
        <v>69.4392</v>
      </c>
      <c r="D248" s="15">
        <f t="shared" si="19"/>
        <v>0.69439200000000001</v>
      </c>
      <c r="E248" s="3"/>
      <c r="F248" s="13">
        <v>44442</v>
      </c>
      <c r="G248" s="26">
        <v>48.510899999999999</v>
      </c>
      <c r="H248" s="16">
        <f t="shared" si="20"/>
        <v>0.48510900000000001</v>
      </c>
      <c r="I248" s="2"/>
      <c r="J248" s="13">
        <v>44442</v>
      </c>
      <c r="K248" s="26">
        <v>26.4682</v>
      </c>
      <c r="L248" s="16">
        <f t="shared" si="21"/>
        <v>0.26468199999999997</v>
      </c>
      <c r="M248" s="2"/>
      <c r="N248" s="13">
        <v>44442</v>
      </c>
      <c r="O248" s="26">
        <v>20.6768</v>
      </c>
      <c r="P248" s="17">
        <f t="shared" si="22"/>
        <v>0.20676800000000001</v>
      </c>
      <c r="Q248" s="2"/>
      <c r="R248" s="13">
        <v>44442</v>
      </c>
      <c r="S248" s="26">
        <v>28.570499999999999</v>
      </c>
      <c r="T248" s="17">
        <f t="shared" si="18"/>
        <v>0.28570499999999999</v>
      </c>
    </row>
    <row r="249" spans="1:20" x14ac:dyDescent="0.25">
      <c r="A249" s="10">
        <f t="shared" si="23"/>
        <v>4</v>
      </c>
      <c r="B249" s="13">
        <v>44443</v>
      </c>
      <c r="C249" s="27">
        <v>69.267300000000006</v>
      </c>
      <c r="D249" s="15">
        <f t="shared" si="19"/>
        <v>0.69267300000000009</v>
      </c>
      <c r="E249" s="3"/>
      <c r="F249" s="13">
        <v>44443</v>
      </c>
      <c r="G249" s="26">
        <v>48.358199999999997</v>
      </c>
      <c r="H249" s="16">
        <f t="shared" si="20"/>
        <v>0.48358199999999996</v>
      </c>
      <c r="I249" s="2"/>
      <c r="J249" s="13">
        <v>44443</v>
      </c>
      <c r="K249" s="26">
        <v>26.185600000000001</v>
      </c>
      <c r="L249" s="16">
        <f t="shared" si="21"/>
        <v>0.26185600000000003</v>
      </c>
      <c r="M249" s="2"/>
      <c r="N249" s="13">
        <v>44443</v>
      </c>
      <c r="O249" s="26">
        <v>20.4848</v>
      </c>
      <c r="P249" s="17">
        <f t="shared" si="22"/>
        <v>0.204848</v>
      </c>
      <c r="Q249" s="2"/>
      <c r="R249" s="13">
        <v>44443</v>
      </c>
      <c r="S249" s="26">
        <v>28.380299999999998</v>
      </c>
      <c r="T249" s="17">
        <f t="shared" si="18"/>
        <v>0.28380299999999997</v>
      </c>
    </row>
    <row r="250" spans="1:20" x14ac:dyDescent="0.25">
      <c r="A250" s="10">
        <f t="shared" si="23"/>
        <v>5</v>
      </c>
      <c r="B250" s="13">
        <v>44444</v>
      </c>
      <c r="C250" s="27">
        <v>69.106300000000005</v>
      </c>
      <c r="D250" s="15">
        <f t="shared" si="19"/>
        <v>0.69106300000000009</v>
      </c>
      <c r="E250" s="3"/>
      <c r="F250" s="13">
        <v>44444</v>
      </c>
      <c r="G250" s="26">
        <v>48.152799999999999</v>
      </c>
      <c r="H250" s="16">
        <f t="shared" si="20"/>
        <v>0.48152800000000001</v>
      </c>
      <c r="I250" s="2"/>
      <c r="J250" s="13">
        <v>44444</v>
      </c>
      <c r="K250" s="26">
        <v>26.220500000000001</v>
      </c>
      <c r="L250" s="16">
        <f t="shared" si="21"/>
        <v>0.26220500000000002</v>
      </c>
      <c r="M250" s="2"/>
      <c r="N250" s="13">
        <v>44444</v>
      </c>
      <c r="O250" s="26">
        <v>20.366800000000001</v>
      </c>
      <c r="P250" s="17">
        <f t="shared" si="22"/>
        <v>0.20366800000000002</v>
      </c>
      <c r="Q250" s="2"/>
      <c r="R250" s="13">
        <v>44444</v>
      </c>
      <c r="S250" s="26">
        <v>28.254999999999999</v>
      </c>
      <c r="T250" s="17">
        <f t="shared" si="18"/>
        <v>0.28254999999999997</v>
      </c>
    </row>
    <row r="251" spans="1:20" x14ac:dyDescent="0.25">
      <c r="A251" s="10">
        <f t="shared" si="23"/>
        <v>6</v>
      </c>
      <c r="B251" s="13">
        <v>44445</v>
      </c>
      <c r="C251" s="27">
        <v>68.828999999999994</v>
      </c>
      <c r="D251" s="15">
        <f t="shared" si="19"/>
        <v>0.68828999999999996</v>
      </c>
      <c r="E251" s="3"/>
      <c r="F251" s="13">
        <v>44445</v>
      </c>
      <c r="G251" s="26">
        <v>47.871499999999997</v>
      </c>
      <c r="H251" s="16">
        <f t="shared" si="20"/>
        <v>0.478715</v>
      </c>
      <c r="I251" s="2"/>
      <c r="J251" s="13">
        <v>44445</v>
      </c>
      <c r="K251" s="26">
        <v>25.879200000000001</v>
      </c>
      <c r="L251" s="16">
        <f t="shared" si="21"/>
        <v>0.25879200000000002</v>
      </c>
      <c r="M251" s="2"/>
      <c r="N251" s="13">
        <v>44445</v>
      </c>
      <c r="O251" s="26">
        <v>20.101400000000002</v>
      </c>
      <c r="P251" s="17">
        <f t="shared" si="22"/>
        <v>0.20101400000000003</v>
      </c>
      <c r="Q251" s="2"/>
      <c r="R251" s="13">
        <v>44445</v>
      </c>
      <c r="S251" s="26">
        <v>27.981000000000002</v>
      </c>
      <c r="T251" s="17">
        <f t="shared" si="18"/>
        <v>0.27981</v>
      </c>
    </row>
    <row r="252" spans="1:20" x14ac:dyDescent="0.25">
      <c r="A252" s="10">
        <f t="shared" si="23"/>
        <v>7</v>
      </c>
      <c r="B252" s="13">
        <v>44446</v>
      </c>
      <c r="C252" s="27">
        <v>68.486000000000004</v>
      </c>
      <c r="D252" s="15">
        <f t="shared" si="19"/>
        <v>0.68486000000000002</v>
      </c>
      <c r="E252" s="3"/>
      <c r="F252" s="13">
        <v>44446</v>
      </c>
      <c r="G252" s="26">
        <v>47.656599999999997</v>
      </c>
      <c r="H252" s="16">
        <f t="shared" si="20"/>
        <v>0.47656599999999999</v>
      </c>
      <c r="I252" s="2"/>
      <c r="J252" s="13">
        <v>44446</v>
      </c>
      <c r="K252" s="26">
        <v>25.875900000000001</v>
      </c>
      <c r="L252" s="16">
        <f t="shared" si="21"/>
        <v>0.25875900000000002</v>
      </c>
      <c r="M252" s="2"/>
      <c r="N252" s="13">
        <v>44446</v>
      </c>
      <c r="O252" s="26">
        <v>19.927600000000002</v>
      </c>
      <c r="P252" s="17">
        <f t="shared" si="22"/>
        <v>0.19927600000000001</v>
      </c>
      <c r="Q252" s="2"/>
      <c r="R252" s="13">
        <v>44446</v>
      </c>
      <c r="S252" s="26">
        <v>27.802800000000001</v>
      </c>
      <c r="T252" s="17">
        <f t="shared" si="18"/>
        <v>0.278028</v>
      </c>
    </row>
    <row r="253" spans="1:20" x14ac:dyDescent="0.25">
      <c r="A253" s="10">
        <f t="shared" si="23"/>
        <v>8</v>
      </c>
      <c r="B253" s="13">
        <v>44447</v>
      </c>
      <c r="C253" s="27">
        <v>68.159400000000005</v>
      </c>
      <c r="D253" s="15">
        <f t="shared" si="19"/>
        <v>0.68159400000000003</v>
      </c>
      <c r="E253" s="3"/>
      <c r="F253" s="13">
        <v>44447</v>
      </c>
      <c r="G253" s="26">
        <v>47.373600000000003</v>
      </c>
      <c r="H253" s="16">
        <f t="shared" si="20"/>
        <v>0.47373600000000005</v>
      </c>
      <c r="I253" s="2"/>
      <c r="J253" s="13">
        <v>44447</v>
      </c>
      <c r="K253" s="26">
        <v>25.817699999999999</v>
      </c>
      <c r="L253" s="16">
        <f t="shared" si="21"/>
        <v>0.25817699999999999</v>
      </c>
      <c r="M253" s="2"/>
      <c r="N253" s="13">
        <v>44447</v>
      </c>
      <c r="O253" s="26">
        <v>19.594799999999999</v>
      </c>
      <c r="P253" s="17">
        <f t="shared" si="22"/>
        <v>0.19594799999999998</v>
      </c>
      <c r="Q253" s="2"/>
      <c r="R253" s="13">
        <v>44447</v>
      </c>
      <c r="S253" s="26">
        <v>27.498000000000001</v>
      </c>
      <c r="T253" s="17">
        <f t="shared" si="18"/>
        <v>0.27498</v>
      </c>
    </row>
    <row r="254" spans="1:20" x14ac:dyDescent="0.25">
      <c r="A254" s="10">
        <f t="shared" si="23"/>
        <v>9</v>
      </c>
      <c r="B254" s="13">
        <v>44448</v>
      </c>
      <c r="C254" s="27">
        <v>67.791399999999996</v>
      </c>
      <c r="D254" s="15">
        <f t="shared" si="19"/>
        <v>0.67791399999999991</v>
      </c>
      <c r="E254" s="3"/>
      <c r="F254" s="13">
        <v>44448</v>
      </c>
      <c r="G254" s="26">
        <v>46.9514</v>
      </c>
      <c r="H254" s="16">
        <f t="shared" si="20"/>
        <v>0.46951399999999999</v>
      </c>
      <c r="I254" s="2"/>
      <c r="J254" s="13">
        <v>44448</v>
      </c>
      <c r="K254" s="26">
        <v>25.684899999999999</v>
      </c>
      <c r="L254" s="16">
        <f t="shared" si="21"/>
        <v>0.25684899999999999</v>
      </c>
      <c r="M254" s="2"/>
      <c r="N254" s="13">
        <v>44448</v>
      </c>
      <c r="O254" s="26">
        <v>19.308800000000002</v>
      </c>
      <c r="P254" s="17">
        <f t="shared" si="22"/>
        <v>0.19308800000000001</v>
      </c>
      <c r="Q254" s="2"/>
      <c r="R254" s="13">
        <v>44448</v>
      </c>
      <c r="S254" s="26">
        <v>27.193999999999999</v>
      </c>
      <c r="T254" s="17">
        <f t="shared" si="18"/>
        <v>0.27194000000000002</v>
      </c>
    </row>
    <row r="255" spans="1:20" x14ac:dyDescent="0.25">
      <c r="A255" s="10">
        <f t="shared" si="23"/>
        <v>10</v>
      </c>
      <c r="B255" s="13">
        <v>44449</v>
      </c>
      <c r="C255" s="27">
        <v>67.354299999999995</v>
      </c>
      <c r="D255" s="15">
        <f t="shared" si="19"/>
        <v>0.673543</v>
      </c>
      <c r="E255" s="3"/>
      <c r="F255" s="13">
        <v>44449</v>
      </c>
      <c r="G255" s="26">
        <v>46.600499999999997</v>
      </c>
      <c r="H255" s="16">
        <f t="shared" si="20"/>
        <v>0.46600499999999995</v>
      </c>
      <c r="I255" s="2"/>
      <c r="J255" s="13">
        <v>44449</v>
      </c>
      <c r="K255" s="26">
        <v>25.482500000000002</v>
      </c>
      <c r="L255" s="16">
        <f t="shared" si="21"/>
        <v>0.25482500000000002</v>
      </c>
      <c r="M255" s="2"/>
      <c r="N255" s="13">
        <v>44449</v>
      </c>
      <c r="O255" s="26">
        <v>19.098099999999999</v>
      </c>
      <c r="P255" s="17">
        <f t="shared" si="22"/>
        <v>0.19098099999999998</v>
      </c>
      <c r="Q255" s="2"/>
      <c r="R255" s="13">
        <v>44449</v>
      </c>
      <c r="S255" s="26">
        <v>26.947099999999999</v>
      </c>
      <c r="T255" s="17">
        <f t="shared" si="18"/>
        <v>0.26947100000000002</v>
      </c>
    </row>
    <row r="256" spans="1:20" x14ac:dyDescent="0.25">
      <c r="A256" s="10">
        <f t="shared" si="23"/>
        <v>11</v>
      </c>
      <c r="B256" s="13">
        <v>44450</v>
      </c>
      <c r="C256" s="27">
        <v>66.888599999999997</v>
      </c>
      <c r="D256" s="15">
        <f t="shared" si="19"/>
        <v>0.66888599999999998</v>
      </c>
      <c r="E256" s="3"/>
      <c r="F256" s="13">
        <v>44450</v>
      </c>
      <c r="G256" s="26">
        <v>46.320500000000003</v>
      </c>
      <c r="H256" s="16">
        <f t="shared" si="20"/>
        <v>0.46320500000000003</v>
      </c>
      <c r="I256" s="2"/>
      <c r="J256" s="13">
        <v>44450</v>
      </c>
      <c r="K256" s="26">
        <v>25.603999999999999</v>
      </c>
      <c r="L256" s="16">
        <f t="shared" si="21"/>
        <v>0.25603999999999999</v>
      </c>
      <c r="M256" s="2"/>
      <c r="N256" s="13">
        <v>44450</v>
      </c>
      <c r="O256" s="26">
        <v>18.946200000000001</v>
      </c>
      <c r="P256" s="17">
        <f t="shared" si="22"/>
        <v>0.18946200000000002</v>
      </c>
      <c r="Q256" s="2"/>
      <c r="R256" s="13">
        <v>44450</v>
      </c>
      <c r="S256" s="26">
        <v>26.774699999999999</v>
      </c>
      <c r="T256" s="17">
        <f t="shared" si="18"/>
        <v>0.26774700000000001</v>
      </c>
    </row>
    <row r="257" spans="1:20" x14ac:dyDescent="0.25">
      <c r="A257" s="10">
        <f t="shared" si="23"/>
        <v>12</v>
      </c>
      <c r="B257" s="13">
        <v>44451</v>
      </c>
      <c r="C257" s="27">
        <v>66.644000000000005</v>
      </c>
      <c r="D257" s="15">
        <f t="shared" si="19"/>
        <v>0.66644000000000003</v>
      </c>
      <c r="E257" s="3"/>
      <c r="F257" s="13">
        <v>44451</v>
      </c>
      <c r="G257" s="26">
        <v>46.106099999999998</v>
      </c>
      <c r="H257" s="16">
        <f t="shared" si="20"/>
        <v>0.461061</v>
      </c>
      <c r="I257" s="2"/>
      <c r="J257" s="13">
        <v>44451</v>
      </c>
      <c r="K257" s="26">
        <v>25.7117</v>
      </c>
      <c r="L257" s="16">
        <f t="shared" si="21"/>
        <v>0.25711699999999998</v>
      </c>
      <c r="M257" s="2"/>
      <c r="N257" s="13">
        <v>44451</v>
      </c>
      <c r="O257" s="26">
        <v>18.859000000000002</v>
      </c>
      <c r="P257" s="17">
        <f t="shared" si="22"/>
        <v>0.18859000000000001</v>
      </c>
      <c r="Q257" s="2"/>
      <c r="R257" s="13">
        <v>44451</v>
      </c>
      <c r="S257" s="26">
        <v>26.67</v>
      </c>
      <c r="T257" s="17">
        <f t="shared" si="18"/>
        <v>0.26669999999999999</v>
      </c>
    </row>
    <row r="258" spans="1:20" x14ac:dyDescent="0.25">
      <c r="A258" s="10">
        <f t="shared" si="23"/>
        <v>13</v>
      </c>
      <c r="B258" s="13">
        <v>44452</v>
      </c>
      <c r="C258" s="27">
        <v>66.101600000000005</v>
      </c>
      <c r="D258" s="15">
        <f t="shared" si="19"/>
        <v>0.66101600000000005</v>
      </c>
      <c r="E258" s="3"/>
      <c r="F258" s="13">
        <v>44452</v>
      </c>
      <c r="G258" s="26">
        <v>45.777099999999997</v>
      </c>
      <c r="H258" s="16">
        <f t="shared" si="20"/>
        <v>0.45777099999999998</v>
      </c>
      <c r="I258" s="2"/>
      <c r="J258" s="13">
        <v>44452</v>
      </c>
      <c r="K258" s="26">
        <v>25.199000000000002</v>
      </c>
      <c r="L258" s="16">
        <f t="shared" si="21"/>
        <v>0.25198999999999999</v>
      </c>
      <c r="M258" s="2"/>
      <c r="N258" s="13">
        <v>44452</v>
      </c>
      <c r="O258" s="26">
        <v>18.583500000000001</v>
      </c>
      <c r="P258" s="17">
        <f t="shared" si="22"/>
        <v>0.185835</v>
      </c>
      <c r="Q258" s="2"/>
      <c r="R258" s="13">
        <v>44452</v>
      </c>
      <c r="S258" s="26">
        <v>26.354800000000001</v>
      </c>
      <c r="T258" s="17">
        <f t="shared" si="18"/>
        <v>0.263548</v>
      </c>
    </row>
    <row r="259" spans="1:20" x14ac:dyDescent="0.25">
      <c r="A259" s="10">
        <f t="shared" si="23"/>
        <v>14</v>
      </c>
      <c r="B259" s="13">
        <v>44453</v>
      </c>
      <c r="C259" s="27">
        <v>65.552800000000005</v>
      </c>
      <c r="D259" s="15">
        <f t="shared" si="19"/>
        <v>0.655528</v>
      </c>
      <c r="E259" s="3"/>
      <c r="F259" s="13">
        <v>44453</v>
      </c>
      <c r="G259" s="26">
        <v>45.457700000000003</v>
      </c>
      <c r="H259" s="16">
        <f t="shared" si="20"/>
        <v>0.45457700000000001</v>
      </c>
      <c r="I259" s="2"/>
      <c r="J259" s="13">
        <v>44453</v>
      </c>
      <c r="K259" s="26">
        <v>25.8307</v>
      </c>
      <c r="L259" s="16">
        <f t="shared" si="21"/>
        <v>0.25830700000000001</v>
      </c>
      <c r="M259" s="2"/>
      <c r="N259" s="13">
        <v>44453</v>
      </c>
      <c r="O259" s="26">
        <v>18.3536</v>
      </c>
      <c r="P259" s="17">
        <f t="shared" si="22"/>
        <v>0.183536</v>
      </c>
      <c r="Q259" s="2"/>
      <c r="R259" s="13">
        <v>44453</v>
      </c>
      <c r="S259" s="26">
        <v>26.151399999999999</v>
      </c>
      <c r="T259" s="17">
        <f t="shared" ref="T259:T322" si="24">IF($S259="","",$S259/100)</f>
        <v>0.26151399999999997</v>
      </c>
    </row>
    <row r="260" spans="1:20" x14ac:dyDescent="0.25">
      <c r="A260" s="10">
        <f t="shared" ref="A260:A322" si="25">DAY(B260)</f>
        <v>15</v>
      </c>
      <c r="B260" s="13">
        <v>44454</v>
      </c>
      <c r="C260" s="27">
        <v>65.221900000000005</v>
      </c>
      <c r="D260" s="15">
        <f t="shared" ref="D260:D321" si="26">IF($C260="","",$C260/100)</f>
        <v>0.6522190000000001</v>
      </c>
      <c r="E260" s="3"/>
      <c r="F260" s="13">
        <v>44454</v>
      </c>
      <c r="G260" s="26">
        <v>45.043399999999998</v>
      </c>
      <c r="H260" s="16">
        <f t="shared" ref="H260:H321" si="27">IF($G260="","",$G260/100)</f>
        <v>0.450434</v>
      </c>
      <c r="I260" s="2"/>
      <c r="J260" s="13">
        <v>44454</v>
      </c>
      <c r="K260" s="26">
        <v>26.3993</v>
      </c>
      <c r="L260" s="16">
        <f t="shared" ref="L260:L321" si="28">IF($K260="","",$K260/100)</f>
        <v>0.26399299999999998</v>
      </c>
      <c r="M260" s="2"/>
      <c r="N260" s="13">
        <v>44454</v>
      </c>
      <c r="O260" s="26">
        <v>18.2394</v>
      </c>
      <c r="P260" s="17">
        <f t="shared" ref="P260:P321" si="29">IF($O260="","",$O260/100)</f>
        <v>0.182394</v>
      </c>
      <c r="Q260" s="2"/>
      <c r="R260" s="13">
        <v>44454</v>
      </c>
      <c r="S260" s="26">
        <v>26.019300000000001</v>
      </c>
      <c r="T260" s="17">
        <f t="shared" si="24"/>
        <v>0.26019300000000001</v>
      </c>
    </row>
    <row r="261" spans="1:20" x14ac:dyDescent="0.25">
      <c r="A261" s="10">
        <f t="shared" si="25"/>
        <v>16</v>
      </c>
      <c r="B261" s="13">
        <v>44455</v>
      </c>
      <c r="C261" s="27">
        <v>64.983500000000006</v>
      </c>
      <c r="D261" s="15">
        <f t="shared" si="26"/>
        <v>0.64983500000000005</v>
      </c>
      <c r="E261" s="3"/>
      <c r="F261" s="13">
        <v>44455</v>
      </c>
      <c r="G261" s="26">
        <v>44.634999999999998</v>
      </c>
      <c r="H261" s="16">
        <f t="shared" si="27"/>
        <v>0.44634999999999997</v>
      </c>
      <c r="I261" s="2"/>
      <c r="J261" s="13">
        <v>44455</v>
      </c>
      <c r="K261" s="26">
        <v>26.619700000000002</v>
      </c>
      <c r="L261" s="16">
        <f t="shared" si="28"/>
        <v>0.26619700000000002</v>
      </c>
      <c r="M261" s="2"/>
      <c r="N261" s="13">
        <v>44455</v>
      </c>
      <c r="O261" s="26">
        <v>18.136700000000001</v>
      </c>
      <c r="P261" s="17">
        <f t="shared" si="29"/>
        <v>0.181367</v>
      </c>
      <c r="Q261" s="2"/>
      <c r="R261" s="13">
        <v>44455</v>
      </c>
      <c r="S261" s="26">
        <v>25.877400000000002</v>
      </c>
      <c r="T261" s="17">
        <f t="shared" si="24"/>
        <v>0.258774</v>
      </c>
    </row>
    <row r="262" spans="1:20" x14ac:dyDescent="0.25">
      <c r="A262" s="10">
        <f t="shared" si="25"/>
        <v>17</v>
      </c>
      <c r="B262" s="13">
        <v>44456</v>
      </c>
      <c r="C262" s="27">
        <v>64.732399999999998</v>
      </c>
      <c r="D262" s="15">
        <f t="shared" si="26"/>
        <v>0.64732400000000001</v>
      </c>
      <c r="E262" s="3"/>
      <c r="F262" s="13">
        <v>44456</v>
      </c>
      <c r="G262" s="26">
        <v>44.439500000000002</v>
      </c>
      <c r="H262" s="16">
        <f t="shared" si="27"/>
        <v>0.44439500000000004</v>
      </c>
      <c r="I262" s="2"/>
      <c r="J262" s="13">
        <v>44456</v>
      </c>
      <c r="K262" s="26">
        <v>27.603899999999999</v>
      </c>
      <c r="L262" s="16">
        <f t="shared" si="28"/>
        <v>0.27603899999999998</v>
      </c>
      <c r="M262" s="2"/>
      <c r="N262" s="13">
        <v>44456</v>
      </c>
      <c r="O262" s="26">
        <v>18.097300000000001</v>
      </c>
      <c r="P262" s="17">
        <f t="shared" si="29"/>
        <v>0.18097299999999999</v>
      </c>
      <c r="Q262" s="2"/>
      <c r="R262" s="13">
        <v>44456</v>
      </c>
      <c r="S262" s="26">
        <v>25.869299999999999</v>
      </c>
      <c r="T262" s="17">
        <f t="shared" si="24"/>
        <v>0.25869300000000001</v>
      </c>
    </row>
    <row r="263" spans="1:20" x14ac:dyDescent="0.25">
      <c r="A263" s="10">
        <f t="shared" si="25"/>
        <v>18</v>
      </c>
      <c r="B263" s="13">
        <v>44457</v>
      </c>
      <c r="C263" s="27">
        <v>64.487099999999998</v>
      </c>
      <c r="D263" s="15">
        <f t="shared" si="26"/>
        <v>0.64487099999999997</v>
      </c>
      <c r="E263" s="3"/>
      <c r="F263" s="13">
        <v>44457</v>
      </c>
      <c r="G263" s="26">
        <v>43.965600000000002</v>
      </c>
      <c r="H263" s="16">
        <f t="shared" si="27"/>
        <v>0.43965600000000005</v>
      </c>
      <c r="I263" s="2"/>
      <c r="J263" s="13">
        <v>44457</v>
      </c>
      <c r="K263" s="26">
        <v>30.010400000000001</v>
      </c>
      <c r="L263" s="16">
        <f t="shared" si="28"/>
        <v>0.30010399999999998</v>
      </c>
      <c r="M263" s="2"/>
      <c r="N263" s="13">
        <v>44457</v>
      </c>
      <c r="O263" s="26">
        <v>18.0609</v>
      </c>
      <c r="P263" s="17">
        <f t="shared" si="29"/>
        <v>0.18060899999999999</v>
      </c>
      <c r="Q263" s="2"/>
      <c r="R263" s="13">
        <v>44457</v>
      </c>
      <c r="S263" s="26">
        <v>25.9117</v>
      </c>
      <c r="T263" s="17">
        <f t="shared" si="24"/>
        <v>0.25911699999999999</v>
      </c>
    </row>
    <row r="264" spans="1:20" x14ac:dyDescent="0.25">
      <c r="A264" s="10">
        <f t="shared" si="25"/>
        <v>19</v>
      </c>
      <c r="B264" s="13">
        <v>44458</v>
      </c>
      <c r="C264" s="27">
        <v>64.406599999999997</v>
      </c>
      <c r="D264" s="15">
        <f t="shared" si="26"/>
        <v>0.64406600000000003</v>
      </c>
      <c r="E264" s="3"/>
      <c r="F264" s="13">
        <v>44458</v>
      </c>
      <c r="G264" s="26">
        <v>43.771799999999999</v>
      </c>
      <c r="H264" s="16">
        <f t="shared" si="27"/>
        <v>0.437718</v>
      </c>
      <c r="I264" s="2"/>
      <c r="J264" s="13">
        <v>44458</v>
      </c>
      <c r="K264" s="26">
        <v>31.625699999999998</v>
      </c>
      <c r="L264" s="16">
        <f t="shared" si="28"/>
        <v>0.31625700000000001</v>
      </c>
      <c r="M264" s="2"/>
      <c r="N264" s="13">
        <v>44458</v>
      </c>
      <c r="O264" s="26">
        <v>17.972799999999999</v>
      </c>
      <c r="P264" s="17">
        <f t="shared" si="29"/>
        <v>0.179728</v>
      </c>
      <c r="Q264" s="2"/>
      <c r="R264" s="13">
        <v>44458</v>
      </c>
      <c r="S264" s="26">
        <v>25.921900000000001</v>
      </c>
      <c r="T264" s="17">
        <f t="shared" si="24"/>
        <v>0.25921900000000003</v>
      </c>
    </row>
    <row r="265" spans="1:20" x14ac:dyDescent="0.25">
      <c r="A265" s="10">
        <f t="shared" si="25"/>
        <v>20</v>
      </c>
      <c r="B265" s="13">
        <v>44459</v>
      </c>
      <c r="C265" s="27">
        <v>64.040599999999998</v>
      </c>
      <c r="D265" s="15">
        <f t="shared" si="26"/>
        <v>0.64040600000000003</v>
      </c>
      <c r="E265" s="3"/>
      <c r="F265" s="13">
        <v>44459</v>
      </c>
      <c r="G265" s="26">
        <v>43.728499999999997</v>
      </c>
      <c r="H265" s="16">
        <f t="shared" si="27"/>
        <v>0.43728499999999998</v>
      </c>
      <c r="I265" s="2"/>
      <c r="J265" s="13">
        <v>44459</v>
      </c>
      <c r="K265" s="26">
        <v>32.125700000000002</v>
      </c>
      <c r="L265" s="16">
        <f t="shared" si="28"/>
        <v>0.32125700000000001</v>
      </c>
      <c r="M265" s="2"/>
      <c r="N265" s="13">
        <v>44459</v>
      </c>
      <c r="O265" s="26">
        <v>17.802800000000001</v>
      </c>
      <c r="P265" s="17">
        <f t="shared" si="29"/>
        <v>0.17802800000000002</v>
      </c>
      <c r="Q265" s="2"/>
      <c r="R265" s="13">
        <v>44459</v>
      </c>
      <c r="S265" s="26">
        <v>25.810199999999998</v>
      </c>
      <c r="T265" s="17">
        <f t="shared" si="24"/>
        <v>0.258102</v>
      </c>
    </row>
    <row r="266" spans="1:20" x14ac:dyDescent="0.25">
      <c r="A266" s="10">
        <f t="shared" si="25"/>
        <v>21</v>
      </c>
      <c r="B266" s="13">
        <v>44460</v>
      </c>
      <c r="C266" s="27">
        <v>63.704799999999999</v>
      </c>
      <c r="D266" s="15">
        <f t="shared" si="26"/>
        <v>0.63704799999999995</v>
      </c>
      <c r="E266" s="3"/>
      <c r="F266" s="13">
        <v>44460</v>
      </c>
      <c r="G266" s="26">
        <v>43.434600000000003</v>
      </c>
      <c r="H266" s="16">
        <f t="shared" si="27"/>
        <v>0.43434600000000001</v>
      </c>
      <c r="I266" s="2"/>
      <c r="J266" s="13">
        <v>44460</v>
      </c>
      <c r="K266" s="26">
        <v>32.123399999999997</v>
      </c>
      <c r="L266" s="16">
        <f t="shared" si="28"/>
        <v>0.32123399999999996</v>
      </c>
      <c r="M266" s="2"/>
      <c r="N266" s="13">
        <v>44460</v>
      </c>
      <c r="O266" s="26">
        <v>17.626799999999999</v>
      </c>
      <c r="P266" s="17">
        <f t="shared" si="29"/>
        <v>0.17626799999999998</v>
      </c>
      <c r="Q266" s="2"/>
      <c r="R266" s="13">
        <v>44460</v>
      </c>
      <c r="S266" s="26">
        <v>25.616800000000001</v>
      </c>
      <c r="T266" s="17">
        <f t="shared" si="24"/>
        <v>0.25616800000000001</v>
      </c>
    </row>
    <row r="267" spans="1:20" x14ac:dyDescent="0.25">
      <c r="A267" s="10">
        <f t="shared" si="25"/>
        <v>22</v>
      </c>
      <c r="B267" s="13">
        <v>44461</v>
      </c>
      <c r="C267" s="27">
        <v>63.459499999999998</v>
      </c>
      <c r="D267" s="15">
        <f t="shared" si="26"/>
        <v>0.63459500000000002</v>
      </c>
      <c r="E267" s="3"/>
      <c r="F267" s="13">
        <v>44461</v>
      </c>
      <c r="G267" s="26">
        <v>43.136200000000002</v>
      </c>
      <c r="H267" s="16">
        <f t="shared" si="27"/>
        <v>0.43136200000000002</v>
      </c>
      <c r="I267" s="2"/>
      <c r="J267" s="13">
        <v>44461</v>
      </c>
      <c r="K267" s="26">
        <v>31.929200000000002</v>
      </c>
      <c r="L267" s="16">
        <f t="shared" si="28"/>
        <v>0.31929200000000002</v>
      </c>
      <c r="M267" s="2"/>
      <c r="N267" s="13">
        <v>44461</v>
      </c>
      <c r="O267" s="26">
        <v>17.5473</v>
      </c>
      <c r="P267" s="17">
        <f t="shared" si="29"/>
        <v>0.17547299999999999</v>
      </c>
      <c r="Q267" s="2"/>
      <c r="R267" s="13">
        <v>44461</v>
      </c>
      <c r="S267" s="26">
        <v>25.4818</v>
      </c>
      <c r="T267" s="17">
        <f t="shared" si="24"/>
        <v>0.25481799999999999</v>
      </c>
    </row>
    <row r="268" spans="1:20" x14ac:dyDescent="0.25">
      <c r="A268" s="10">
        <f t="shared" si="25"/>
        <v>23</v>
      </c>
      <c r="B268" s="13">
        <v>44462</v>
      </c>
      <c r="C268" s="27">
        <v>63.153799999999997</v>
      </c>
      <c r="D268" s="15">
        <f t="shared" si="26"/>
        <v>0.63153799999999993</v>
      </c>
      <c r="E268" s="3"/>
      <c r="F268" s="13">
        <v>44462</v>
      </c>
      <c r="G268" s="26">
        <v>42.797699999999999</v>
      </c>
      <c r="H268" s="16">
        <f t="shared" si="27"/>
        <v>0.427977</v>
      </c>
      <c r="I268" s="2"/>
      <c r="J268" s="13">
        <v>44462</v>
      </c>
      <c r="K268" s="26">
        <v>31.739100000000001</v>
      </c>
      <c r="L268" s="16">
        <f t="shared" si="28"/>
        <v>0.31739099999999998</v>
      </c>
      <c r="M268" s="2"/>
      <c r="N268" s="13">
        <v>44462</v>
      </c>
      <c r="O268" s="26">
        <v>17.4756</v>
      </c>
      <c r="P268" s="17">
        <f t="shared" si="29"/>
        <v>0.17475599999999999</v>
      </c>
      <c r="Q268" s="2"/>
      <c r="R268" s="13">
        <v>44462</v>
      </c>
      <c r="S268" s="26">
        <v>25.342400000000001</v>
      </c>
      <c r="T268" s="17">
        <f t="shared" si="24"/>
        <v>0.25342400000000004</v>
      </c>
    </row>
    <row r="269" spans="1:20" x14ac:dyDescent="0.25">
      <c r="A269" s="10">
        <f t="shared" si="25"/>
        <v>24</v>
      </c>
      <c r="B269" s="13">
        <v>44463</v>
      </c>
      <c r="C269" s="27">
        <v>62.827500000000001</v>
      </c>
      <c r="D269" s="15">
        <f t="shared" si="26"/>
        <v>0.62827500000000003</v>
      </c>
      <c r="E269" s="3"/>
      <c r="F269" s="13">
        <v>44463</v>
      </c>
      <c r="G269" s="26">
        <v>42.092199999999998</v>
      </c>
      <c r="H269" s="16">
        <f t="shared" si="27"/>
        <v>0.42092199999999996</v>
      </c>
      <c r="I269" s="2"/>
      <c r="J269" s="13">
        <v>44463</v>
      </c>
      <c r="K269" s="26">
        <v>31.441600000000001</v>
      </c>
      <c r="L269" s="16">
        <f t="shared" si="28"/>
        <v>0.31441600000000003</v>
      </c>
      <c r="M269" s="2"/>
      <c r="N269" s="13">
        <v>44463</v>
      </c>
      <c r="O269" s="26">
        <v>17.407800000000002</v>
      </c>
      <c r="P269" s="17">
        <f t="shared" si="29"/>
        <v>0.17407800000000001</v>
      </c>
      <c r="Q269" s="2"/>
      <c r="R269" s="13">
        <v>44463</v>
      </c>
      <c r="S269" s="26">
        <v>25.131900000000002</v>
      </c>
      <c r="T269" s="17">
        <f t="shared" si="24"/>
        <v>0.25131900000000001</v>
      </c>
    </row>
    <row r="270" spans="1:20" x14ac:dyDescent="0.25">
      <c r="A270" s="10">
        <f t="shared" si="25"/>
        <v>25</v>
      </c>
      <c r="B270" s="13">
        <v>44464</v>
      </c>
      <c r="C270" s="27">
        <v>62.657200000000003</v>
      </c>
      <c r="D270" s="15">
        <f t="shared" si="26"/>
        <v>0.62657200000000002</v>
      </c>
      <c r="E270" s="3"/>
      <c r="F270" s="13">
        <v>44464</v>
      </c>
      <c r="G270" s="26">
        <v>41.873800000000003</v>
      </c>
      <c r="H270" s="16">
        <f t="shared" si="27"/>
        <v>0.41873800000000005</v>
      </c>
      <c r="I270" s="2"/>
      <c r="J270" s="13">
        <v>44464</v>
      </c>
      <c r="K270" s="26">
        <v>31.4421</v>
      </c>
      <c r="L270" s="16">
        <f t="shared" si="28"/>
        <v>0.31442100000000001</v>
      </c>
      <c r="M270" s="2"/>
      <c r="N270" s="13">
        <v>44464</v>
      </c>
      <c r="O270" s="26">
        <v>17.338999999999999</v>
      </c>
      <c r="P270" s="17">
        <f t="shared" si="29"/>
        <v>0.17338999999999999</v>
      </c>
      <c r="Q270" s="2"/>
      <c r="R270" s="13">
        <v>44464</v>
      </c>
      <c r="S270" s="26">
        <v>25.036000000000001</v>
      </c>
      <c r="T270" s="17">
        <f t="shared" si="24"/>
        <v>0.25036000000000003</v>
      </c>
    </row>
    <row r="271" spans="1:20" x14ac:dyDescent="0.25">
      <c r="A271" s="10">
        <f t="shared" si="25"/>
        <v>26</v>
      </c>
      <c r="B271" s="13">
        <v>44465</v>
      </c>
      <c r="C271" s="27">
        <v>62.4178</v>
      </c>
      <c r="D271" s="15">
        <f t="shared" si="26"/>
        <v>0.62417800000000001</v>
      </c>
      <c r="E271" s="3"/>
      <c r="F271" s="13">
        <v>44465</v>
      </c>
      <c r="G271" s="26">
        <v>41.673499999999997</v>
      </c>
      <c r="H271" s="16">
        <f t="shared" si="27"/>
        <v>0.41673499999999997</v>
      </c>
      <c r="I271" s="2"/>
      <c r="J271" s="13">
        <v>44465</v>
      </c>
      <c r="K271" s="26">
        <v>31.704000000000001</v>
      </c>
      <c r="L271" s="16">
        <f t="shared" si="28"/>
        <v>0.31703999999999999</v>
      </c>
      <c r="M271" s="2"/>
      <c r="N271" s="13">
        <v>44465</v>
      </c>
      <c r="O271" s="26">
        <v>17.2423</v>
      </c>
      <c r="P271" s="17">
        <f t="shared" si="29"/>
        <v>0.17242299999999999</v>
      </c>
      <c r="Q271" s="2"/>
      <c r="R271" s="13">
        <v>44465</v>
      </c>
      <c r="S271" s="26">
        <v>24.937899999999999</v>
      </c>
      <c r="T271" s="17">
        <f t="shared" si="24"/>
        <v>0.24937899999999999</v>
      </c>
    </row>
    <row r="272" spans="1:20" x14ac:dyDescent="0.25">
      <c r="A272" s="10">
        <f t="shared" si="25"/>
        <v>27</v>
      </c>
      <c r="B272" s="13">
        <v>44466</v>
      </c>
      <c r="C272" s="27">
        <v>62.061700000000002</v>
      </c>
      <c r="D272" s="15">
        <f t="shared" si="26"/>
        <v>0.62061699999999997</v>
      </c>
      <c r="E272" s="3"/>
      <c r="F272" s="13">
        <v>44466</v>
      </c>
      <c r="G272" s="26">
        <v>41.399500000000003</v>
      </c>
      <c r="H272" s="16">
        <f t="shared" si="27"/>
        <v>0.41399500000000006</v>
      </c>
      <c r="I272" s="2"/>
      <c r="J272" s="13">
        <v>44466</v>
      </c>
      <c r="K272" s="26">
        <v>31.167999999999999</v>
      </c>
      <c r="L272" s="16">
        <f t="shared" si="28"/>
        <v>0.31168000000000001</v>
      </c>
      <c r="M272" s="2"/>
      <c r="N272" s="13">
        <v>44466</v>
      </c>
      <c r="O272" s="26">
        <v>17.113199999999999</v>
      </c>
      <c r="P272" s="17">
        <f t="shared" si="29"/>
        <v>0.17113199999999998</v>
      </c>
      <c r="Q272" s="2"/>
      <c r="R272" s="13">
        <v>44466</v>
      </c>
      <c r="S272" s="26">
        <v>24.743400000000001</v>
      </c>
      <c r="T272" s="17">
        <f t="shared" si="24"/>
        <v>0.24743400000000002</v>
      </c>
    </row>
    <row r="273" spans="1:20" x14ac:dyDescent="0.25">
      <c r="A273" s="10">
        <f t="shared" si="25"/>
        <v>28</v>
      </c>
      <c r="B273" s="13">
        <v>44467</v>
      </c>
      <c r="C273" s="27">
        <v>61.639099999999999</v>
      </c>
      <c r="D273" s="15">
        <f t="shared" si="26"/>
        <v>0.61639100000000002</v>
      </c>
      <c r="E273" s="3"/>
      <c r="F273" s="13">
        <v>44467</v>
      </c>
      <c r="G273" s="26">
        <v>41.121200000000002</v>
      </c>
      <c r="H273" s="16">
        <f t="shared" si="27"/>
        <v>0.41121200000000002</v>
      </c>
      <c r="I273" s="2"/>
      <c r="J273" s="13">
        <v>44467</v>
      </c>
      <c r="K273" s="26">
        <v>30.312100000000001</v>
      </c>
      <c r="L273" s="16">
        <f t="shared" si="28"/>
        <v>0.30312100000000003</v>
      </c>
      <c r="M273" s="2"/>
      <c r="N273" s="13">
        <v>44467</v>
      </c>
      <c r="O273" s="26">
        <v>16.973199999999999</v>
      </c>
      <c r="P273" s="17">
        <f t="shared" si="29"/>
        <v>0.16973199999999999</v>
      </c>
      <c r="Q273" s="2"/>
      <c r="R273" s="13">
        <v>44467</v>
      </c>
      <c r="S273" s="26">
        <v>24.514900000000001</v>
      </c>
      <c r="T273" s="17">
        <f t="shared" si="24"/>
        <v>0.24514900000000001</v>
      </c>
    </row>
    <row r="274" spans="1:20" x14ac:dyDescent="0.25">
      <c r="A274" s="10">
        <f t="shared" si="25"/>
        <v>29</v>
      </c>
      <c r="B274" s="13">
        <v>44468</v>
      </c>
      <c r="C274" s="27">
        <v>61.215000000000003</v>
      </c>
      <c r="D274" s="15">
        <f t="shared" si="26"/>
        <v>0.61215000000000008</v>
      </c>
      <c r="E274" s="3"/>
      <c r="F274" s="13">
        <v>44468</v>
      </c>
      <c r="G274" s="26">
        <v>40.847299999999997</v>
      </c>
      <c r="H274" s="16">
        <f t="shared" si="27"/>
        <v>0.40847299999999997</v>
      </c>
      <c r="I274" s="2"/>
      <c r="J274" s="13">
        <v>44468</v>
      </c>
      <c r="K274" s="26">
        <v>29.435300000000002</v>
      </c>
      <c r="L274" s="16">
        <f t="shared" si="28"/>
        <v>0.29435300000000003</v>
      </c>
      <c r="M274" s="2"/>
      <c r="N274" s="13">
        <v>44468</v>
      </c>
      <c r="O274" s="26">
        <v>16.8188</v>
      </c>
      <c r="P274" s="17">
        <f t="shared" si="29"/>
        <v>0.168188</v>
      </c>
      <c r="Q274" s="2"/>
      <c r="R274" s="13">
        <v>44468</v>
      </c>
      <c r="S274" s="26">
        <v>24.275700000000001</v>
      </c>
      <c r="T274" s="17">
        <f t="shared" si="24"/>
        <v>0.242757</v>
      </c>
    </row>
    <row r="275" spans="1:20" x14ac:dyDescent="0.25">
      <c r="A275" s="10">
        <f t="shared" si="25"/>
        <v>30</v>
      </c>
      <c r="B275" s="13">
        <v>44469</v>
      </c>
      <c r="C275" s="27">
        <v>60.911499999999997</v>
      </c>
      <c r="D275" s="15">
        <f t="shared" si="26"/>
        <v>0.60911499999999996</v>
      </c>
      <c r="E275" s="3"/>
      <c r="F275" s="13">
        <v>44469</v>
      </c>
      <c r="G275" s="26">
        <v>40.496600000000001</v>
      </c>
      <c r="H275" s="16">
        <f t="shared" si="27"/>
        <v>0.40496599999999999</v>
      </c>
      <c r="I275" s="2"/>
      <c r="J275" s="13">
        <v>44469</v>
      </c>
      <c r="K275" s="26">
        <v>28.627199999999998</v>
      </c>
      <c r="L275" s="16">
        <f t="shared" si="28"/>
        <v>0.28627199999999997</v>
      </c>
      <c r="M275" s="2"/>
      <c r="N275" s="13">
        <v>44469</v>
      </c>
      <c r="O275" s="26">
        <v>16.719100000000001</v>
      </c>
      <c r="P275" s="17">
        <f t="shared" si="29"/>
        <v>0.16719100000000001</v>
      </c>
      <c r="Q275" s="2"/>
      <c r="R275" s="13">
        <v>44469</v>
      </c>
      <c r="S275" s="26">
        <v>24.072099999999999</v>
      </c>
      <c r="T275" s="17">
        <f t="shared" si="24"/>
        <v>0.24072099999999999</v>
      </c>
    </row>
    <row r="276" spans="1:20" x14ac:dyDescent="0.25">
      <c r="A276" s="10">
        <f t="shared" si="25"/>
        <v>1</v>
      </c>
      <c r="B276" s="13">
        <v>44470</v>
      </c>
      <c r="C276" s="27">
        <v>60.682499999999997</v>
      </c>
      <c r="D276" s="15">
        <f t="shared" si="26"/>
        <v>0.60682499999999995</v>
      </c>
      <c r="E276" s="3"/>
      <c r="F276" s="13">
        <v>44470</v>
      </c>
      <c r="G276" s="26">
        <v>40.202500000000001</v>
      </c>
      <c r="H276" s="16">
        <f t="shared" si="27"/>
        <v>0.40202500000000002</v>
      </c>
      <c r="I276" s="2"/>
      <c r="J276" s="13">
        <v>44470</v>
      </c>
      <c r="K276" s="26">
        <v>28.516200000000001</v>
      </c>
      <c r="L276" s="16">
        <f t="shared" si="28"/>
        <v>0.28516200000000003</v>
      </c>
      <c r="M276" s="2"/>
      <c r="N276" s="13">
        <v>44470</v>
      </c>
      <c r="O276" s="26">
        <v>16.6082</v>
      </c>
      <c r="P276" s="17">
        <f t="shared" si="29"/>
        <v>0.16608200000000001</v>
      </c>
      <c r="Q276" s="2"/>
      <c r="R276" s="13">
        <v>44470</v>
      </c>
      <c r="S276" s="26">
        <v>23.922499999999999</v>
      </c>
      <c r="T276" s="17">
        <f t="shared" si="24"/>
        <v>0.23922499999999999</v>
      </c>
    </row>
    <row r="277" spans="1:20" x14ac:dyDescent="0.25">
      <c r="A277" s="10">
        <f t="shared" si="25"/>
        <v>2</v>
      </c>
      <c r="B277" s="13">
        <v>44471</v>
      </c>
      <c r="C277" s="27">
        <v>60.407600000000002</v>
      </c>
      <c r="D277" s="15">
        <f t="shared" si="26"/>
        <v>0.60407600000000006</v>
      </c>
      <c r="E277" s="3"/>
      <c r="F277" s="13">
        <v>44471</v>
      </c>
      <c r="G277" s="26">
        <v>39.777500000000003</v>
      </c>
      <c r="H277" s="16">
        <f t="shared" si="27"/>
        <v>0.39777500000000005</v>
      </c>
      <c r="I277" s="2"/>
      <c r="J277" s="13">
        <v>44471</v>
      </c>
      <c r="K277" s="26">
        <v>28.827300000000001</v>
      </c>
      <c r="L277" s="16">
        <f t="shared" si="28"/>
        <v>0.288273</v>
      </c>
      <c r="M277" s="2"/>
      <c r="N277" s="13">
        <v>44471</v>
      </c>
      <c r="O277" s="26">
        <v>16.587</v>
      </c>
      <c r="P277" s="17">
        <f t="shared" si="29"/>
        <v>0.16586999999999999</v>
      </c>
      <c r="Q277" s="2"/>
      <c r="R277" s="13">
        <v>44471</v>
      </c>
      <c r="S277" s="26">
        <v>23.838999999999999</v>
      </c>
      <c r="T277" s="17">
        <f t="shared" si="24"/>
        <v>0.23838999999999999</v>
      </c>
    </row>
    <row r="278" spans="1:20" x14ac:dyDescent="0.25">
      <c r="A278" s="10">
        <f t="shared" si="25"/>
        <v>3</v>
      </c>
      <c r="B278" s="13">
        <v>44472</v>
      </c>
      <c r="C278" s="27">
        <v>60.174500000000002</v>
      </c>
      <c r="D278" s="15">
        <f t="shared" si="26"/>
        <v>0.60174499999999997</v>
      </c>
      <c r="E278" s="3"/>
      <c r="F278" s="13">
        <v>44472</v>
      </c>
      <c r="G278" s="26">
        <v>39.536799999999999</v>
      </c>
      <c r="H278" s="16">
        <f t="shared" si="27"/>
        <v>0.395368</v>
      </c>
      <c r="I278" s="2"/>
      <c r="J278" s="13">
        <v>44472</v>
      </c>
      <c r="K278" s="26">
        <v>29.599</v>
      </c>
      <c r="L278" s="16">
        <f t="shared" si="28"/>
        <v>0.29598999999999998</v>
      </c>
      <c r="M278" s="2"/>
      <c r="N278" s="13">
        <v>44472</v>
      </c>
      <c r="O278" s="26">
        <v>16.587800000000001</v>
      </c>
      <c r="P278" s="17">
        <f t="shared" si="29"/>
        <v>0.16587800000000003</v>
      </c>
      <c r="Q278" s="2"/>
      <c r="R278" s="13">
        <v>44472</v>
      </c>
      <c r="S278" s="26">
        <v>23.837499999999999</v>
      </c>
      <c r="T278" s="17">
        <f t="shared" si="24"/>
        <v>0.23837499999999998</v>
      </c>
    </row>
    <row r="279" spans="1:20" x14ac:dyDescent="0.25">
      <c r="A279" s="10">
        <f t="shared" si="25"/>
        <v>4</v>
      </c>
      <c r="B279" s="13">
        <v>44473</v>
      </c>
      <c r="C279" s="27">
        <v>59.640700000000002</v>
      </c>
      <c r="D279" s="15">
        <f t="shared" si="26"/>
        <v>0.59640700000000002</v>
      </c>
      <c r="E279" s="3"/>
      <c r="F279" s="13">
        <v>44473</v>
      </c>
      <c r="G279" s="26">
        <v>39.280200000000001</v>
      </c>
      <c r="H279" s="16">
        <f t="shared" si="27"/>
        <v>0.39280199999999998</v>
      </c>
      <c r="I279" s="2"/>
      <c r="J279" s="13">
        <v>44473</v>
      </c>
      <c r="K279" s="26">
        <v>29.710100000000001</v>
      </c>
      <c r="L279" s="16">
        <f t="shared" si="28"/>
        <v>0.297101</v>
      </c>
      <c r="M279" s="2"/>
      <c r="N279" s="13">
        <v>44473</v>
      </c>
      <c r="O279" s="26">
        <v>16.588799999999999</v>
      </c>
      <c r="P279" s="17">
        <f t="shared" si="29"/>
        <v>0.16588799999999998</v>
      </c>
      <c r="Q279" s="2"/>
      <c r="R279" s="13">
        <v>44473</v>
      </c>
      <c r="S279" s="26">
        <v>23.772300000000001</v>
      </c>
      <c r="T279" s="17">
        <f t="shared" si="24"/>
        <v>0.23772300000000002</v>
      </c>
    </row>
    <row r="280" spans="1:20" x14ac:dyDescent="0.25">
      <c r="A280" s="10">
        <f t="shared" si="25"/>
        <v>5</v>
      </c>
      <c r="B280" s="13">
        <v>44474</v>
      </c>
      <c r="C280" s="27">
        <v>59.062899999999999</v>
      </c>
      <c r="D280" s="15">
        <f t="shared" si="26"/>
        <v>0.59062899999999996</v>
      </c>
      <c r="E280" s="3"/>
      <c r="F280" s="13">
        <v>44474</v>
      </c>
      <c r="G280" s="26">
        <v>38.910499999999999</v>
      </c>
      <c r="H280" s="16">
        <f t="shared" si="27"/>
        <v>0.38910499999999998</v>
      </c>
      <c r="I280" s="2"/>
      <c r="J280" s="13">
        <v>44474</v>
      </c>
      <c r="K280" s="26">
        <v>29.820399999999999</v>
      </c>
      <c r="L280" s="16">
        <f t="shared" si="28"/>
        <v>0.29820399999999997</v>
      </c>
      <c r="M280" s="2"/>
      <c r="N280" s="13">
        <v>44474</v>
      </c>
      <c r="O280" s="26">
        <v>16.555299999999999</v>
      </c>
      <c r="P280" s="17">
        <f t="shared" si="29"/>
        <v>0.16555299999999998</v>
      </c>
      <c r="Q280" s="2"/>
      <c r="R280" s="13">
        <v>44474</v>
      </c>
      <c r="S280" s="26">
        <v>23.660399999999999</v>
      </c>
      <c r="T280" s="17">
        <f t="shared" si="24"/>
        <v>0.23660399999999998</v>
      </c>
    </row>
    <row r="281" spans="1:20" x14ac:dyDescent="0.25">
      <c r="A281" s="10">
        <f t="shared" si="25"/>
        <v>6</v>
      </c>
      <c r="B281" s="13">
        <v>44475</v>
      </c>
      <c r="C281" s="27">
        <v>58.559899999999999</v>
      </c>
      <c r="D281" s="15">
        <f t="shared" si="26"/>
        <v>0.58559899999999998</v>
      </c>
      <c r="E281" s="3"/>
      <c r="F281" s="13">
        <v>44475</v>
      </c>
      <c r="G281" s="26">
        <v>38.677900000000001</v>
      </c>
      <c r="H281" s="16">
        <f t="shared" si="27"/>
        <v>0.38677899999999998</v>
      </c>
      <c r="I281" s="2"/>
      <c r="J281" s="13">
        <v>44475</v>
      </c>
      <c r="K281" s="26">
        <v>30.04</v>
      </c>
      <c r="L281" s="16">
        <f t="shared" si="28"/>
        <v>0.3004</v>
      </c>
      <c r="M281" s="2"/>
      <c r="N281" s="13">
        <v>44475</v>
      </c>
      <c r="O281" s="26">
        <v>16.501300000000001</v>
      </c>
      <c r="P281" s="17">
        <f t="shared" si="29"/>
        <v>0.16501299999999999</v>
      </c>
      <c r="Q281" s="2"/>
      <c r="R281" s="13">
        <v>44475</v>
      </c>
      <c r="S281" s="26">
        <v>23.57</v>
      </c>
      <c r="T281" s="17">
        <f t="shared" si="24"/>
        <v>0.23569999999999999</v>
      </c>
    </row>
    <row r="282" spans="1:20" x14ac:dyDescent="0.25">
      <c r="A282" s="10">
        <f t="shared" si="25"/>
        <v>7</v>
      </c>
      <c r="B282" s="13">
        <v>44476</v>
      </c>
      <c r="C282" s="27">
        <v>57.938400000000001</v>
      </c>
      <c r="D282" s="15">
        <f t="shared" si="26"/>
        <v>0.57938400000000001</v>
      </c>
      <c r="E282" s="3"/>
      <c r="F282" s="13">
        <v>44476</v>
      </c>
      <c r="G282" s="26">
        <v>38.357500000000002</v>
      </c>
      <c r="H282" s="16">
        <f t="shared" si="27"/>
        <v>0.383575</v>
      </c>
      <c r="I282" s="2"/>
      <c r="J282" s="13">
        <v>44476</v>
      </c>
      <c r="K282" s="26">
        <v>30.345600000000001</v>
      </c>
      <c r="L282" s="16">
        <f t="shared" si="28"/>
        <v>0.303456</v>
      </c>
      <c r="M282" s="2"/>
      <c r="N282" s="13">
        <v>44476</v>
      </c>
      <c r="O282" s="26">
        <v>16.5198</v>
      </c>
      <c r="P282" s="17">
        <f t="shared" si="29"/>
        <v>0.16519800000000001</v>
      </c>
      <c r="Q282" s="2"/>
      <c r="R282" s="13">
        <v>44476</v>
      </c>
      <c r="S282" s="26">
        <v>23.514500000000002</v>
      </c>
      <c r="T282" s="17">
        <f t="shared" si="24"/>
        <v>0.23514500000000002</v>
      </c>
    </row>
    <row r="283" spans="1:20" x14ac:dyDescent="0.25">
      <c r="A283" s="10">
        <f t="shared" si="25"/>
        <v>8</v>
      </c>
      <c r="B283" s="13">
        <v>44477</v>
      </c>
      <c r="C283" s="27">
        <v>57.326500000000003</v>
      </c>
      <c r="D283" s="15">
        <f t="shared" si="26"/>
        <v>0.57326500000000002</v>
      </c>
      <c r="E283" s="3"/>
      <c r="F283" s="13">
        <v>44477</v>
      </c>
      <c r="G283" s="26">
        <v>38.131700000000002</v>
      </c>
      <c r="H283" s="16">
        <f t="shared" si="27"/>
        <v>0.38131700000000002</v>
      </c>
      <c r="I283" s="2"/>
      <c r="J283" s="13">
        <v>44477</v>
      </c>
      <c r="K283" s="26">
        <v>30.722100000000001</v>
      </c>
      <c r="L283" s="16">
        <f t="shared" si="28"/>
        <v>0.30722100000000002</v>
      </c>
      <c r="M283" s="2"/>
      <c r="N283" s="13">
        <v>44477</v>
      </c>
      <c r="O283" s="26">
        <v>16.500299999999999</v>
      </c>
      <c r="P283" s="17">
        <f t="shared" si="29"/>
        <v>0.16500299999999998</v>
      </c>
      <c r="Q283" s="2"/>
      <c r="R283" s="13">
        <v>44477</v>
      </c>
      <c r="S283" s="26">
        <v>23.454499999999999</v>
      </c>
      <c r="T283" s="17">
        <f t="shared" si="24"/>
        <v>0.234545</v>
      </c>
    </row>
    <row r="284" spans="1:20" x14ac:dyDescent="0.25">
      <c r="A284" s="10">
        <f t="shared" si="25"/>
        <v>9</v>
      </c>
      <c r="B284" s="13">
        <v>44478</v>
      </c>
      <c r="C284" s="27">
        <v>57.035200000000003</v>
      </c>
      <c r="D284" s="15">
        <f t="shared" si="26"/>
        <v>0.57035200000000008</v>
      </c>
      <c r="E284" s="3"/>
      <c r="F284" s="13">
        <v>44478</v>
      </c>
      <c r="G284" s="26">
        <v>37.832999999999998</v>
      </c>
      <c r="H284" s="16">
        <f t="shared" si="27"/>
        <v>0.37833</v>
      </c>
      <c r="I284" s="2"/>
      <c r="J284" s="13">
        <v>44478</v>
      </c>
      <c r="K284" s="26">
        <v>31.648900000000001</v>
      </c>
      <c r="L284" s="16">
        <f t="shared" si="28"/>
        <v>0.31648900000000002</v>
      </c>
      <c r="M284" s="2"/>
      <c r="N284" s="13">
        <v>44478</v>
      </c>
      <c r="O284" s="26">
        <v>16.5793</v>
      </c>
      <c r="P284" s="17">
        <f t="shared" si="29"/>
        <v>0.165793</v>
      </c>
      <c r="Q284" s="2"/>
      <c r="R284" s="13">
        <v>44478</v>
      </c>
      <c r="S284" s="26">
        <v>23.505099999999999</v>
      </c>
      <c r="T284" s="17">
        <f t="shared" si="24"/>
        <v>0.23505099999999998</v>
      </c>
    </row>
    <row r="285" spans="1:20" x14ac:dyDescent="0.25">
      <c r="A285" s="10">
        <f t="shared" si="25"/>
        <v>10</v>
      </c>
      <c r="B285" s="13">
        <v>44479</v>
      </c>
      <c r="C285" s="27">
        <v>56.725299999999997</v>
      </c>
      <c r="D285" s="15">
        <f t="shared" si="26"/>
        <v>0.56725300000000001</v>
      </c>
      <c r="E285" s="3"/>
      <c r="F285" s="13">
        <v>44479</v>
      </c>
      <c r="G285" s="26">
        <v>37.712200000000003</v>
      </c>
      <c r="H285" s="16">
        <f t="shared" si="27"/>
        <v>0.37712200000000001</v>
      </c>
      <c r="I285" s="2"/>
      <c r="J285" s="13">
        <v>44479</v>
      </c>
      <c r="K285" s="26">
        <v>32.787199999999999</v>
      </c>
      <c r="L285" s="16">
        <f t="shared" si="28"/>
        <v>0.327872</v>
      </c>
      <c r="M285" s="2"/>
      <c r="N285" s="13">
        <v>44479</v>
      </c>
      <c r="O285" s="26">
        <v>16.646799999999999</v>
      </c>
      <c r="P285" s="17">
        <f t="shared" si="29"/>
        <v>0.16646799999999998</v>
      </c>
      <c r="Q285" s="2"/>
      <c r="R285" s="13">
        <v>44479</v>
      </c>
      <c r="S285" s="26">
        <v>23.5929</v>
      </c>
      <c r="T285" s="17">
        <f t="shared" si="24"/>
        <v>0.235929</v>
      </c>
    </row>
    <row r="286" spans="1:20" x14ac:dyDescent="0.25">
      <c r="A286" s="10">
        <f t="shared" si="25"/>
        <v>11</v>
      </c>
      <c r="B286" s="13">
        <v>44480</v>
      </c>
      <c r="C286" s="27">
        <v>56.045000000000002</v>
      </c>
      <c r="D286" s="15">
        <f t="shared" si="26"/>
        <v>0.56045</v>
      </c>
      <c r="E286" s="3"/>
      <c r="F286" s="13">
        <v>44480</v>
      </c>
      <c r="G286" s="26">
        <v>37.761800000000001</v>
      </c>
      <c r="H286" s="16">
        <f t="shared" si="27"/>
        <v>0.37761800000000001</v>
      </c>
      <c r="I286" s="2"/>
      <c r="J286" s="13">
        <v>44480</v>
      </c>
      <c r="K286" s="26">
        <v>33.477499999999999</v>
      </c>
      <c r="L286" s="16">
        <f t="shared" si="28"/>
        <v>0.33477499999999999</v>
      </c>
      <c r="M286" s="2"/>
      <c r="N286" s="13">
        <v>44480</v>
      </c>
      <c r="O286" s="26">
        <v>16.731000000000002</v>
      </c>
      <c r="P286" s="17">
        <f t="shared" si="29"/>
        <v>0.16731000000000001</v>
      </c>
      <c r="Q286" s="2"/>
      <c r="R286" s="13">
        <v>44480</v>
      </c>
      <c r="S286" s="26">
        <v>23.672499999999999</v>
      </c>
      <c r="T286" s="17">
        <f t="shared" si="24"/>
        <v>0.23672499999999999</v>
      </c>
    </row>
    <row r="287" spans="1:20" x14ac:dyDescent="0.25">
      <c r="A287" s="10">
        <f t="shared" si="25"/>
        <v>12</v>
      </c>
      <c r="B287" s="13">
        <v>44481</v>
      </c>
      <c r="C287" s="27">
        <v>55.462800000000001</v>
      </c>
      <c r="D287" s="15">
        <f t="shared" si="26"/>
        <v>0.55462800000000001</v>
      </c>
      <c r="E287" s="3"/>
      <c r="F287" s="13">
        <v>44481</v>
      </c>
      <c r="G287" s="26">
        <v>37.752499999999998</v>
      </c>
      <c r="H287" s="16">
        <f t="shared" si="27"/>
        <v>0.377525</v>
      </c>
      <c r="I287" s="2"/>
      <c r="J287" s="13">
        <v>44481</v>
      </c>
      <c r="K287" s="26">
        <v>34.130800000000001</v>
      </c>
      <c r="L287" s="16">
        <f t="shared" si="28"/>
        <v>0.341308</v>
      </c>
      <c r="M287" s="2"/>
      <c r="N287" s="13">
        <v>44481</v>
      </c>
      <c r="O287" s="26">
        <v>16.8187</v>
      </c>
      <c r="P287" s="17">
        <f t="shared" si="29"/>
        <v>0.168187</v>
      </c>
      <c r="Q287" s="2"/>
      <c r="R287" s="13">
        <v>44481</v>
      </c>
      <c r="S287" s="26">
        <v>23.746700000000001</v>
      </c>
      <c r="T287" s="17">
        <f t="shared" si="24"/>
        <v>0.23746700000000001</v>
      </c>
    </row>
    <row r="288" spans="1:20" x14ac:dyDescent="0.25">
      <c r="A288" s="10">
        <f t="shared" si="25"/>
        <v>13</v>
      </c>
      <c r="B288" s="13">
        <v>44482</v>
      </c>
      <c r="C288" s="27">
        <v>54.746499999999997</v>
      </c>
      <c r="D288" s="15">
        <f t="shared" si="26"/>
        <v>0.54746499999999998</v>
      </c>
      <c r="E288" s="3"/>
      <c r="F288" s="13">
        <v>44482</v>
      </c>
      <c r="G288" s="26">
        <v>37.476599999999998</v>
      </c>
      <c r="H288" s="16">
        <f t="shared" si="27"/>
        <v>0.37476599999999999</v>
      </c>
      <c r="I288" s="2"/>
      <c r="J288" s="13">
        <v>44482</v>
      </c>
      <c r="K288" s="26">
        <v>34.284700000000001</v>
      </c>
      <c r="L288" s="16">
        <f t="shared" si="28"/>
        <v>0.34284700000000001</v>
      </c>
      <c r="M288" s="2"/>
      <c r="N288" s="13">
        <v>44482</v>
      </c>
      <c r="O288" s="26">
        <v>16.834099999999999</v>
      </c>
      <c r="P288" s="17">
        <f t="shared" si="29"/>
        <v>0.16834099999999999</v>
      </c>
      <c r="Q288" s="2"/>
      <c r="R288" s="13">
        <v>44482</v>
      </c>
      <c r="S288" s="26">
        <v>23.6815</v>
      </c>
      <c r="T288" s="17">
        <f t="shared" si="24"/>
        <v>0.236815</v>
      </c>
    </row>
    <row r="289" spans="1:20" x14ac:dyDescent="0.25">
      <c r="A289" s="10">
        <f t="shared" si="25"/>
        <v>14</v>
      </c>
      <c r="B289" s="13">
        <v>44483</v>
      </c>
      <c r="C289" s="27">
        <v>54.1524</v>
      </c>
      <c r="D289" s="15">
        <f t="shared" si="26"/>
        <v>0.54152400000000001</v>
      </c>
      <c r="E289" s="3"/>
      <c r="F289" s="13">
        <v>44483</v>
      </c>
      <c r="G289" s="26">
        <v>37.351399999999998</v>
      </c>
      <c r="H289" s="16">
        <f t="shared" si="27"/>
        <v>0.37351399999999996</v>
      </c>
      <c r="I289" s="2"/>
      <c r="J289" s="13">
        <v>44483</v>
      </c>
      <c r="K289" s="26">
        <v>34.446399999999997</v>
      </c>
      <c r="L289" s="16">
        <f t="shared" si="28"/>
        <v>0.34446399999999999</v>
      </c>
      <c r="M289" s="2"/>
      <c r="N289" s="13">
        <v>44483</v>
      </c>
      <c r="O289" s="26">
        <v>16.876999999999999</v>
      </c>
      <c r="P289" s="17">
        <f t="shared" si="29"/>
        <v>0.16876999999999998</v>
      </c>
      <c r="Q289" s="2"/>
      <c r="R289" s="13">
        <v>44483</v>
      </c>
      <c r="S289" s="26">
        <v>23.6694</v>
      </c>
      <c r="T289" s="17">
        <f t="shared" si="24"/>
        <v>0.23669399999999999</v>
      </c>
    </row>
    <row r="290" spans="1:20" x14ac:dyDescent="0.25">
      <c r="A290" s="10">
        <f t="shared" si="25"/>
        <v>15</v>
      </c>
      <c r="B290" s="13">
        <v>44484</v>
      </c>
      <c r="C290" s="27">
        <v>53.3857</v>
      </c>
      <c r="D290" s="15">
        <f t="shared" si="26"/>
        <v>0.53385700000000003</v>
      </c>
      <c r="E290" s="3"/>
      <c r="F290" s="13">
        <v>44484</v>
      </c>
      <c r="G290" s="26">
        <v>37.031999999999996</v>
      </c>
      <c r="H290" s="16">
        <f t="shared" si="27"/>
        <v>0.37031999999999998</v>
      </c>
      <c r="I290" s="2"/>
      <c r="J290" s="13">
        <v>44484</v>
      </c>
      <c r="K290" s="26">
        <v>35.493099999999998</v>
      </c>
      <c r="L290" s="16">
        <f t="shared" si="28"/>
        <v>0.354931</v>
      </c>
      <c r="M290" s="2"/>
      <c r="N290" s="13">
        <v>44484</v>
      </c>
      <c r="O290" s="26">
        <v>16.860499999999998</v>
      </c>
      <c r="P290" s="17">
        <f t="shared" si="29"/>
        <v>0.16860499999999998</v>
      </c>
      <c r="Q290" s="2"/>
      <c r="R290" s="13">
        <v>44484</v>
      </c>
      <c r="S290" s="26">
        <v>23.6328</v>
      </c>
      <c r="T290" s="17">
        <f t="shared" si="24"/>
        <v>0.23632799999999998</v>
      </c>
    </row>
    <row r="291" spans="1:20" x14ac:dyDescent="0.25">
      <c r="A291" s="10">
        <f t="shared" si="25"/>
        <v>16</v>
      </c>
      <c r="B291" s="13">
        <v>44485</v>
      </c>
      <c r="C291" s="27">
        <v>53.1218</v>
      </c>
      <c r="D291" s="15">
        <f t="shared" si="26"/>
        <v>0.53121799999999997</v>
      </c>
      <c r="E291" s="3"/>
      <c r="F291" s="13">
        <v>44485</v>
      </c>
      <c r="G291" s="26">
        <v>36.8172</v>
      </c>
      <c r="H291" s="16">
        <f t="shared" si="27"/>
        <v>0.368172</v>
      </c>
      <c r="I291" s="2"/>
      <c r="J291" s="13">
        <v>44485</v>
      </c>
      <c r="K291" s="26">
        <v>37.545200000000001</v>
      </c>
      <c r="L291" s="16">
        <f t="shared" si="28"/>
        <v>0.37545200000000001</v>
      </c>
      <c r="M291" s="2"/>
      <c r="N291" s="13">
        <v>44485</v>
      </c>
      <c r="O291" s="26">
        <v>17.0534</v>
      </c>
      <c r="P291" s="17">
        <f t="shared" si="29"/>
        <v>0.17053399999999999</v>
      </c>
      <c r="Q291" s="2"/>
      <c r="R291" s="13">
        <v>44485</v>
      </c>
      <c r="S291" s="26">
        <v>23.8568</v>
      </c>
      <c r="T291" s="17">
        <f t="shared" si="24"/>
        <v>0.238568</v>
      </c>
    </row>
    <row r="292" spans="1:20" x14ac:dyDescent="0.25">
      <c r="A292" s="10">
        <f t="shared" si="25"/>
        <v>17</v>
      </c>
      <c r="B292" s="13">
        <v>44486</v>
      </c>
      <c r="C292" s="27">
        <v>52.993200000000002</v>
      </c>
      <c r="D292" s="15">
        <f t="shared" si="26"/>
        <v>0.52993200000000007</v>
      </c>
      <c r="E292" s="3"/>
      <c r="F292" s="13">
        <v>44486</v>
      </c>
      <c r="G292" s="26">
        <v>36.818600000000004</v>
      </c>
      <c r="H292" s="16">
        <f t="shared" si="27"/>
        <v>0.36818600000000001</v>
      </c>
      <c r="I292" s="2"/>
      <c r="J292" s="13">
        <v>44486</v>
      </c>
      <c r="K292" s="26">
        <v>39.543300000000002</v>
      </c>
      <c r="L292" s="16">
        <f t="shared" si="28"/>
        <v>0.39543300000000003</v>
      </c>
      <c r="M292" s="2"/>
      <c r="N292" s="13">
        <v>44486</v>
      </c>
      <c r="O292" s="26">
        <v>17.167400000000001</v>
      </c>
      <c r="P292" s="17">
        <f t="shared" si="29"/>
        <v>0.17167399999999999</v>
      </c>
      <c r="Q292" s="2"/>
      <c r="R292" s="13">
        <v>44486</v>
      </c>
      <c r="S292" s="26">
        <v>24.0672</v>
      </c>
      <c r="T292" s="17">
        <f t="shared" si="24"/>
        <v>0.240672</v>
      </c>
    </row>
    <row r="293" spans="1:20" x14ac:dyDescent="0.25">
      <c r="A293" s="10">
        <f t="shared" si="25"/>
        <v>18</v>
      </c>
      <c r="B293" s="13">
        <v>44487</v>
      </c>
      <c r="C293" s="27">
        <v>52.477800000000002</v>
      </c>
      <c r="D293" s="15">
        <f t="shared" si="26"/>
        <v>0.52477799999999997</v>
      </c>
      <c r="E293" s="3"/>
      <c r="F293" s="13">
        <v>44487</v>
      </c>
      <c r="G293" s="26">
        <v>36.6492</v>
      </c>
      <c r="H293" s="16">
        <f t="shared" si="27"/>
        <v>0.36649199999999998</v>
      </c>
      <c r="I293" s="2"/>
      <c r="J293" s="13">
        <v>44487</v>
      </c>
      <c r="K293" s="26">
        <v>40.872</v>
      </c>
      <c r="L293" s="16">
        <f t="shared" si="28"/>
        <v>0.40871999999999997</v>
      </c>
      <c r="M293" s="2"/>
      <c r="N293" s="13">
        <v>44487</v>
      </c>
      <c r="O293" s="26">
        <v>17.254100000000001</v>
      </c>
      <c r="P293" s="17">
        <f t="shared" si="29"/>
        <v>0.172541</v>
      </c>
      <c r="Q293" s="2"/>
      <c r="R293" s="13">
        <v>44487</v>
      </c>
      <c r="S293" s="26">
        <v>24.162099999999999</v>
      </c>
      <c r="T293" s="17">
        <f t="shared" si="24"/>
        <v>0.24162099999999997</v>
      </c>
    </row>
    <row r="294" spans="1:20" x14ac:dyDescent="0.25">
      <c r="A294" s="10">
        <f t="shared" si="25"/>
        <v>19</v>
      </c>
      <c r="B294" s="13">
        <v>44488</v>
      </c>
      <c r="C294" s="27">
        <v>51.884099999999997</v>
      </c>
      <c r="D294" s="15">
        <f t="shared" si="26"/>
        <v>0.518841</v>
      </c>
      <c r="E294" s="3"/>
      <c r="F294" s="13">
        <v>44488</v>
      </c>
      <c r="G294" s="26">
        <v>36.7029</v>
      </c>
      <c r="H294" s="16">
        <f t="shared" si="27"/>
        <v>0.36702899999999999</v>
      </c>
      <c r="I294" s="2"/>
      <c r="J294" s="13">
        <v>44488</v>
      </c>
      <c r="K294" s="26">
        <v>41.961799999999997</v>
      </c>
      <c r="L294" s="16">
        <f t="shared" si="28"/>
        <v>0.41961799999999999</v>
      </c>
      <c r="M294" s="2"/>
      <c r="N294" s="13">
        <v>44488</v>
      </c>
      <c r="O294" s="26">
        <v>17.345800000000001</v>
      </c>
      <c r="P294" s="17">
        <f t="shared" si="29"/>
        <v>0.173458</v>
      </c>
      <c r="Q294" s="2"/>
      <c r="R294" s="13">
        <v>44488</v>
      </c>
      <c r="S294" s="26">
        <v>24.279699999999998</v>
      </c>
      <c r="T294" s="17">
        <f t="shared" si="24"/>
        <v>0.24279699999999999</v>
      </c>
    </row>
    <row r="295" spans="1:20" x14ac:dyDescent="0.25">
      <c r="A295" s="10">
        <f t="shared" si="25"/>
        <v>20</v>
      </c>
      <c r="B295" s="13">
        <v>44489</v>
      </c>
      <c r="C295" s="27">
        <v>51.160899999999998</v>
      </c>
      <c r="D295" s="15">
        <f t="shared" si="26"/>
        <v>0.51160899999999998</v>
      </c>
      <c r="E295" s="3"/>
      <c r="F295" s="13">
        <v>44489</v>
      </c>
      <c r="G295" s="26">
        <v>36.764099999999999</v>
      </c>
      <c r="H295" s="16">
        <f t="shared" si="27"/>
        <v>0.367641</v>
      </c>
      <c r="I295" s="2"/>
      <c r="J295" s="13">
        <v>44489</v>
      </c>
      <c r="K295" s="26">
        <v>42.982999999999997</v>
      </c>
      <c r="L295" s="16">
        <f t="shared" si="28"/>
        <v>0.42982999999999999</v>
      </c>
      <c r="M295" s="2"/>
      <c r="N295" s="13">
        <v>44489</v>
      </c>
      <c r="O295" s="26">
        <v>17.495000000000001</v>
      </c>
      <c r="P295" s="17">
        <f t="shared" si="29"/>
        <v>0.17495000000000002</v>
      </c>
      <c r="Q295" s="2"/>
      <c r="R295" s="13">
        <v>44489</v>
      </c>
      <c r="S295" s="26">
        <v>24.427399999999999</v>
      </c>
      <c r="T295" s="17">
        <f t="shared" si="24"/>
        <v>0.24427399999999999</v>
      </c>
    </row>
    <row r="296" spans="1:20" x14ac:dyDescent="0.25">
      <c r="A296" s="10">
        <f t="shared" si="25"/>
        <v>21</v>
      </c>
      <c r="B296" s="13">
        <v>44490</v>
      </c>
      <c r="C296" s="27">
        <v>50.280200000000001</v>
      </c>
      <c r="D296" s="15">
        <f t="shared" si="26"/>
        <v>0.50280199999999997</v>
      </c>
      <c r="E296" s="3"/>
      <c r="F296" s="13">
        <v>44490</v>
      </c>
      <c r="G296" s="26">
        <v>36.652900000000002</v>
      </c>
      <c r="H296" s="16">
        <f t="shared" si="27"/>
        <v>0.36652900000000005</v>
      </c>
      <c r="I296" s="2"/>
      <c r="J296" s="13">
        <v>44490</v>
      </c>
      <c r="K296" s="26">
        <v>43.789499999999997</v>
      </c>
      <c r="L296" s="16">
        <f t="shared" si="28"/>
        <v>0.43789499999999998</v>
      </c>
      <c r="M296" s="2"/>
      <c r="N296" s="13">
        <v>44490</v>
      </c>
      <c r="O296" s="26">
        <v>17.551500000000001</v>
      </c>
      <c r="P296" s="17">
        <f t="shared" si="29"/>
        <v>0.175515</v>
      </c>
      <c r="Q296" s="2"/>
      <c r="R296" s="13">
        <v>44490</v>
      </c>
      <c r="S296" s="26">
        <v>24.456499999999998</v>
      </c>
      <c r="T296" s="17">
        <f t="shared" si="24"/>
        <v>0.24456499999999998</v>
      </c>
    </row>
    <row r="297" spans="1:20" x14ac:dyDescent="0.25">
      <c r="A297" s="10">
        <f t="shared" si="25"/>
        <v>22</v>
      </c>
      <c r="B297" s="13">
        <v>44491</v>
      </c>
      <c r="C297" s="27">
        <v>49.789400000000001</v>
      </c>
      <c r="D297" s="15">
        <f t="shared" si="26"/>
        <v>0.497894</v>
      </c>
      <c r="E297" s="3"/>
      <c r="F297" s="13">
        <v>44491</v>
      </c>
      <c r="G297" s="26">
        <v>36.768500000000003</v>
      </c>
      <c r="H297" s="16">
        <f t="shared" si="27"/>
        <v>0.36768500000000004</v>
      </c>
      <c r="I297" s="2"/>
      <c r="J297" s="13">
        <v>44491</v>
      </c>
      <c r="K297" s="26">
        <v>44.308199999999999</v>
      </c>
      <c r="L297" s="16">
        <f t="shared" si="28"/>
        <v>0.44308199999999998</v>
      </c>
      <c r="M297" s="2"/>
      <c r="N297" s="13">
        <v>44491</v>
      </c>
      <c r="O297" s="26">
        <v>17.578900000000001</v>
      </c>
      <c r="P297" s="17">
        <f t="shared" si="29"/>
        <v>0.175789</v>
      </c>
      <c r="Q297" s="2"/>
      <c r="R297" s="13">
        <v>44491</v>
      </c>
      <c r="S297" s="26">
        <v>24.5062</v>
      </c>
      <c r="T297" s="17">
        <f t="shared" si="24"/>
        <v>0.245062</v>
      </c>
    </row>
    <row r="298" spans="1:20" x14ac:dyDescent="0.25">
      <c r="A298" s="10">
        <f t="shared" si="25"/>
        <v>23</v>
      </c>
      <c r="B298" s="13">
        <v>44492</v>
      </c>
      <c r="C298" s="27">
        <v>49.3371</v>
      </c>
      <c r="D298" s="15">
        <f t="shared" si="26"/>
        <v>0.493371</v>
      </c>
      <c r="E298" s="3"/>
      <c r="F298" s="13">
        <v>44492</v>
      </c>
      <c r="G298" s="26">
        <v>36.839799999999997</v>
      </c>
      <c r="H298" s="16">
        <f t="shared" si="27"/>
        <v>0.36839799999999995</v>
      </c>
      <c r="I298" s="2"/>
      <c r="J298" s="13">
        <v>44492</v>
      </c>
      <c r="K298" s="26">
        <v>45.395600000000002</v>
      </c>
      <c r="L298" s="16">
        <f t="shared" si="28"/>
        <v>0.45395600000000003</v>
      </c>
      <c r="M298" s="2"/>
      <c r="N298" s="13">
        <v>44492</v>
      </c>
      <c r="O298" s="26">
        <v>17.5884</v>
      </c>
      <c r="P298" s="17">
        <f t="shared" si="29"/>
        <v>0.17588400000000001</v>
      </c>
      <c r="Q298" s="2"/>
      <c r="R298" s="13">
        <v>44492</v>
      </c>
      <c r="S298" s="26">
        <v>24.576499999999999</v>
      </c>
      <c r="T298" s="17">
        <f t="shared" si="24"/>
        <v>0.24576499999999998</v>
      </c>
    </row>
    <row r="299" spans="1:20" x14ac:dyDescent="0.25">
      <c r="A299" s="10">
        <f t="shared" si="25"/>
        <v>24</v>
      </c>
      <c r="B299" s="13">
        <v>44493</v>
      </c>
      <c r="C299" s="27">
        <v>49.144799999999996</v>
      </c>
      <c r="D299" s="15">
        <f t="shared" si="26"/>
        <v>0.49144799999999994</v>
      </c>
      <c r="E299" s="3"/>
      <c r="F299" s="13">
        <v>44493</v>
      </c>
      <c r="G299" s="26">
        <v>37.2057</v>
      </c>
      <c r="H299" s="16">
        <f t="shared" si="27"/>
        <v>0.37205700000000003</v>
      </c>
      <c r="I299" s="2"/>
      <c r="J299" s="13">
        <v>44493</v>
      </c>
      <c r="K299" s="26">
        <v>47.075499999999998</v>
      </c>
      <c r="L299" s="16">
        <f t="shared" si="28"/>
        <v>0.47075499999999998</v>
      </c>
      <c r="M299" s="2"/>
      <c r="N299" s="13">
        <v>44493</v>
      </c>
      <c r="O299" s="26">
        <v>17.761399999999998</v>
      </c>
      <c r="P299" s="17">
        <f t="shared" si="29"/>
        <v>0.17761399999999999</v>
      </c>
      <c r="Q299" s="2"/>
      <c r="R299" s="13">
        <v>44493</v>
      </c>
      <c r="S299" s="26">
        <v>24.867999999999999</v>
      </c>
      <c r="T299" s="17">
        <f t="shared" si="24"/>
        <v>0.24867999999999998</v>
      </c>
    </row>
    <row r="300" spans="1:20" x14ac:dyDescent="0.25">
      <c r="A300" s="10">
        <f t="shared" si="25"/>
        <v>25</v>
      </c>
      <c r="B300" s="13">
        <v>44494</v>
      </c>
      <c r="C300" s="27">
        <v>48.715299999999999</v>
      </c>
      <c r="D300" s="15">
        <f t="shared" si="26"/>
        <v>0.487153</v>
      </c>
      <c r="E300" s="3"/>
      <c r="F300" s="13">
        <v>44494</v>
      </c>
      <c r="G300" s="26">
        <v>36.762300000000003</v>
      </c>
      <c r="H300" s="16">
        <f t="shared" si="27"/>
        <v>0.36762300000000003</v>
      </c>
      <c r="I300" s="2"/>
      <c r="J300" s="13">
        <v>44494</v>
      </c>
      <c r="K300" s="26">
        <v>48.302100000000003</v>
      </c>
      <c r="L300" s="16">
        <f t="shared" si="28"/>
        <v>0.48302100000000003</v>
      </c>
      <c r="M300" s="2"/>
      <c r="N300" s="13">
        <v>44494</v>
      </c>
      <c r="O300" s="26">
        <v>17.8217</v>
      </c>
      <c r="P300" s="17">
        <f t="shared" si="29"/>
        <v>0.17821699999999999</v>
      </c>
      <c r="Q300" s="2"/>
      <c r="R300" s="13">
        <v>44494</v>
      </c>
      <c r="S300" s="26">
        <v>24.8931</v>
      </c>
      <c r="T300" s="17">
        <f t="shared" si="24"/>
        <v>0.24893100000000001</v>
      </c>
    </row>
    <row r="301" spans="1:20" x14ac:dyDescent="0.25">
      <c r="A301" s="10">
        <f t="shared" si="25"/>
        <v>26</v>
      </c>
      <c r="B301" s="13">
        <v>44495</v>
      </c>
      <c r="C301" s="27">
        <v>48.243000000000002</v>
      </c>
      <c r="D301" s="15">
        <f t="shared" si="26"/>
        <v>0.48243000000000003</v>
      </c>
      <c r="E301" s="3"/>
      <c r="F301" s="13">
        <v>44495</v>
      </c>
      <c r="G301" s="26">
        <v>36.794699999999999</v>
      </c>
      <c r="H301" s="16">
        <f t="shared" si="27"/>
        <v>0.36794699999999997</v>
      </c>
      <c r="I301" s="2"/>
      <c r="J301" s="13">
        <v>44495</v>
      </c>
      <c r="K301" s="26">
        <v>49.123699999999999</v>
      </c>
      <c r="L301" s="16">
        <f t="shared" si="28"/>
        <v>0.49123699999999998</v>
      </c>
      <c r="M301" s="2"/>
      <c r="N301" s="13">
        <v>44495</v>
      </c>
      <c r="O301" s="26">
        <v>17.842099999999999</v>
      </c>
      <c r="P301" s="17">
        <f t="shared" si="29"/>
        <v>0.178421</v>
      </c>
      <c r="Q301" s="2"/>
      <c r="R301" s="13">
        <v>44495</v>
      </c>
      <c r="S301" s="26">
        <v>24.944800000000001</v>
      </c>
      <c r="T301" s="17">
        <f t="shared" si="24"/>
        <v>0.249448</v>
      </c>
    </row>
    <row r="302" spans="1:20" x14ac:dyDescent="0.25">
      <c r="A302" s="10">
        <f t="shared" si="25"/>
        <v>27</v>
      </c>
      <c r="B302" s="13">
        <v>44496</v>
      </c>
      <c r="C302" s="27">
        <v>48.0244</v>
      </c>
      <c r="D302" s="15">
        <f t="shared" si="26"/>
        <v>0.480244</v>
      </c>
      <c r="E302" s="3"/>
      <c r="F302" s="13">
        <v>44496</v>
      </c>
      <c r="G302" s="26">
        <v>36.726999999999997</v>
      </c>
      <c r="H302" s="16">
        <f t="shared" si="27"/>
        <v>0.36726999999999999</v>
      </c>
      <c r="I302" s="2"/>
      <c r="J302" s="13">
        <v>44496</v>
      </c>
      <c r="K302" s="26">
        <v>49.707500000000003</v>
      </c>
      <c r="L302" s="16">
        <f t="shared" si="28"/>
        <v>0.49707500000000004</v>
      </c>
      <c r="M302" s="2"/>
      <c r="N302" s="13">
        <v>44496</v>
      </c>
      <c r="O302" s="26">
        <v>17.900700000000001</v>
      </c>
      <c r="P302" s="17">
        <f t="shared" si="29"/>
        <v>0.179007</v>
      </c>
      <c r="Q302" s="2"/>
      <c r="R302" s="13">
        <v>44496</v>
      </c>
      <c r="S302" s="26">
        <v>25.002500000000001</v>
      </c>
      <c r="T302" s="17">
        <f t="shared" si="24"/>
        <v>0.250025</v>
      </c>
    </row>
    <row r="303" spans="1:20" x14ac:dyDescent="0.25">
      <c r="A303" s="10">
        <f t="shared" si="25"/>
        <v>28</v>
      </c>
      <c r="B303" s="13">
        <v>44497</v>
      </c>
      <c r="C303" s="27">
        <v>47.566499999999998</v>
      </c>
      <c r="D303" s="15">
        <f t="shared" si="26"/>
        <v>0.475665</v>
      </c>
      <c r="E303" s="3"/>
      <c r="F303" s="13">
        <v>44497</v>
      </c>
      <c r="G303" s="26">
        <v>36.497300000000003</v>
      </c>
      <c r="H303" s="16">
        <f t="shared" si="27"/>
        <v>0.36497300000000005</v>
      </c>
      <c r="I303" s="2"/>
      <c r="J303" s="13">
        <v>44497</v>
      </c>
      <c r="K303" s="26">
        <v>50.266500000000001</v>
      </c>
      <c r="L303" s="16">
        <f t="shared" si="28"/>
        <v>0.50266500000000003</v>
      </c>
      <c r="M303" s="2"/>
      <c r="N303" s="13">
        <v>44497</v>
      </c>
      <c r="O303" s="26">
        <v>17.942799999999998</v>
      </c>
      <c r="P303" s="17">
        <f t="shared" si="29"/>
        <v>0.17942799999999998</v>
      </c>
      <c r="Q303" s="2"/>
      <c r="R303" s="13">
        <v>44497</v>
      </c>
      <c r="S303" s="26">
        <v>25.005600000000001</v>
      </c>
      <c r="T303" s="17">
        <f t="shared" si="24"/>
        <v>0.250056</v>
      </c>
    </row>
    <row r="304" spans="1:20" x14ac:dyDescent="0.25">
      <c r="A304" s="10">
        <f t="shared" si="25"/>
        <v>29</v>
      </c>
      <c r="B304" s="13">
        <v>44498</v>
      </c>
      <c r="C304" s="27">
        <v>46.974200000000003</v>
      </c>
      <c r="D304" s="15">
        <f t="shared" si="26"/>
        <v>0.46974200000000005</v>
      </c>
      <c r="E304" s="3"/>
      <c r="F304" s="13">
        <v>44498</v>
      </c>
      <c r="G304" s="26">
        <v>36.413899999999998</v>
      </c>
      <c r="H304" s="16">
        <f t="shared" si="27"/>
        <v>0.36413899999999999</v>
      </c>
      <c r="I304" s="2"/>
      <c r="J304" s="13">
        <v>44498</v>
      </c>
      <c r="K304" s="26">
        <v>50.7363</v>
      </c>
      <c r="L304" s="16">
        <f t="shared" si="28"/>
        <v>0.50736300000000001</v>
      </c>
      <c r="M304" s="2"/>
      <c r="N304" s="13">
        <v>44498</v>
      </c>
      <c r="O304" s="26">
        <v>17.953600000000002</v>
      </c>
      <c r="P304" s="17">
        <f t="shared" si="29"/>
        <v>0.17953600000000003</v>
      </c>
      <c r="Q304" s="2"/>
      <c r="R304" s="13">
        <v>44498</v>
      </c>
      <c r="S304" s="26">
        <v>24.999600000000001</v>
      </c>
      <c r="T304" s="17">
        <f t="shared" si="24"/>
        <v>0.249996</v>
      </c>
    </row>
    <row r="305" spans="1:20" x14ac:dyDescent="0.25">
      <c r="A305" s="10">
        <f t="shared" si="25"/>
        <v>30</v>
      </c>
      <c r="B305" s="13">
        <v>44499</v>
      </c>
      <c r="C305" s="27">
        <v>46.635199999999998</v>
      </c>
      <c r="D305" s="15">
        <f t="shared" si="26"/>
        <v>0.46635199999999999</v>
      </c>
      <c r="E305" s="3"/>
      <c r="F305" s="13">
        <v>44499</v>
      </c>
      <c r="G305" s="26">
        <v>36.345599999999997</v>
      </c>
      <c r="H305" s="16">
        <f t="shared" si="27"/>
        <v>0.363456</v>
      </c>
      <c r="I305" s="2"/>
      <c r="J305" s="13">
        <v>44499</v>
      </c>
      <c r="K305" s="26">
        <v>51.279600000000002</v>
      </c>
      <c r="L305" s="16">
        <f t="shared" si="28"/>
        <v>0.51279600000000003</v>
      </c>
      <c r="M305" s="2"/>
      <c r="N305" s="13">
        <v>44499</v>
      </c>
      <c r="O305" s="26">
        <v>17.991299999999999</v>
      </c>
      <c r="P305" s="17">
        <f t="shared" si="29"/>
        <v>0.17991299999999999</v>
      </c>
      <c r="Q305" s="2"/>
      <c r="R305" s="13">
        <v>44499</v>
      </c>
      <c r="S305" s="26">
        <v>25.0334</v>
      </c>
      <c r="T305" s="17">
        <f t="shared" si="24"/>
        <v>0.250334</v>
      </c>
    </row>
    <row r="306" spans="1:20" x14ac:dyDescent="0.25">
      <c r="A306" s="10">
        <f t="shared" si="25"/>
        <v>31</v>
      </c>
      <c r="B306" s="13">
        <v>44500</v>
      </c>
      <c r="C306" s="27">
        <v>46.393000000000001</v>
      </c>
      <c r="D306" s="15">
        <f t="shared" si="26"/>
        <v>0.46393000000000001</v>
      </c>
      <c r="E306" s="3"/>
      <c r="F306" s="13">
        <v>44500</v>
      </c>
      <c r="G306" s="26">
        <v>36.591999999999999</v>
      </c>
      <c r="H306" s="16">
        <f t="shared" si="27"/>
        <v>0.36591999999999997</v>
      </c>
      <c r="I306" s="2"/>
      <c r="J306" s="13">
        <v>44500</v>
      </c>
      <c r="K306" s="26">
        <v>51.966000000000001</v>
      </c>
      <c r="L306" s="16">
        <f t="shared" si="28"/>
        <v>0.51966000000000001</v>
      </c>
      <c r="M306" s="2"/>
      <c r="N306" s="13">
        <v>44500</v>
      </c>
      <c r="O306" s="26">
        <v>18.214500000000001</v>
      </c>
      <c r="P306" s="17">
        <f t="shared" si="29"/>
        <v>0.182145</v>
      </c>
      <c r="Q306" s="2"/>
      <c r="R306" s="13">
        <v>44500</v>
      </c>
      <c r="S306" s="26">
        <v>25.2682</v>
      </c>
      <c r="T306" s="17">
        <f t="shared" si="24"/>
        <v>0.25268200000000002</v>
      </c>
    </row>
    <row r="307" spans="1:20" x14ac:dyDescent="0.25">
      <c r="A307" s="10">
        <f t="shared" si="25"/>
        <v>1</v>
      </c>
      <c r="B307" s="13">
        <v>44501</v>
      </c>
      <c r="C307" s="27">
        <v>46.113</v>
      </c>
      <c r="D307" s="15">
        <f t="shared" si="26"/>
        <v>0.46112999999999998</v>
      </c>
      <c r="E307" s="3"/>
      <c r="F307" s="13">
        <v>44501</v>
      </c>
      <c r="G307" s="26">
        <v>36.391100000000002</v>
      </c>
      <c r="H307" s="16">
        <f t="shared" si="27"/>
        <v>0.36391100000000004</v>
      </c>
      <c r="I307" s="2"/>
      <c r="J307" s="13">
        <v>44501</v>
      </c>
      <c r="K307" s="26">
        <v>52.4574</v>
      </c>
      <c r="L307" s="16">
        <f t="shared" si="28"/>
        <v>0.52457399999999998</v>
      </c>
      <c r="M307" s="2"/>
      <c r="N307" s="13">
        <v>44501</v>
      </c>
      <c r="O307" s="26">
        <v>18.39</v>
      </c>
      <c r="P307" s="17">
        <f t="shared" si="29"/>
        <v>0.18390000000000001</v>
      </c>
      <c r="Q307" s="2"/>
      <c r="R307" s="13">
        <v>44501</v>
      </c>
      <c r="S307" s="26">
        <v>25.374600000000001</v>
      </c>
      <c r="T307" s="17">
        <f t="shared" si="24"/>
        <v>0.25374600000000003</v>
      </c>
    </row>
    <row r="308" spans="1:20" x14ac:dyDescent="0.25">
      <c r="A308" s="10">
        <f t="shared" si="25"/>
        <v>2</v>
      </c>
      <c r="B308" s="13">
        <v>44502</v>
      </c>
      <c r="C308" s="27">
        <v>45.7986</v>
      </c>
      <c r="D308" s="15">
        <f t="shared" si="26"/>
        <v>0.457986</v>
      </c>
      <c r="E308" s="3"/>
      <c r="F308" s="13">
        <v>44502</v>
      </c>
      <c r="G308" s="26">
        <v>36.446100000000001</v>
      </c>
      <c r="H308" s="16">
        <f t="shared" si="27"/>
        <v>0.36446100000000003</v>
      </c>
      <c r="I308" s="2"/>
      <c r="J308" s="13">
        <v>44502</v>
      </c>
      <c r="K308" s="26">
        <v>52.913800000000002</v>
      </c>
      <c r="L308" s="16">
        <f t="shared" si="28"/>
        <v>0.529138</v>
      </c>
      <c r="M308" s="2"/>
      <c r="N308" s="13">
        <v>44502</v>
      </c>
      <c r="O308" s="26">
        <v>18.550999999999998</v>
      </c>
      <c r="P308" s="17">
        <f t="shared" si="29"/>
        <v>0.18550999999999998</v>
      </c>
      <c r="Q308" s="2"/>
      <c r="R308" s="13">
        <v>44502</v>
      </c>
      <c r="S308" s="26">
        <v>25.5122</v>
      </c>
      <c r="T308" s="17">
        <f t="shared" si="24"/>
        <v>0.25512200000000002</v>
      </c>
    </row>
    <row r="309" spans="1:20" x14ac:dyDescent="0.25">
      <c r="A309" s="10">
        <f t="shared" si="25"/>
        <v>3</v>
      </c>
      <c r="B309" s="13">
        <v>44503</v>
      </c>
      <c r="C309" s="27">
        <v>45.151499999999999</v>
      </c>
      <c r="D309" s="15">
        <f t="shared" si="26"/>
        <v>0.451515</v>
      </c>
      <c r="E309" s="3"/>
      <c r="F309" s="13">
        <v>44503</v>
      </c>
      <c r="G309" s="26">
        <v>36.415900000000001</v>
      </c>
      <c r="H309" s="16">
        <f t="shared" si="27"/>
        <v>0.36415900000000001</v>
      </c>
      <c r="I309" s="2"/>
      <c r="J309" s="13">
        <v>44503</v>
      </c>
      <c r="K309" s="26">
        <v>52.919699999999999</v>
      </c>
      <c r="L309" s="16">
        <f t="shared" si="28"/>
        <v>0.52919700000000003</v>
      </c>
      <c r="M309" s="2"/>
      <c r="N309" s="13">
        <v>44503</v>
      </c>
      <c r="O309" s="26">
        <v>18.571300000000001</v>
      </c>
      <c r="P309" s="17">
        <f t="shared" si="29"/>
        <v>0.18571300000000002</v>
      </c>
      <c r="Q309" s="2"/>
      <c r="R309" s="13">
        <v>44503</v>
      </c>
      <c r="S309" s="26">
        <v>25.4876</v>
      </c>
      <c r="T309" s="17">
        <f t="shared" si="24"/>
        <v>0.25487599999999999</v>
      </c>
    </row>
    <row r="310" spans="1:20" x14ac:dyDescent="0.25">
      <c r="A310" s="10">
        <f t="shared" si="25"/>
        <v>4</v>
      </c>
      <c r="B310" s="13">
        <v>44504</v>
      </c>
      <c r="C310" s="27">
        <v>44.4651</v>
      </c>
      <c r="D310" s="15">
        <f t="shared" si="26"/>
        <v>0.44465100000000002</v>
      </c>
      <c r="E310" s="3"/>
      <c r="F310" s="13">
        <v>44504</v>
      </c>
      <c r="G310" s="26">
        <v>36.759700000000002</v>
      </c>
      <c r="H310" s="16">
        <f t="shared" si="27"/>
        <v>0.36759700000000001</v>
      </c>
      <c r="I310" s="2"/>
      <c r="J310" s="13">
        <v>44504</v>
      </c>
      <c r="K310" s="26">
        <v>52.508200000000002</v>
      </c>
      <c r="L310" s="16">
        <f t="shared" si="28"/>
        <v>0.52508200000000005</v>
      </c>
      <c r="M310" s="2"/>
      <c r="N310" s="13">
        <v>44504</v>
      </c>
      <c r="O310" s="26">
        <v>18.6218</v>
      </c>
      <c r="P310" s="17">
        <f t="shared" si="29"/>
        <v>0.18621799999999999</v>
      </c>
      <c r="Q310" s="2"/>
      <c r="R310" s="13">
        <v>44504</v>
      </c>
      <c r="S310" s="26">
        <v>25.520099999999999</v>
      </c>
      <c r="T310" s="17">
        <f t="shared" si="24"/>
        <v>0.25520100000000001</v>
      </c>
    </row>
    <row r="311" spans="1:20" x14ac:dyDescent="0.25">
      <c r="A311" s="10">
        <f t="shared" si="25"/>
        <v>5</v>
      </c>
      <c r="B311" s="13">
        <v>44505</v>
      </c>
      <c r="C311" s="27">
        <v>43.751600000000003</v>
      </c>
      <c r="D311" s="15">
        <f t="shared" si="26"/>
        <v>0.43751600000000002</v>
      </c>
      <c r="E311" s="3"/>
      <c r="F311" s="13">
        <v>44505</v>
      </c>
      <c r="G311" s="26">
        <v>36.334699999999998</v>
      </c>
      <c r="H311" s="16">
        <f t="shared" si="27"/>
        <v>0.36334699999999998</v>
      </c>
      <c r="I311" s="2"/>
      <c r="J311" s="13">
        <v>44505</v>
      </c>
      <c r="K311" s="26">
        <v>52.300199999999997</v>
      </c>
      <c r="L311" s="16">
        <f t="shared" si="28"/>
        <v>0.52300199999999997</v>
      </c>
      <c r="M311" s="2"/>
      <c r="N311" s="13">
        <v>44505</v>
      </c>
      <c r="O311" s="26">
        <v>18.552700000000002</v>
      </c>
      <c r="P311" s="17">
        <f t="shared" si="29"/>
        <v>0.18552700000000003</v>
      </c>
      <c r="Q311" s="2"/>
      <c r="R311" s="13">
        <v>44505</v>
      </c>
      <c r="S311" s="26">
        <v>25.3446</v>
      </c>
      <c r="T311" s="17">
        <f t="shared" si="24"/>
        <v>0.253446</v>
      </c>
    </row>
    <row r="312" spans="1:20" x14ac:dyDescent="0.25">
      <c r="A312" s="10">
        <f t="shared" si="25"/>
        <v>6</v>
      </c>
      <c r="B312" s="13">
        <v>44506</v>
      </c>
      <c r="C312" s="27">
        <v>43.3035</v>
      </c>
      <c r="D312" s="15">
        <f t="shared" si="26"/>
        <v>0.433035</v>
      </c>
      <c r="E312" s="3"/>
      <c r="F312" s="13">
        <v>44506</v>
      </c>
      <c r="G312" s="26">
        <v>36.343499999999999</v>
      </c>
      <c r="H312" s="16">
        <f t="shared" si="27"/>
        <v>0.36343500000000001</v>
      </c>
      <c r="I312" s="2"/>
      <c r="J312" s="13">
        <v>44506</v>
      </c>
      <c r="K312" s="26">
        <v>52.637799999999999</v>
      </c>
      <c r="L312" s="16">
        <f t="shared" si="28"/>
        <v>0.52637800000000001</v>
      </c>
      <c r="M312" s="2"/>
      <c r="N312" s="13">
        <v>44506</v>
      </c>
      <c r="O312" s="26">
        <v>18.613299999999999</v>
      </c>
      <c r="P312" s="17">
        <f t="shared" si="29"/>
        <v>0.18613299999999999</v>
      </c>
      <c r="Q312" s="2"/>
      <c r="R312" s="13">
        <v>44506</v>
      </c>
      <c r="S312" s="26">
        <v>25.388400000000001</v>
      </c>
      <c r="T312" s="17">
        <f t="shared" si="24"/>
        <v>0.253884</v>
      </c>
    </row>
    <row r="313" spans="1:20" x14ac:dyDescent="0.25">
      <c r="A313" s="10">
        <f t="shared" si="25"/>
        <v>7</v>
      </c>
      <c r="B313" s="13">
        <v>44507</v>
      </c>
      <c r="C313" s="27">
        <v>43.392400000000002</v>
      </c>
      <c r="D313" s="15">
        <f t="shared" si="26"/>
        <v>0.43392400000000003</v>
      </c>
      <c r="E313" s="3"/>
      <c r="F313" s="13">
        <v>44507</v>
      </c>
      <c r="G313" s="26">
        <v>36.487900000000003</v>
      </c>
      <c r="H313" s="16">
        <f t="shared" si="27"/>
        <v>0.36487900000000001</v>
      </c>
      <c r="I313" s="2"/>
      <c r="J313" s="13">
        <v>44507</v>
      </c>
      <c r="K313" s="26">
        <v>53.036499999999997</v>
      </c>
      <c r="L313" s="16">
        <f t="shared" si="28"/>
        <v>0.53036499999999998</v>
      </c>
      <c r="M313" s="2"/>
      <c r="N313" s="13">
        <v>44507</v>
      </c>
      <c r="O313" s="26">
        <v>18.659500000000001</v>
      </c>
      <c r="P313" s="17">
        <f t="shared" si="29"/>
        <v>0.18659500000000001</v>
      </c>
      <c r="Q313" s="2"/>
      <c r="R313" s="13">
        <v>44507</v>
      </c>
      <c r="S313" s="26">
        <v>25.478400000000001</v>
      </c>
      <c r="T313" s="17">
        <f t="shared" si="24"/>
        <v>0.25478400000000001</v>
      </c>
    </row>
    <row r="314" spans="1:20" x14ac:dyDescent="0.25">
      <c r="A314" s="10">
        <f t="shared" si="25"/>
        <v>8</v>
      </c>
      <c r="B314" s="13">
        <v>44508</v>
      </c>
      <c r="C314" s="27">
        <v>42.758200000000002</v>
      </c>
      <c r="D314" s="15">
        <f t="shared" si="26"/>
        <v>0.42758200000000002</v>
      </c>
      <c r="E314" s="3"/>
      <c r="F314" s="13">
        <v>44508</v>
      </c>
      <c r="G314" s="26">
        <v>36.450600000000001</v>
      </c>
      <c r="H314" s="16">
        <f t="shared" si="27"/>
        <v>0.364506</v>
      </c>
      <c r="I314" s="2"/>
      <c r="J314" s="13">
        <v>44508</v>
      </c>
      <c r="K314" s="26">
        <v>53.136099999999999</v>
      </c>
      <c r="L314" s="16">
        <f t="shared" si="28"/>
        <v>0.53136099999999997</v>
      </c>
      <c r="M314" s="2"/>
      <c r="N314" s="13">
        <v>44508</v>
      </c>
      <c r="O314" s="26">
        <v>18.5686</v>
      </c>
      <c r="P314" s="17">
        <f t="shared" si="29"/>
        <v>0.18568599999999999</v>
      </c>
      <c r="Q314" s="2"/>
      <c r="R314" s="13">
        <v>44508</v>
      </c>
      <c r="S314" s="26">
        <v>25.381699999999999</v>
      </c>
      <c r="T314" s="17">
        <f t="shared" si="24"/>
        <v>0.25381699999999996</v>
      </c>
    </row>
    <row r="315" spans="1:20" x14ac:dyDescent="0.25">
      <c r="A315" s="10">
        <f t="shared" si="25"/>
        <v>9</v>
      </c>
      <c r="B315" s="13">
        <v>44509</v>
      </c>
      <c r="C315" s="27">
        <v>42.326300000000003</v>
      </c>
      <c r="D315" s="15">
        <f t="shared" si="26"/>
        <v>0.42326300000000006</v>
      </c>
      <c r="E315" s="3"/>
      <c r="F315" s="13">
        <v>44509</v>
      </c>
      <c r="G315" s="26">
        <v>36.4255</v>
      </c>
      <c r="H315" s="16">
        <f t="shared" si="27"/>
        <v>0.364255</v>
      </c>
      <c r="I315" s="2"/>
      <c r="J315" s="13">
        <v>44509</v>
      </c>
      <c r="K315" s="26">
        <v>53.284100000000002</v>
      </c>
      <c r="L315" s="16">
        <f t="shared" si="28"/>
        <v>0.53284100000000001</v>
      </c>
      <c r="M315" s="2"/>
      <c r="N315" s="13">
        <v>44509</v>
      </c>
      <c r="O315" s="26">
        <v>18.571899999999999</v>
      </c>
      <c r="P315" s="17">
        <f t="shared" si="29"/>
        <v>0.185719</v>
      </c>
      <c r="Q315" s="2"/>
      <c r="R315" s="13">
        <v>44509</v>
      </c>
      <c r="S315" s="26">
        <v>25.367100000000001</v>
      </c>
      <c r="T315" s="17">
        <f t="shared" si="24"/>
        <v>0.25367099999999998</v>
      </c>
    </row>
    <row r="316" spans="1:20" x14ac:dyDescent="0.25">
      <c r="A316" s="10">
        <f t="shared" si="25"/>
        <v>10</v>
      </c>
      <c r="B316" s="13">
        <v>44510</v>
      </c>
      <c r="C316" s="27">
        <v>41.776800000000001</v>
      </c>
      <c r="D316" s="15">
        <f t="shared" si="26"/>
        <v>0.41776800000000003</v>
      </c>
      <c r="E316" s="3"/>
      <c r="F316" s="13">
        <v>44510</v>
      </c>
      <c r="G316" s="26">
        <v>35.968299999999999</v>
      </c>
      <c r="H316" s="16">
        <f t="shared" si="27"/>
        <v>0.35968299999999997</v>
      </c>
      <c r="I316" s="2"/>
      <c r="J316" s="13">
        <v>44510</v>
      </c>
      <c r="K316" s="26">
        <v>53.591000000000001</v>
      </c>
      <c r="L316" s="16">
        <f t="shared" si="28"/>
        <v>0.53591</v>
      </c>
      <c r="M316" s="2"/>
      <c r="N316" s="13">
        <v>44510</v>
      </c>
      <c r="O316" s="26">
        <v>18.534300000000002</v>
      </c>
      <c r="P316" s="17">
        <f t="shared" si="29"/>
        <v>0.18534300000000001</v>
      </c>
      <c r="Q316" s="2"/>
      <c r="R316" s="13">
        <v>44510</v>
      </c>
      <c r="S316" s="26">
        <v>25.251799999999999</v>
      </c>
      <c r="T316" s="17">
        <f t="shared" si="24"/>
        <v>0.25251800000000002</v>
      </c>
    </row>
    <row r="317" spans="1:20" x14ac:dyDescent="0.25">
      <c r="A317" s="10">
        <f t="shared" si="25"/>
        <v>11</v>
      </c>
      <c r="B317" s="13">
        <v>44511</v>
      </c>
      <c r="C317" s="27">
        <v>41.2136</v>
      </c>
      <c r="D317" s="15">
        <f t="shared" si="26"/>
        <v>0.412136</v>
      </c>
      <c r="E317" s="3"/>
      <c r="F317" s="13">
        <v>44511</v>
      </c>
      <c r="G317" s="26">
        <v>36.251199999999997</v>
      </c>
      <c r="H317" s="16">
        <f t="shared" si="27"/>
        <v>0.36251199999999995</v>
      </c>
      <c r="I317" s="2"/>
      <c r="J317" s="13">
        <v>44511</v>
      </c>
      <c r="K317" s="26">
        <v>54.0608</v>
      </c>
      <c r="L317" s="16">
        <f t="shared" si="28"/>
        <v>0.54060799999999998</v>
      </c>
      <c r="M317" s="2"/>
      <c r="N317" s="13">
        <v>44511</v>
      </c>
      <c r="O317" s="26">
        <v>18.691199999999998</v>
      </c>
      <c r="P317" s="17">
        <f t="shared" si="29"/>
        <v>0.18691199999999999</v>
      </c>
      <c r="Q317" s="2"/>
      <c r="R317" s="13">
        <v>44511</v>
      </c>
      <c r="S317" s="26">
        <v>25.414999999999999</v>
      </c>
      <c r="T317" s="17">
        <f t="shared" si="24"/>
        <v>0.25414999999999999</v>
      </c>
    </row>
    <row r="318" spans="1:20" x14ac:dyDescent="0.25">
      <c r="A318" s="10">
        <f t="shared" si="25"/>
        <v>12</v>
      </c>
      <c r="B318" s="13">
        <v>44512</v>
      </c>
      <c r="C318" s="27">
        <v>40.718600000000002</v>
      </c>
      <c r="D318" s="15">
        <f t="shared" si="26"/>
        <v>0.40718600000000005</v>
      </c>
      <c r="E318" s="3"/>
      <c r="F318" s="13">
        <v>44512</v>
      </c>
      <c r="G318" s="26">
        <v>36.027299999999997</v>
      </c>
      <c r="H318" s="16">
        <f t="shared" si="27"/>
        <v>0.36027299999999995</v>
      </c>
      <c r="I318" s="2"/>
      <c r="J318" s="13">
        <v>44512</v>
      </c>
      <c r="K318" s="26">
        <v>54.433900000000001</v>
      </c>
      <c r="L318" s="16">
        <f t="shared" si="28"/>
        <v>0.54433900000000002</v>
      </c>
      <c r="M318" s="2"/>
      <c r="N318" s="13">
        <v>44512</v>
      </c>
      <c r="O318" s="26">
        <v>18.752400000000002</v>
      </c>
      <c r="P318" s="17">
        <f t="shared" si="29"/>
        <v>0.18752400000000002</v>
      </c>
      <c r="Q318" s="2"/>
      <c r="R318" s="13">
        <v>44512</v>
      </c>
      <c r="S318" s="26">
        <v>25.4178</v>
      </c>
      <c r="T318" s="17">
        <f t="shared" si="24"/>
        <v>0.25417800000000002</v>
      </c>
    </row>
    <row r="319" spans="1:20" x14ac:dyDescent="0.25">
      <c r="A319" s="10">
        <f t="shared" si="25"/>
        <v>13</v>
      </c>
      <c r="B319" s="13">
        <v>44513</v>
      </c>
      <c r="C319" s="27">
        <v>40.043500000000002</v>
      </c>
      <c r="D319" s="15">
        <f t="shared" si="26"/>
        <v>0.40043500000000004</v>
      </c>
      <c r="E319" s="3"/>
      <c r="F319" s="13">
        <v>44513</v>
      </c>
      <c r="G319" s="26">
        <v>36.1965</v>
      </c>
      <c r="H319" s="16">
        <f t="shared" si="27"/>
        <v>0.36196499999999998</v>
      </c>
      <c r="I319" s="2"/>
      <c r="J319" s="13">
        <v>44513</v>
      </c>
      <c r="K319" s="26">
        <v>54.6631</v>
      </c>
      <c r="L319" s="16">
        <f t="shared" si="28"/>
        <v>0.54663099999999998</v>
      </c>
      <c r="M319" s="2"/>
      <c r="N319" s="13">
        <v>44513</v>
      </c>
      <c r="O319" s="26">
        <v>18.836500000000001</v>
      </c>
      <c r="P319" s="17">
        <f t="shared" si="29"/>
        <v>0.188365</v>
      </c>
      <c r="Q319" s="2"/>
      <c r="R319" s="13">
        <v>44513</v>
      </c>
      <c r="S319" s="26">
        <v>25.487200000000001</v>
      </c>
      <c r="T319" s="17">
        <f t="shared" si="24"/>
        <v>0.25487199999999999</v>
      </c>
    </row>
    <row r="320" spans="1:20" x14ac:dyDescent="0.25">
      <c r="A320" s="10">
        <f t="shared" si="25"/>
        <v>14</v>
      </c>
      <c r="B320" s="13">
        <v>44514</v>
      </c>
      <c r="C320" s="27">
        <v>39.779800000000002</v>
      </c>
      <c r="D320" s="15">
        <f t="shared" si="26"/>
        <v>0.39779800000000004</v>
      </c>
      <c r="E320" s="3"/>
      <c r="F320" s="13">
        <v>44514</v>
      </c>
      <c r="G320" s="26">
        <v>36.001399999999997</v>
      </c>
      <c r="H320" s="16">
        <f t="shared" si="27"/>
        <v>0.36001399999999995</v>
      </c>
      <c r="I320" s="2"/>
      <c r="J320" s="13">
        <v>44514</v>
      </c>
      <c r="K320" s="26">
        <v>54.825299999999999</v>
      </c>
      <c r="L320" s="16">
        <f t="shared" si="28"/>
        <v>0.54825299999999999</v>
      </c>
      <c r="M320" s="2"/>
      <c r="N320" s="13">
        <v>44514</v>
      </c>
      <c r="O320" s="26">
        <v>18.9344</v>
      </c>
      <c r="P320" s="17">
        <f t="shared" si="29"/>
        <v>0.18934400000000001</v>
      </c>
      <c r="Q320" s="2"/>
      <c r="R320" s="13">
        <v>44514</v>
      </c>
      <c r="S320" s="26">
        <v>25.518599999999999</v>
      </c>
      <c r="T320" s="17">
        <f t="shared" si="24"/>
        <v>0.25518599999999997</v>
      </c>
    </row>
    <row r="321" spans="1:20" x14ac:dyDescent="0.25">
      <c r="A321" s="10">
        <f t="shared" si="25"/>
        <v>15</v>
      </c>
      <c r="B321" s="13">
        <v>44515</v>
      </c>
      <c r="C321" s="27">
        <v>39.039499999999997</v>
      </c>
      <c r="D321" s="15">
        <f t="shared" si="26"/>
        <v>0.39039499999999999</v>
      </c>
      <c r="E321" s="3"/>
      <c r="F321" s="13">
        <v>44515</v>
      </c>
      <c r="G321" s="26">
        <v>36.343000000000004</v>
      </c>
      <c r="H321" s="16">
        <f t="shared" si="27"/>
        <v>0.36343000000000003</v>
      </c>
      <c r="I321" s="2"/>
      <c r="J321" s="13">
        <v>44515</v>
      </c>
      <c r="K321" s="26">
        <v>54.881100000000004</v>
      </c>
      <c r="L321" s="16">
        <f t="shared" si="28"/>
        <v>0.54881100000000005</v>
      </c>
      <c r="M321" s="2"/>
      <c r="N321" s="13">
        <v>44515</v>
      </c>
      <c r="O321" s="26">
        <v>18.975300000000001</v>
      </c>
      <c r="P321" s="17">
        <f t="shared" si="29"/>
        <v>0.189753</v>
      </c>
      <c r="Q321" s="2"/>
      <c r="R321" s="13">
        <v>44515</v>
      </c>
      <c r="S321" s="26">
        <v>25.5732</v>
      </c>
      <c r="T321" s="17">
        <f t="shared" si="24"/>
        <v>0.25573200000000001</v>
      </c>
    </row>
    <row r="322" spans="1:20" x14ac:dyDescent="0.25">
      <c r="A322" s="10">
        <f t="shared" si="25"/>
        <v>16</v>
      </c>
      <c r="B322" s="13">
        <v>44516</v>
      </c>
      <c r="C322" s="27">
        <v>38.803800000000003</v>
      </c>
      <c r="D322" s="15">
        <f t="shared" ref="D322:D383" si="30">IF($C322="","",$C322/100)</f>
        <v>0.38803800000000005</v>
      </c>
      <c r="E322" s="3"/>
      <c r="F322" s="13">
        <v>44516</v>
      </c>
      <c r="G322" s="26">
        <v>36.000799999999998</v>
      </c>
      <c r="H322" s="16">
        <f t="shared" ref="H322:H383" si="31">IF($G322="","",$G322/100)</f>
        <v>0.36000799999999999</v>
      </c>
      <c r="I322" s="2"/>
      <c r="J322" s="13">
        <v>44516</v>
      </c>
      <c r="K322" s="26">
        <v>54.4054</v>
      </c>
      <c r="L322" s="16">
        <f t="shared" ref="L322:L383" si="32">IF($K322="","",$K322/100)</f>
        <v>0.54405400000000004</v>
      </c>
      <c r="M322" s="2"/>
      <c r="N322" s="13">
        <v>44516</v>
      </c>
      <c r="O322" s="26">
        <v>18.8658</v>
      </c>
      <c r="P322" s="17">
        <f t="shared" ref="P322:P383" si="33">IF($O322="","",$O322/100)</f>
        <v>0.18865799999999999</v>
      </c>
      <c r="Q322" s="2"/>
      <c r="R322" s="13">
        <v>44516</v>
      </c>
      <c r="S322" s="26">
        <v>25.390599999999999</v>
      </c>
      <c r="T322" s="17">
        <f t="shared" si="24"/>
        <v>0.25390599999999997</v>
      </c>
    </row>
    <row r="323" spans="1:20" x14ac:dyDescent="0.25">
      <c r="A323" s="10">
        <f t="shared" ref="A323:A384" si="34">DAY(B323)</f>
        <v>17</v>
      </c>
      <c r="B323" s="13">
        <v>44517</v>
      </c>
      <c r="C323" s="27">
        <v>38.221800000000002</v>
      </c>
      <c r="D323" s="15">
        <f t="shared" si="30"/>
        <v>0.382218</v>
      </c>
      <c r="E323" s="3"/>
      <c r="F323" s="13">
        <v>44517</v>
      </c>
      <c r="G323" s="26">
        <v>36.026899999999998</v>
      </c>
      <c r="H323" s="16">
        <f t="shared" si="31"/>
        <v>0.36026899999999995</v>
      </c>
      <c r="I323" s="2"/>
      <c r="J323" s="13">
        <v>44517</v>
      </c>
      <c r="K323" s="26">
        <v>54.201599999999999</v>
      </c>
      <c r="L323" s="16">
        <f t="shared" si="32"/>
        <v>0.54201599999999994</v>
      </c>
      <c r="M323" s="2"/>
      <c r="N323" s="13">
        <v>44517</v>
      </c>
      <c r="O323" s="26">
        <v>18.789000000000001</v>
      </c>
      <c r="P323" s="17">
        <f t="shared" si="33"/>
        <v>0.18789</v>
      </c>
      <c r="Q323" s="2"/>
      <c r="R323" s="13">
        <v>44517</v>
      </c>
      <c r="S323" s="26">
        <v>25.296900000000001</v>
      </c>
      <c r="T323" s="17">
        <f t="shared" ref="T323:T386" si="35">IF($S323="","",$S323/100)</f>
        <v>0.252969</v>
      </c>
    </row>
    <row r="324" spans="1:20" x14ac:dyDescent="0.25">
      <c r="A324" s="10">
        <f t="shared" si="34"/>
        <v>18</v>
      </c>
      <c r="B324" s="13">
        <v>44518</v>
      </c>
      <c r="C324" s="27">
        <v>37.704900000000002</v>
      </c>
      <c r="D324" s="15">
        <f t="shared" si="30"/>
        <v>0.37704900000000002</v>
      </c>
      <c r="E324" s="3"/>
      <c r="F324" s="13">
        <v>44518</v>
      </c>
      <c r="G324" s="26">
        <v>35.9831</v>
      </c>
      <c r="H324" s="16">
        <f t="shared" si="31"/>
        <v>0.35983100000000001</v>
      </c>
      <c r="I324" s="2"/>
      <c r="J324" s="13">
        <v>44518</v>
      </c>
      <c r="K324" s="26">
        <v>54.315600000000003</v>
      </c>
      <c r="L324" s="16">
        <f t="shared" si="32"/>
        <v>0.54315600000000008</v>
      </c>
      <c r="M324" s="2"/>
      <c r="N324" s="13">
        <v>44518</v>
      </c>
      <c r="O324" s="26">
        <v>18.824000000000002</v>
      </c>
      <c r="P324" s="17">
        <f t="shared" si="33"/>
        <v>0.18824000000000002</v>
      </c>
      <c r="Q324" s="2"/>
      <c r="R324" s="13">
        <v>44518</v>
      </c>
      <c r="S324" s="26">
        <v>25.294499999999999</v>
      </c>
      <c r="T324" s="17">
        <f t="shared" si="35"/>
        <v>0.25294499999999998</v>
      </c>
    </row>
    <row r="325" spans="1:20" x14ac:dyDescent="0.25">
      <c r="A325" s="10">
        <f t="shared" si="34"/>
        <v>19</v>
      </c>
      <c r="B325" s="13">
        <v>44519</v>
      </c>
      <c r="C325" s="27">
        <v>37.191099999999999</v>
      </c>
      <c r="D325" s="15">
        <f t="shared" si="30"/>
        <v>0.37191099999999999</v>
      </c>
      <c r="E325" s="3"/>
      <c r="F325" s="13">
        <v>44519</v>
      </c>
      <c r="G325" s="26">
        <v>36.104100000000003</v>
      </c>
      <c r="H325" s="16">
        <f t="shared" si="31"/>
        <v>0.361041</v>
      </c>
      <c r="I325" s="2"/>
      <c r="J325" s="13">
        <v>44519</v>
      </c>
      <c r="K325" s="26">
        <v>54.558300000000003</v>
      </c>
      <c r="L325" s="16">
        <f t="shared" si="32"/>
        <v>0.54558300000000004</v>
      </c>
      <c r="M325" s="2"/>
      <c r="N325" s="13">
        <v>44519</v>
      </c>
      <c r="O325" s="26">
        <v>18.8766</v>
      </c>
      <c r="P325" s="17">
        <f t="shared" si="33"/>
        <v>0.18876599999999999</v>
      </c>
      <c r="Q325" s="2"/>
      <c r="R325" s="13">
        <v>44519</v>
      </c>
      <c r="S325" s="26">
        <v>25.342700000000001</v>
      </c>
      <c r="T325" s="17">
        <f t="shared" si="35"/>
        <v>0.25342700000000001</v>
      </c>
    </row>
    <row r="326" spans="1:20" x14ac:dyDescent="0.25">
      <c r="A326" s="10">
        <f t="shared" si="34"/>
        <v>20</v>
      </c>
      <c r="B326" s="13">
        <v>44520</v>
      </c>
      <c r="C326" s="27">
        <v>36.957299999999996</v>
      </c>
      <c r="D326" s="15">
        <f t="shared" si="30"/>
        <v>0.36957299999999998</v>
      </c>
      <c r="E326" s="3"/>
      <c r="F326" s="13">
        <v>44520</v>
      </c>
      <c r="G326" s="26">
        <v>36.340299999999999</v>
      </c>
      <c r="H326" s="16">
        <f t="shared" si="31"/>
        <v>0.36340299999999998</v>
      </c>
      <c r="I326" s="2"/>
      <c r="J326" s="13">
        <v>44520</v>
      </c>
      <c r="K326" s="26">
        <v>55.070599999999999</v>
      </c>
      <c r="L326" s="16">
        <f t="shared" si="32"/>
        <v>0.55070600000000003</v>
      </c>
      <c r="M326" s="2"/>
      <c r="N326" s="13">
        <v>44520</v>
      </c>
      <c r="O326" s="26">
        <v>19.153300000000002</v>
      </c>
      <c r="P326" s="17">
        <f t="shared" si="33"/>
        <v>0.19153300000000001</v>
      </c>
      <c r="Q326" s="2"/>
      <c r="R326" s="13">
        <v>44520</v>
      </c>
      <c r="S326" s="26">
        <v>25.601700000000001</v>
      </c>
      <c r="T326" s="17">
        <f t="shared" si="35"/>
        <v>0.25601699999999999</v>
      </c>
    </row>
    <row r="327" spans="1:20" x14ac:dyDescent="0.25">
      <c r="A327" s="10">
        <f t="shared" si="34"/>
        <v>21</v>
      </c>
      <c r="B327" s="13">
        <v>44521</v>
      </c>
      <c r="C327" s="27">
        <v>36.735199999999999</v>
      </c>
      <c r="D327" s="15">
        <f t="shared" si="30"/>
        <v>0.36735200000000001</v>
      </c>
      <c r="E327" s="3"/>
      <c r="F327" s="13">
        <v>44521</v>
      </c>
      <c r="G327" s="26">
        <v>36.669400000000003</v>
      </c>
      <c r="H327" s="16">
        <f t="shared" si="31"/>
        <v>0.36669400000000002</v>
      </c>
      <c r="I327" s="2"/>
      <c r="J327" s="13">
        <v>44521</v>
      </c>
      <c r="K327" s="26">
        <v>55.506900000000002</v>
      </c>
      <c r="L327" s="16">
        <f t="shared" si="32"/>
        <v>0.55506900000000003</v>
      </c>
      <c r="M327" s="2"/>
      <c r="N327" s="13">
        <v>44521</v>
      </c>
      <c r="O327" s="26">
        <v>19.346</v>
      </c>
      <c r="P327" s="17">
        <f t="shared" si="33"/>
        <v>0.19345999999999999</v>
      </c>
      <c r="Q327" s="2"/>
      <c r="R327" s="13">
        <v>44521</v>
      </c>
      <c r="S327" s="26">
        <v>25.813700000000001</v>
      </c>
      <c r="T327" s="17">
        <f t="shared" si="35"/>
        <v>0.25813700000000001</v>
      </c>
    </row>
    <row r="328" spans="1:20" x14ac:dyDescent="0.25">
      <c r="A328" s="10">
        <f t="shared" si="34"/>
        <v>22</v>
      </c>
      <c r="B328" s="13">
        <v>44522</v>
      </c>
      <c r="C328" s="27">
        <v>36.269799999999996</v>
      </c>
      <c r="D328" s="15">
        <f t="shared" si="30"/>
        <v>0.36269799999999996</v>
      </c>
      <c r="E328" s="3"/>
      <c r="F328" s="13">
        <v>44522</v>
      </c>
      <c r="G328" s="26">
        <v>36.821399999999997</v>
      </c>
      <c r="H328" s="16">
        <f t="shared" si="31"/>
        <v>0.36821399999999999</v>
      </c>
      <c r="I328" s="2"/>
      <c r="J328" s="13">
        <v>44522</v>
      </c>
      <c r="K328" s="26">
        <v>55.638500000000001</v>
      </c>
      <c r="L328" s="16">
        <f t="shared" si="32"/>
        <v>0.55638500000000002</v>
      </c>
      <c r="M328" s="2"/>
      <c r="N328" s="13">
        <v>44522</v>
      </c>
      <c r="O328" s="26">
        <v>19.3169</v>
      </c>
      <c r="P328" s="17">
        <f t="shared" si="33"/>
        <v>0.19316900000000001</v>
      </c>
      <c r="Q328" s="2"/>
      <c r="R328" s="13">
        <v>44522</v>
      </c>
      <c r="S328" s="26">
        <v>25.805</v>
      </c>
      <c r="T328" s="17">
        <f t="shared" si="35"/>
        <v>0.25805</v>
      </c>
    </row>
    <row r="329" spans="1:20" x14ac:dyDescent="0.25">
      <c r="A329" s="10">
        <f t="shared" si="34"/>
        <v>23</v>
      </c>
      <c r="B329" s="13">
        <v>44523</v>
      </c>
      <c r="C329" s="27">
        <v>35.6616</v>
      </c>
      <c r="D329" s="15">
        <f t="shared" si="30"/>
        <v>0.35661599999999999</v>
      </c>
      <c r="E329" s="3"/>
      <c r="F329" s="13">
        <v>44523</v>
      </c>
      <c r="G329" s="26">
        <v>36.844200000000001</v>
      </c>
      <c r="H329" s="16">
        <f t="shared" si="31"/>
        <v>0.36844199999999999</v>
      </c>
      <c r="I329" s="2"/>
      <c r="J329" s="13">
        <v>44523</v>
      </c>
      <c r="K329" s="26">
        <v>55.3977</v>
      </c>
      <c r="L329" s="16">
        <f t="shared" si="32"/>
        <v>0.55397700000000005</v>
      </c>
      <c r="M329" s="2"/>
      <c r="N329" s="13">
        <v>44523</v>
      </c>
      <c r="O329" s="26">
        <v>19.351199999999999</v>
      </c>
      <c r="P329" s="17">
        <f t="shared" si="33"/>
        <v>0.19351199999999999</v>
      </c>
      <c r="Q329" s="2"/>
      <c r="R329" s="13">
        <v>44523</v>
      </c>
      <c r="S329" s="26">
        <v>25.784800000000001</v>
      </c>
      <c r="T329" s="17">
        <f t="shared" si="35"/>
        <v>0.25784800000000002</v>
      </c>
    </row>
    <row r="330" spans="1:20" x14ac:dyDescent="0.25">
      <c r="A330" s="10">
        <f t="shared" si="34"/>
        <v>24</v>
      </c>
      <c r="B330" s="13">
        <v>44524</v>
      </c>
      <c r="C330" s="27">
        <v>35.211100000000002</v>
      </c>
      <c r="D330" s="15">
        <f t="shared" si="30"/>
        <v>0.35211100000000001</v>
      </c>
      <c r="E330" s="3"/>
      <c r="F330" s="13">
        <v>44524</v>
      </c>
      <c r="G330" s="26">
        <v>37.0197</v>
      </c>
      <c r="H330" s="16">
        <f t="shared" si="31"/>
        <v>0.370197</v>
      </c>
      <c r="I330" s="2"/>
      <c r="J330" s="13">
        <v>44524</v>
      </c>
      <c r="K330" s="26">
        <v>55.116999999999997</v>
      </c>
      <c r="L330" s="16">
        <f t="shared" si="32"/>
        <v>0.55116999999999994</v>
      </c>
      <c r="M330" s="2"/>
      <c r="N330" s="13">
        <v>44524</v>
      </c>
      <c r="O330" s="26">
        <v>19.372</v>
      </c>
      <c r="P330" s="17">
        <f t="shared" si="33"/>
        <v>0.19372</v>
      </c>
      <c r="Q330" s="2"/>
      <c r="R330" s="13">
        <v>44524</v>
      </c>
      <c r="S330" s="26">
        <v>25.7879</v>
      </c>
      <c r="T330" s="17">
        <f t="shared" si="35"/>
        <v>0.25787900000000002</v>
      </c>
    </row>
    <row r="331" spans="1:20" x14ac:dyDescent="0.25">
      <c r="A331" s="10">
        <f t="shared" si="34"/>
        <v>25</v>
      </c>
      <c r="B331" s="13">
        <v>44525</v>
      </c>
      <c r="C331" s="27">
        <v>34.8247</v>
      </c>
      <c r="D331" s="15">
        <f t="shared" si="30"/>
        <v>0.34824699999999997</v>
      </c>
      <c r="E331" s="3"/>
      <c r="F331" s="13">
        <v>44525</v>
      </c>
      <c r="G331" s="26">
        <v>37.065100000000001</v>
      </c>
      <c r="H331" s="16">
        <f t="shared" si="31"/>
        <v>0.37065100000000001</v>
      </c>
      <c r="I331" s="2"/>
      <c r="J331" s="13">
        <v>44525</v>
      </c>
      <c r="K331" s="26">
        <v>54.977499999999999</v>
      </c>
      <c r="L331" s="16">
        <f t="shared" si="32"/>
        <v>0.54977500000000001</v>
      </c>
      <c r="M331" s="2"/>
      <c r="N331" s="13">
        <v>44525</v>
      </c>
      <c r="O331" s="26">
        <v>19.396999999999998</v>
      </c>
      <c r="P331" s="17">
        <f t="shared" si="33"/>
        <v>0.19396999999999998</v>
      </c>
      <c r="Q331" s="2"/>
      <c r="R331" s="13">
        <v>44525</v>
      </c>
      <c r="S331" s="26">
        <v>25.7837</v>
      </c>
      <c r="T331" s="17">
        <f t="shared" si="35"/>
        <v>0.25783699999999998</v>
      </c>
    </row>
    <row r="332" spans="1:20" x14ac:dyDescent="0.25">
      <c r="A332" s="10">
        <f t="shared" si="34"/>
        <v>26</v>
      </c>
      <c r="B332" s="13">
        <v>44526</v>
      </c>
      <c r="C332" s="27">
        <v>34.563000000000002</v>
      </c>
      <c r="D332" s="15">
        <f t="shared" si="30"/>
        <v>0.34563000000000005</v>
      </c>
      <c r="E332" s="3"/>
      <c r="F332" s="13">
        <v>44526</v>
      </c>
      <c r="G332" s="26">
        <v>37.058900000000001</v>
      </c>
      <c r="H332" s="16">
        <f t="shared" si="31"/>
        <v>0.370589</v>
      </c>
      <c r="I332" s="2"/>
      <c r="J332" s="13">
        <v>44526</v>
      </c>
      <c r="K332" s="26">
        <v>54.842399999999998</v>
      </c>
      <c r="L332" s="16">
        <f t="shared" si="32"/>
        <v>0.54842400000000002</v>
      </c>
      <c r="M332" s="2"/>
      <c r="N332" s="13">
        <v>44526</v>
      </c>
      <c r="O332" s="26">
        <v>19.377800000000001</v>
      </c>
      <c r="P332" s="17">
        <f t="shared" si="33"/>
        <v>0.19377800000000001</v>
      </c>
      <c r="Q332" s="2"/>
      <c r="R332" s="13">
        <v>44526</v>
      </c>
      <c r="S332" s="26">
        <v>25.746200000000002</v>
      </c>
      <c r="T332" s="17">
        <f t="shared" si="35"/>
        <v>0.25746200000000002</v>
      </c>
    </row>
    <row r="333" spans="1:20" x14ac:dyDescent="0.25">
      <c r="A333" s="10">
        <f t="shared" si="34"/>
        <v>27</v>
      </c>
      <c r="B333" s="13">
        <v>44527</v>
      </c>
      <c r="C333" s="27">
        <v>34.192500000000003</v>
      </c>
      <c r="D333" s="15">
        <f t="shared" si="30"/>
        <v>0.34192500000000003</v>
      </c>
      <c r="E333" s="3"/>
      <c r="F333" s="13">
        <v>44527</v>
      </c>
      <c r="G333" s="26">
        <v>37.231299999999997</v>
      </c>
      <c r="H333" s="16">
        <f t="shared" si="31"/>
        <v>0.37231299999999995</v>
      </c>
      <c r="I333" s="2"/>
      <c r="J333" s="13">
        <v>44527</v>
      </c>
      <c r="K333" s="26">
        <v>54.446899999999999</v>
      </c>
      <c r="L333" s="16">
        <f t="shared" si="32"/>
        <v>0.54446899999999998</v>
      </c>
      <c r="M333" s="2"/>
      <c r="N333" s="13">
        <v>44527</v>
      </c>
      <c r="O333" s="26">
        <v>19.5258</v>
      </c>
      <c r="P333" s="17">
        <f t="shared" si="33"/>
        <v>0.19525800000000001</v>
      </c>
      <c r="Q333" s="2"/>
      <c r="R333" s="13">
        <v>44527</v>
      </c>
      <c r="S333" s="26">
        <v>25.834199999999999</v>
      </c>
      <c r="T333" s="17">
        <f t="shared" si="35"/>
        <v>0.25834200000000002</v>
      </c>
    </row>
    <row r="334" spans="1:20" x14ac:dyDescent="0.25">
      <c r="A334" s="10">
        <f t="shared" si="34"/>
        <v>28</v>
      </c>
      <c r="B334" s="13">
        <v>44528</v>
      </c>
      <c r="C334" s="27">
        <v>33.790500000000002</v>
      </c>
      <c r="D334" s="15">
        <f t="shared" si="30"/>
        <v>0.33790500000000001</v>
      </c>
      <c r="E334" s="3"/>
      <c r="F334" s="13">
        <v>44528</v>
      </c>
      <c r="G334" s="26">
        <v>37.392699999999998</v>
      </c>
      <c r="H334" s="16">
        <f t="shared" si="31"/>
        <v>0.37392699999999995</v>
      </c>
      <c r="I334" s="2"/>
      <c r="J334" s="13">
        <v>44528</v>
      </c>
      <c r="K334" s="26">
        <v>54.588799999999999</v>
      </c>
      <c r="L334" s="16">
        <f t="shared" si="32"/>
        <v>0.54588800000000004</v>
      </c>
      <c r="M334" s="2"/>
      <c r="N334" s="13">
        <v>44528</v>
      </c>
      <c r="O334" s="26">
        <v>19.628900000000002</v>
      </c>
      <c r="P334" s="17">
        <f t="shared" si="33"/>
        <v>0.19628900000000002</v>
      </c>
      <c r="Q334" s="2"/>
      <c r="R334" s="13">
        <v>44528</v>
      </c>
      <c r="S334" s="26">
        <v>25.9239</v>
      </c>
      <c r="T334" s="17">
        <f t="shared" si="35"/>
        <v>0.259239</v>
      </c>
    </row>
    <row r="335" spans="1:20" x14ac:dyDescent="0.25">
      <c r="A335" s="10">
        <f t="shared" si="34"/>
        <v>29</v>
      </c>
      <c r="B335" s="13">
        <v>44529</v>
      </c>
      <c r="C335" s="27">
        <v>33.200000000000003</v>
      </c>
      <c r="D335" s="15">
        <f t="shared" si="30"/>
        <v>0.33200000000000002</v>
      </c>
      <c r="E335" s="3"/>
      <c r="F335" s="13">
        <v>44529</v>
      </c>
      <c r="G335" s="26">
        <v>37.729100000000003</v>
      </c>
      <c r="H335" s="16">
        <f t="shared" si="31"/>
        <v>0.37729100000000004</v>
      </c>
      <c r="I335" s="2"/>
      <c r="J335" s="13">
        <v>44529</v>
      </c>
      <c r="K335" s="26">
        <v>54.273099999999999</v>
      </c>
      <c r="L335" s="16">
        <f t="shared" si="32"/>
        <v>0.54273099999999996</v>
      </c>
      <c r="M335" s="2"/>
      <c r="N335" s="13">
        <v>44529</v>
      </c>
      <c r="O335" s="26">
        <v>19.608000000000001</v>
      </c>
      <c r="P335" s="17">
        <f t="shared" si="33"/>
        <v>0.19608</v>
      </c>
      <c r="Q335" s="2"/>
      <c r="R335" s="13">
        <v>44529</v>
      </c>
      <c r="S335" s="26">
        <v>25.916599999999999</v>
      </c>
      <c r="T335" s="17">
        <f t="shared" si="35"/>
        <v>0.25916600000000001</v>
      </c>
    </row>
    <row r="336" spans="1:20" x14ac:dyDescent="0.25">
      <c r="A336" s="10">
        <f t="shared" si="34"/>
        <v>30</v>
      </c>
      <c r="B336" s="13">
        <v>44530</v>
      </c>
      <c r="C336" s="27">
        <v>32.742100000000001</v>
      </c>
      <c r="D336" s="15">
        <f t="shared" si="30"/>
        <v>0.32742100000000002</v>
      </c>
      <c r="E336" s="3"/>
      <c r="F336" s="13">
        <v>44530</v>
      </c>
      <c r="G336" s="26">
        <v>37.868600000000001</v>
      </c>
      <c r="H336" s="16">
        <f t="shared" si="31"/>
        <v>0.37868600000000002</v>
      </c>
      <c r="I336" s="2"/>
      <c r="J336" s="13">
        <v>44530</v>
      </c>
      <c r="K336" s="26">
        <v>53.756399999999999</v>
      </c>
      <c r="L336" s="16">
        <f t="shared" si="32"/>
        <v>0.53756400000000004</v>
      </c>
      <c r="M336" s="2"/>
      <c r="N336" s="13">
        <v>44530</v>
      </c>
      <c r="O336" s="26">
        <v>19.6876</v>
      </c>
      <c r="P336" s="17">
        <f t="shared" si="33"/>
        <v>0.196876</v>
      </c>
      <c r="Q336" s="2"/>
      <c r="R336" s="13">
        <v>44530</v>
      </c>
      <c r="S336" s="26">
        <v>25.937899999999999</v>
      </c>
      <c r="T336" s="17">
        <f t="shared" si="35"/>
        <v>0.25937899999999997</v>
      </c>
    </row>
    <row r="337" spans="1:20" x14ac:dyDescent="0.25">
      <c r="A337" s="10">
        <f t="shared" si="34"/>
        <v>1</v>
      </c>
      <c r="B337" s="13">
        <v>44531</v>
      </c>
      <c r="C337" s="27">
        <v>32.702199999999998</v>
      </c>
      <c r="D337" s="15">
        <f t="shared" si="30"/>
        <v>0.32702199999999998</v>
      </c>
      <c r="E337" s="3"/>
      <c r="F337" s="13">
        <v>44531</v>
      </c>
      <c r="G337" s="26">
        <v>38.189500000000002</v>
      </c>
      <c r="H337" s="16">
        <f t="shared" si="31"/>
        <v>0.38189500000000004</v>
      </c>
      <c r="I337" s="2"/>
      <c r="J337" s="13">
        <v>44531</v>
      </c>
      <c r="K337" s="26">
        <v>52.733699999999999</v>
      </c>
      <c r="L337" s="16">
        <f t="shared" si="32"/>
        <v>0.52733699999999994</v>
      </c>
      <c r="M337" s="2"/>
      <c r="N337" s="13">
        <v>44531</v>
      </c>
      <c r="O337" s="26">
        <v>19.769200000000001</v>
      </c>
      <c r="P337" s="17">
        <f t="shared" si="33"/>
        <v>0.19769200000000001</v>
      </c>
      <c r="Q337" s="2"/>
      <c r="R337" s="13">
        <v>44531</v>
      </c>
      <c r="S337" s="26">
        <v>25.979900000000001</v>
      </c>
      <c r="T337" s="17">
        <f t="shared" si="35"/>
        <v>0.259799</v>
      </c>
    </row>
    <row r="338" spans="1:20" x14ac:dyDescent="0.25">
      <c r="A338" s="10">
        <f t="shared" si="34"/>
        <v>2</v>
      </c>
      <c r="B338" s="13">
        <v>44532</v>
      </c>
      <c r="C338" s="27">
        <v>32.740299999999998</v>
      </c>
      <c r="D338" s="15">
        <f t="shared" si="30"/>
        <v>0.327403</v>
      </c>
      <c r="E338" s="3"/>
      <c r="F338" s="13">
        <v>44532</v>
      </c>
      <c r="G338" s="26">
        <v>38.480899999999998</v>
      </c>
      <c r="H338" s="16">
        <f t="shared" si="31"/>
        <v>0.38480899999999996</v>
      </c>
      <c r="I338" s="2"/>
      <c r="J338" s="13">
        <v>44532</v>
      </c>
      <c r="K338" s="26">
        <v>51.737900000000003</v>
      </c>
      <c r="L338" s="16">
        <f t="shared" si="32"/>
        <v>0.51737900000000003</v>
      </c>
      <c r="M338" s="2"/>
      <c r="N338" s="13">
        <v>44532</v>
      </c>
      <c r="O338" s="26">
        <v>19.816400000000002</v>
      </c>
      <c r="P338" s="17">
        <f t="shared" si="33"/>
        <v>0.19816400000000001</v>
      </c>
      <c r="Q338" s="2"/>
      <c r="R338" s="13">
        <v>44532</v>
      </c>
      <c r="S338" s="26">
        <v>25.9986</v>
      </c>
      <c r="T338" s="17">
        <f t="shared" si="35"/>
        <v>0.25998599999999999</v>
      </c>
    </row>
    <row r="339" spans="1:20" x14ac:dyDescent="0.25">
      <c r="A339" s="10">
        <f t="shared" si="34"/>
        <v>3</v>
      </c>
      <c r="B339" s="13">
        <v>44533</v>
      </c>
      <c r="C339" s="27">
        <v>32.950600000000001</v>
      </c>
      <c r="D339" s="15">
        <f t="shared" si="30"/>
        <v>0.32950600000000002</v>
      </c>
      <c r="E339" s="3"/>
      <c r="F339" s="13">
        <v>44533</v>
      </c>
      <c r="G339" s="26">
        <v>38.688299999999998</v>
      </c>
      <c r="H339" s="16">
        <f t="shared" si="31"/>
        <v>0.38688299999999998</v>
      </c>
      <c r="I339" s="2"/>
      <c r="J339" s="13">
        <v>44533</v>
      </c>
      <c r="K339" s="26">
        <v>50.9544</v>
      </c>
      <c r="L339" s="16">
        <f t="shared" si="32"/>
        <v>0.509544</v>
      </c>
      <c r="M339" s="2"/>
      <c r="N339" s="13">
        <v>44533</v>
      </c>
      <c r="O339" s="26">
        <v>19.9026</v>
      </c>
      <c r="P339" s="17">
        <f t="shared" si="33"/>
        <v>0.19902600000000001</v>
      </c>
      <c r="Q339" s="2"/>
      <c r="R339" s="13">
        <v>44533</v>
      </c>
      <c r="S339" s="26">
        <v>26.0532</v>
      </c>
      <c r="T339" s="17">
        <f t="shared" si="35"/>
        <v>0.26053199999999999</v>
      </c>
    </row>
    <row r="340" spans="1:20" x14ac:dyDescent="0.25">
      <c r="A340" s="10">
        <f t="shared" si="34"/>
        <v>4</v>
      </c>
      <c r="B340" s="13">
        <v>44534</v>
      </c>
      <c r="C340" s="27">
        <v>33.139499999999998</v>
      </c>
      <c r="D340" s="15">
        <f t="shared" si="30"/>
        <v>0.331395</v>
      </c>
      <c r="E340" s="3"/>
      <c r="F340" s="13">
        <v>44534</v>
      </c>
      <c r="G340" s="26">
        <v>38.975900000000003</v>
      </c>
      <c r="H340" s="16">
        <f t="shared" si="31"/>
        <v>0.38975900000000002</v>
      </c>
      <c r="I340" s="2"/>
      <c r="J340" s="13">
        <v>44534</v>
      </c>
      <c r="K340" s="26">
        <v>50.563299999999998</v>
      </c>
      <c r="L340" s="16">
        <f t="shared" si="32"/>
        <v>0.505633</v>
      </c>
      <c r="M340" s="2"/>
      <c r="N340" s="13">
        <v>44534</v>
      </c>
      <c r="O340" s="26">
        <v>19.9757</v>
      </c>
      <c r="P340" s="17">
        <f t="shared" si="33"/>
        <v>0.19975699999999999</v>
      </c>
      <c r="Q340" s="2"/>
      <c r="R340" s="13">
        <v>44534</v>
      </c>
      <c r="S340" s="26">
        <v>26.1386</v>
      </c>
      <c r="T340" s="17">
        <f t="shared" si="35"/>
        <v>0.26138600000000001</v>
      </c>
    </row>
    <row r="341" spans="1:20" x14ac:dyDescent="0.25">
      <c r="A341" s="10">
        <f t="shared" si="34"/>
        <v>5</v>
      </c>
      <c r="B341" s="13">
        <v>44535</v>
      </c>
      <c r="C341" s="27">
        <v>33.591700000000003</v>
      </c>
      <c r="D341" s="15">
        <f t="shared" si="30"/>
        <v>0.33591700000000002</v>
      </c>
      <c r="E341" s="3"/>
      <c r="F341" s="13">
        <v>44535</v>
      </c>
      <c r="G341" s="26">
        <v>39.365699999999997</v>
      </c>
      <c r="H341" s="16">
        <f t="shared" si="31"/>
        <v>0.39365699999999998</v>
      </c>
      <c r="I341" s="2"/>
      <c r="J341" s="13">
        <v>44535</v>
      </c>
      <c r="K341" s="26">
        <v>50.459800000000001</v>
      </c>
      <c r="L341" s="16">
        <f t="shared" si="32"/>
        <v>0.50459799999999999</v>
      </c>
      <c r="M341" s="2"/>
      <c r="N341" s="13">
        <v>44535</v>
      </c>
      <c r="O341" s="26">
        <v>20.118600000000001</v>
      </c>
      <c r="P341" s="17">
        <f t="shared" si="33"/>
        <v>0.201186</v>
      </c>
      <c r="Q341" s="2"/>
      <c r="R341" s="13">
        <v>44535</v>
      </c>
      <c r="S341" s="26">
        <v>26.3247</v>
      </c>
      <c r="T341" s="17">
        <f t="shared" si="35"/>
        <v>0.26324700000000001</v>
      </c>
    </row>
    <row r="342" spans="1:20" x14ac:dyDescent="0.25">
      <c r="A342" s="10">
        <f t="shared" si="34"/>
        <v>6</v>
      </c>
      <c r="B342" s="13">
        <v>44536</v>
      </c>
      <c r="C342" s="27">
        <v>33.628</v>
      </c>
      <c r="D342" s="15">
        <f t="shared" si="30"/>
        <v>0.33628000000000002</v>
      </c>
      <c r="E342" s="3"/>
      <c r="F342" s="13">
        <v>44536</v>
      </c>
      <c r="G342" s="26">
        <v>39.765700000000002</v>
      </c>
      <c r="H342" s="16">
        <f t="shared" si="31"/>
        <v>0.39765700000000004</v>
      </c>
      <c r="I342" s="2"/>
      <c r="J342" s="13">
        <v>44536</v>
      </c>
      <c r="K342" s="26">
        <v>50.048900000000003</v>
      </c>
      <c r="L342" s="16">
        <f t="shared" si="32"/>
        <v>0.50048900000000007</v>
      </c>
      <c r="M342" s="2"/>
      <c r="N342" s="13">
        <v>44536</v>
      </c>
      <c r="O342" s="26">
        <v>20.1661</v>
      </c>
      <c r="P342" s="17">
        <f t="shared" si="33"/>
        <v>0.20166100000000001</v>
      </c>
      <c r="Q342" s="2"/>
      <c r="R342" s="13">
        <v>44536</v>
      </c>
      <c r="S342" s="26">
        <v>26.402899999999999</v>
      </c>
      <c r="T342" s="17">
        <f t="shared" si="35"/>
        <v>0.26402900000000001</v>
      </c>
    </row>
    <row r="343" spans="1:20" x14ac:dyDescent="0.25">
      <c r="A343" s="10">
        <f t="shared" si="34"/>
        <v>7</v>
      </c>
      <c r="B343" s="13">
        <v>44537</v>
      </c>
      <c r="C343" s="27">
        <v>33.879399999999997</v>
      </c>
      <c r="D343" s="15">
        <f t="shared" si="30"/>
        <v>0.33879399999999998</v>
      </c>
      <c r="E343" s="3"/>
      <c r="F343" s="13">
        <v>44537</v>
      </c>
      <c r="G343" s="26">
        <v>40.113799999999998</v>
      </c>
      <c r="H343" s="16">
        <f t="shared" si="31"/>
        <v>0.40113799999999999</v>
      </c>
      <c r="I343" s="2"/>
      <c r="J343" s="13">
        <v>44537</v>
      </c>
      <c r="K343" s="26">
        <v>49.566200000000002</v>
      </c>
      <c r="L343" s="16">
        <f t="shared" si="32"/>
        <v>0.49566200000000005</v>
      </c>
      <c r="M343" s="2"/>
      <c r="N343" s="13">
        <v>44537</v>
      </c>
      <c r="O343" s="26">
        <v>20.251899999999999</v>
      </c>
      <c r="P343" s="17">
        <f t="shared" si="33"/>
        <v>0.202519</v>
      </c>
      <c r="Q343" s="2"/>
      <c r="R343" s="13">
        <v>44537</v>
      </c>
      <c r="S343" s="26">
        <v>26.504999999999999</v>
      </c>
      <c r="T343" s="17">
        <f t="shared" si="35"/>
        <v>0.26505000000000001</v>
      </c>
    </row>
    <row r="344" spans="1:20" x14ac:dyDescent="0.25">
      <c r="A344" s="10">
        <f t="shared" si="34"/>
        <v>8</v>
      </c>
      <c r="B344" s="13">
        <v>44538</v>
      </c>
      <c r="C344" s="27">
        <v>34.346200000000003</v>
      </c>
      <c r="D344" s="15">
        <f t="shared" si="30"/>
        <v>0.34346200000000005</v>
      </c>
      <c r="E344" s="3"/>
      <c r="F344" s="13">
        <v>44538</v>
      </c>
      <c r="G344" s="26">
        <v>40.407400000000003</v>
      </c>
      <c r="H344" s="16">
        <f t="shared" si="31"/>
        <v>0.40407400000000004</v>
      </c>
      <c r="I344" s="2"/>
      <c r="J344" s="13">
        <v>44538</v>
      </c>
      <c r="K344" s="26">
        <v>49.32</v>
      </c>
      <c r="L344" s="16">
        <f t="shared" si="32"/>
        <v>0.49320000000000003</v>
      </c>
      <c r="M344" s="2"/>
      <c r="N344" s="13">
        <v>44538</v>
      </c>
      <c r="O344" s="26">
        <v>20.396899999999999</v>
      </c>
      <c r="P344" s="17">
        <f t="shared" si="33"/>
        <v>0.20396899999999998</v>
      </c>
      <c r="Q344" s="2"/>
      <c r="R344" s="13">
        <v>44538</v>
      </c>
      <c r="S344" s="26">
        <v>26.666399999999999</v>
      </c>
      <c r="T344" s="17">
        <f t="shared" si="35"/>
        <v>0.26666400000000001</v>
      </c>
    </row>
    <row r="345" spans="1:20" x14ac:dyDescent="0.25">
      <c r="A345" s="10">
        <f t="shared" si="34"/>
        <v>9</v>
      </c>
      <c r="B345" s="13">
        <v>44539</v>
      </c>
      <c r="C345" s="27">
        <v>34.559399999999997</v>
      </c>
      <c r="D345" s="15">
        <f t="shared" si="30"/>
        <v>0.34559399999999996</v>
      </c>
      <c r="E345" s="3"/>
      <c r="F345" s="13">
        <v>44539</v>
      </c>
      <c r="G345" s="26">
        <v>41.005200000000002</v>
      </c>
      <c r="H345" s="16">
        <f t="shared" si="31"/>
        <v>0.41005200000000003</v>
      </c>
      <c r="I345" s="2"/>
      <c r="J345" s="13">
        <v>44539</v>
      </c>
      <c r="K345" s="26">
        <v>49.114699999999999</v>
      </c>
      <c r="L345" s="16">
        <f t="shared" si="32"/>
        <v>0.491147</v>
      </c>
      <c r="M345" s="2"/>
      <c r="N345" s="13">
        <v>44539</v>
      </c>
      <c r="O345" s="26">
        <v>20.4421</v>
      </c>
      <c r="P345" s="17">
        <f t="shared" si="33"/>
        <v>0.20442099999999999</v>
      </c>
      <c r="Q345" s="2"/>
      <c r="R345" s="13">
        <v>44539</v>
      </c>
      <c r="S345" s="26">
        <v>26.801500000000001</v>
      </c>
      <c r="T345" s="17">
        <f t="shared" si="35"/>
        <v>0.268015</v>
      </c>
    </row>
    <row r="346" spans="1:20" x14ac:dyDescent="0.25">
      <c r="A346" s="10">
        <f t="shared" si="34"/>
        <v>10</v>
      </c>
      <c r="B346" s="13">
        <v>44540</v>
      </c>
      <c r="C346" s="27">
        <v>34.818199999999997</v>
      </c>
      <c r="D346" s="15">
        <f t="shared" si="30"/>
        <v>0.34818199999999999</v>
      </c>
      <c r="E346" s="3"/>
      <c r="F346" s="13">
        <v>44540</v>
      </c>
      <c r="G346" s="26">
        <v>41.197099999999999</v>
      </c>
      <c r="H346" s="16">
        <f t="shared" si="31"/>
        <v>0.41197099999999998</v>
      </c>
      <c r="I346" s="2"/>
      <c r="J346" s="13">
        <v>44540</v>
      </c>
      <c r="K346" s="26">
        <v>48.614600000000003</v>
      </c>
      <c r="L346" s="16">
        <f t="shared" si="32"/>
        <v>0.48614600000000002</v>
      </c>
      <c r="M346" s="2"/>
      <c r="N346" s="13">
        <v>44540</v>
      </c>
      <c r="O346" s="26">
        <v>20.4255</v>
      </c>
      <c r="P346" s="17">
        <f t="shared" si="33"/>
        <v>0.20425499999999999</v>
      </c>
      <c r="Q346" s="2"/>
      <c r="R346" s="13">
        <v>44540</v>
      </c>
      <c r="S346" s="26">
        <v>26.8032</v>
      </c>
      <c r="T346" s="17">
        <f t="shared" si="35"/>
        <v>0.26803199999999999</v>
      </c>
    </row>
    <row r="347" spans="1:20" x14ac:dyDescent="0.25">
      <c r="A347" s="10">
        <f t="shared" si="34"/>
        <v>11</v>
      </c>
      <c r="B347" s="13">
        <v>44541</v>
      </c>
      <c r="C347" s="27">
        <v>35.313299999999998</v>
      </c>
      <c r="D347" s="15">
        <f t="shared" si="30"/>
        <v>0.35313299999999997</v>
      </c>
      <c r="E347" s="3"/>
      <c r="F347" s="13">
        <v>44541</v>
      </c>
      <c r="G347" s="26">
        <v>41.517800000000001</v>
      </c>
      <c r="H347" s="16">
        <f t="shared" si="31"/>
        <v>0.41517799999999999</v>
      </c>
      <c r="I347" s="2"/>
      <c r="J347" s="13">
        <v>44541</v>
      </c>
      <c r="K347" s="26">
        <v>48.205100000000002</v>
      </c>
      <c r="L347" s="16">
        <f t="shared" si="32"/>
        <v>0.48205100000000001</v>
      </c>
      <c r="M347" s="2"/>
      <c r="N347" s="13">
        <v>44541</v>
      </c>
      <c r="O347" s="26">
        <v>20.498799999999999</v>
      </c>
      <c r="P347" s="17">
        <f t="shared" si="33"/>
        <v>0.204988</v>
      </c>
      <c r="Q347" s="2"/>
      <c r="R347" s="13">
        <v>44541</v>
      </c>
      <c r="S347" s="26">
        <v>26.909400000000002</v>
      </c>
      <c r="T347" s="17">
        <f t="shared" si="35"/>
        <v>0.269094</v>
      </c>
    </row>
    <row r="348" spans="1:20" x14ac:dyDescent="0.25">
      <c r="A348" s="10">
        <f t="shared" si="34"/>
        <v>12</v>
      </c>
      <c r="B348" s="13">
        <v>44542</v>
      </c>
      <c r="C348" s="27">
        <v>36.2164</v>
      </c>
      <c r="D348" s="15">
        <f t="shared" si="30"/>
        <v>0.36216399999999999</v>
      </c>
      <c r="E348" s="3"/>
      <c r="F348" s="13">
        <v>44542</v>
      </c>
      <c r="G348" s="26">
        <v>41.8414</v>
      </c>
      <c r="H348" s="16">
        <f t="shared" si="31"/>
        <v>0.41841400000000001</v>
      </c>
      <c r="I348" s="2"/>
      <c r="J348" s="13">
        <v>44542</v>
      </c>
      <c r="K348" s="26">
        <v>48.073099999999997</v>
      </c>
      <c r="L348" s="16">
        <f t="shared" si="32"/>
        <v>0.48073099999999996</v>
      </c>
      <c r="M348" s="2"/>
      <c r="N348" s="13">
        <v>44542</v>
      </c>
      <c r="O348" s="26">
        <v>20.654699999999998</v>
      </c>
      <c r="P348" s="17">
        <f t="shared" si="33"/>
        <v>0.20654699999999998</v>
      </c>
      <c r="Q348" s="2"/>
      <c r="R348" s="13">
        <v>44542</v>
      </c>
      <c r="S348" s="26">
        <v>27.1144</v>
      </c>
      <c r="T348" s="17">
        <f t="shared" si="35"/>
        <v>0.271144</v>
      </c>
    </row>
    <row r="349" spans="1:20" x14ac:dyDescent="0.25">
      <c r="A349" s="10">
        <f t="shared" si="34"/>
        <v>13</v>
      </c>
      <c r="B349" s="13">
        <v>44543</v>
      </c>
      <c r="C349" s="27">
        <v>36.674399999999999</v>
      </c>
      <c r="D349" s="15">
        <f t="shared" si="30"/>
        <v>0.36674399999999996</v>
      </c>
      <c r="E349" s="3"/>
      <c r="F349" s="13">
        <v>44543</v>
      </c>
      <c r="G349" s="26">
        <v>42.361699999999999</v>
      </c>
      <c r="H349" s="16">
        <f t="shared" si="31"/>
        <v>0.42361699999999997</v>
      </c>
      <c r="I349" s="2"/>
      <c r="J349" s="13">
        <v>44543</v>
      </c>
      <c r="K349" s="26">
        <v>47.527000000000001</v>
      </c>
      <c r="L349" s="16">
        <f t="shared" si="32"/>
        <v>0.47527000000000003</v>
      </c>
      <c r="M349" s="2"/>
      <c r="N349" s="13">
        <v>44543</v>
      </c>
      <c r="O349" s="26">
        <v>20.769600000000001</v>
      </c>
      <c r="P349" s="17">
        <f t="shared" si="33"/>
        <v>0.20769599999999999</v>
      </c>
      <c r="Q349" s="2"/>
      <c r="R349" s="13">
        <v>44543</v>
      </c>
      <c r="S349" s="26">
        <v>27.274000000000001</v>
      </c>
      <c r="T349" s="17">
        <f t="shared" si="35"/>
        <v>0.27273999999999998</v>
      </c>
    </row>
    <row r="350" spans="1:20" x14ac:dyDescent="0.25">
      <c r="A350" s="10">
        <f t="shared" si="34"/>
        <v>14</v>
      </c>
      <c r="B350" s="13">
        <v>44544</v>
      </c>
      <c r="C350" s="27">
        <v>36.885399999999997</v>
      </c>
      <c r="D350" s="15">
        <f t="shared" si="30"/>
        <v>0.36885399999999996</v>
      </c>
      <c r="E350" s="3"/>
      <c r="F350" s="13">
        <v>44544</v>
      </c>
      <c r="G350" s="26">
        <v>42.778399999999998</v>
      </c>
      <c r="H350" s="16">
        <f t="shared" si="31"/>
        <v>0.427784</v>
      </c>
      <c r="I350" s="2"/>
      <c r="J350" s="13">
        <v>44544</v>
      </c>
      <c r="K350" s="26">
        <v>47.039700000000003</v>
      </c>
      <c r="L350" s="16">
        <f t="shared" si="32"/>
        <v>0.47039700000000001</v>
      </c>
      <c r="M350" s="2"/>
      <c r="N350" s="13">
        <v>44544</v>
      </c>
      <c r="O350" s="26">
        <v>20.9255</v>
      </c>
      <c r="P350" s="17">
        <f t="shared" si="33"/>
        <v>0.209255</v>
      </c>
      <c r="Q350" s="2"/>
      <c r="R350" s="13">
        <v>44544</v>
      </c>
      <c r="S350" s="26">
        <v>27.434999999999999</v>
      </c>
      <c r="T350" s="17">
        <f t="shared" si="35"/>
        <v>0.27434999999999998</v>
      </c>
    </row>
    <row r="351" spans="1:20" x14ac:dyDescent="0.25">
      <c r="A351" s="10">
        <f t="shared" si="34"/>
        <v>15</v>
      </c>
      <c r="B351" s="13">
        <v>44545</v>
      </c>
      <c r="C351" s="27">
        <v>36.900399999999998</v>
      </c>
      <c r="D351" s="15">
        <f t="shared" si="30"/>
        <v>0.369004</v>
      </c>
      <c r="E351" s="3"/>
      <c r="F351" s="13">
        <v>44545</v>
      </c>
      <c r="G351" s="26">
        <v>43.178400000000003</v>
      </c>
      <c r="H351" s="16">
        <f t="shared" si="31"/>
        <v>0.43178400000000006</v>
      </c>
      <c r="I351" s="2"/>
      <c r="J351" s="13">
        <v>44545</v>
      </c>
      <c r="K351" s="26">
        <v>46.6248</v>
      </c>
      <c r="L351" s="16">
        <f t="shared" si="32"/>
        <v>0.466248</v>
      </c>
      <c r="M351" s="2"/>
      <c r="N351" s="13">
        <v>44545</v>
      </c>
      <c r="O351" s="26">
        <v>21.141400000000001</v>
      </c>
      <c r="P351" s="17">
        <f t="shared" si="33"/>
        <v>0.21141400000000002</v>
      </c>
      <c r="Q351" s="2"/>
      <c r="R351" s="13">
        <v>44545</v>
      </c>
      <c r="S351" s="26">
        <v>27.63</v>
      </c>
      <c r="T351" s="17">
        <f t="shared" si="35"/>
        <v>0.27629999999999999</v>
      </c>
    </row>
    <row r="352" spans="1:20" x14ac:dyDescent="0.25">
      <c r="A352" s="10">
        <f t="shared" si="34"/>
        <v>16</v>
      </c>
      <c r="B352" s="13">
        <v>44546</v>
      </c>
      <c r="C352" s="27">
        <v>37.329799999999999</v>
      </c>
      <c r="D352" s="15">
        <f t="shared" si="30"/>
        <v>0.37329799999999996</v>
      </c>
      <c r="E352" s="3"/>
      <c r="F352" s="13">
        <v>44546</v>
      </c>
      <c r="G352" s="26">
        <v>43.546700000000001</v>
      </c>
      <c r="H352" s="16">
        <f t="shared" si="31"/>
        <v>0.43546699999999999</v>
      </c>
      <c r="I352" s="2"/>
      <c r="J352" s="13">
        <v>44546</v>
      </c>
      <c r="K352" s="26">
        <v>46.183300000000003</v>
      </c>
      <c r="L352" s="16">
        <f t="shared" si="32"/>
        <v>0.46183300000000005</v>
      </c>
      <c r="M352" s="2"/>
      <c r="N352" s="13">
        <v>44546</v>
      </c>
      <c r="O352" s="26">
        <v>21.367799999999999</v>
      </c>
      <c r="P352" s="17">
        <f t="shared" si="33"/>
        <v>0.21367799999999998</v>
      </c>
      <c r="Q352" s="2"/>
      <c r="R352" s="13">
        <v>44546</v>
      </c>
      <c r="S352" s="26">
        <v>27.846399999999999</v>
      </c>
      <c r="T352" s="17">
        <f t="shared" si="35"/>
        <v>0.27846399999999999</v>
      </c>
    </row>
    <row r="353" spans="1:20" x14ac:dyDescent="0.25">
      <c r="A353" s="10">
        <f t="shared" si="34"/>
        <v>17</v>
      </c>
      <c r="B353" s="13">
        <v>44547</v>
      </c>
      <c r="C353" s="27">
        <v>37.762799999999999</v>
      </c>
      <c r="D353" s="15">
        <f t="shared" si="30"/>
        <v>0.37762799999999996</v>
      </c>
      <c r="E353" s="3"/>
      <c r="F353" s="13">
        <v>44547</v>
      </c>
      <c r="G353" s="26">
        <v>44.080500000000001</v>
      </c>
      <c r="H353" s="16">
        <f t="shared" si="31"/>
        <v>0.440805</v>
      </c>
      <c r="I353" s="2"/>
      <c r="J353" s="13">
        <v>44547</v>
      </c>
      <c r="K353" s="26">
        <v>45.812800000000003</v>
      </c>
      <c r="L353" s="16">
        <f t="shared" si="32"/>
        <v>0.45812800000000004</v>
      </c>
      <c r="M353" s="2"/>
      <c r="N353" s="13">
        <v>44547</v>
      </c>
      <c r="O353" s="26">
        <v>21.692399999999999</v>
      </c>
      <c r="P353" s="17">
        <f t="shared" si="33"/>
        <v>0.21692400000000001</v>
      </c>
      <c r="Q353" s="2"/>
      <c r="R353" s="13">
        <v>44547</v>
      </c>
      <c r="S353" s="26">
        <v>28.1662</v>
      </c>
      <c r="T353" s="17">
        <f t="shared" si="35"/>
        <v>0.28166200000000002</v>
      </c>
    </row>
    <row r="354" spans="1:20" x14ac:dyDescent="0.25">
      <c r="A354" s="10">
        <f t="shared" si="34"/>
        <v>18</v>
      </c>
      <c r="B354" s="13">
        <v>44548</v>
      </c>
      <c r="C354" s="27">
        <v>38.361499999999999</v>
      </c>
      <c r="D354" s="15">
        <f t="shared" si="30"/>
        <v>0.38361499999999998</v>
      </c>
      <c r="E354" s="3"/>
      <c r="F354" s="13">
        <v>44548</v>
      </c>
      <c r="G354" s="26">
        <v>44.4876</v>
      </c>
      <c r="H354" s="16">
        <f t="shared" si="31"/>
        <v>0.44487599999999999</v>
      </c>
      <c r="I354" s="2"/>
      <c r="J354" s="13">
        <v>44548</v>
      </c>
      <c r="K354" s="26">
        <v>45.771799999999999</v>
      </c>
      <c r="L354" s="16">
        <f t="shared" si="32"/>
        <v>0.45771800000000001</v>
      </c>
      <c r="M354" s="2"/>
      <c r="N354" s="13">
        <v>44548</v>
      </c>
      <c r="O354" s="26">
        <v>22.055599999999998</v>
      </c>
      <c r="P354" s="17">
        <f t="shared" si="33"/>
        <v>0.22055599999999997</v>
      </c>
      <c r="Q354" s="2"/>
      <c r="R354" s="13">
        <v>44548</v>
      </c>
      <c r="S354" s="26">
        <v>28.521799999999999</v>
      </c>
      <c r="T354" s="17">
        <f t="shared" si="35"/>
        <v>0.28521799999999997</v>
      </c>
    </row>
    <row r="355" spans="1:20" x14ac:dyDescent="0.25">
      <c r="A355" s="10">
        <f t="shared" si="34"/>
        <v>19</v>
      </c>
      <c r="B355" s="13">
        <v>44549</v>
      </c>
      <c r="C355" s="27">
        <v>39.201599999999999</v>
      </c>
      <c r="D355" s="15">
        <f t="shared" si="30"/>
        <v>0.39201599999999998</v>
      </c>
      <c r="E355" s="3"/>
      <c r="F355" s="13">
        <v>44549</v>
      </c>
      <c r="G355" s="26">
        <v>45.045000000000002</v>
      </c>
      <c r="H355" s="16">
        <f t="shared" si="31"/>
        <v>0.45045000000000002</v>
      </c>
      <c r="I355" s="2"/>
      <c r="J355" s="13">
        <v>44549</v>
      </c>
      <c r="K355" s="26">
        <v>45.6785</v>
      </c>
      <c r="L355" s="16">
        <f t="shared" si="32"/>
        <v>0.456785</v>
      </c>
      <c r="M355" s="2"/>
      <c r="N355" s="13">
        <v>44549</v>
      </c>
      <c r="O355" s="26">
        <v>22.460899999999999</v>
      </c>
      <c r="P355" s="17">
        <f t="shared" si="33"/>
        <v>0.22460899999999998</v>
      </c>
      <c r="Q355" s="2"/>
      <c r="R355" s="13">
        <v>44549</v>
      </c>
      <c r="S355" s="26">
        <v>28.942699999999999</v>
      </c>
      <c r="T355" s="17">
        <f t="shared" si="35"/>
        <v>0.28942699999999999</v>
      </c>
    </row>
    <row r="356" spans="1:20" x14ac:dyDescent="0.25">
      <c r="A356" s="10">
        <f t="shared" si="34"/>
        <v>20</v>
      </c>
      <c r="B356" s="13">
        <v>44550</v>
      </c>
      <c r="C356" s="27">
        <v>39.636099999999999</v>
      </c>
      <c r="D356" s="15">
        <f t="shared" si="30"/>
        <v>0.39636099999999996</v>
      </c>
      <c r="E356" s="3"/>
      <c r="F356" s="13">
        <v>44550</v>
      </c>
      <c r="G356" s="26">
        <v>45.505499999999998</v>
      </c>
      <c r="H356" s="16">
        <f t="shared" si="31"/>
        <v>0.45505499999999999</v>
      </c>
      <c r="I356" s="2"/>
      <c r="J356" s="13">
        <v>44550</v>
      </c>
      <c r="K356" s="26">
        <v>45.314300000000003</v>
      </c>
      <c r="L356" s="16">
        <f t="shared" si="32"/>
        <v>0.45314300000000002</v>
      </c>
      <c r="M356" s="2"/>
      <c r="N356" s="13">
        <v>44550</v>
      </c>
      <c r="O356" s="26">
        <v>22.776299999999999</v>
      </c>
      <c r="P356" s="17">
        <f t="shared" si="33"/>
        <v>0.22776299999999999</v>
      </c>
      <c r="Q356" s="2"/>
      <c r="R356" s="13">
        <v>44550</v>
      </c>
      <c r="S356" s="26">
        <v>29.243500000000001</v>
      </c>
      <c r="T356" s="17">
        <f t="shared" si="35"/>
        <v>0.292435</v>
      </c>
    </row>
    <row r="357" spans="1:20" x14ac:dyDescent="0.25">
      <c r="A357" s="10">
        <f t="shared" si="34"/>
        <v>21</v>
      </c>
      <c r="B357" s="13">
        <v>44551</v>
      </c>
      <c r="C357" s="27">
        <v>40.0426</v>
      </c>
      <c r="D357" s="15">
        <f t="shared" si="30"/>
        <v>0.400426</v>
      </c>
      <c r="E357" s="3"/>
      <c r="F357" s="13">
        <v>44551</v>
      </c>
      <c r="G357" s="26">
        <v>46.161200000000001</v>
      </c>
      <c r="H357" s="16">
        <f t="shared" si="31"/>
        <v>0.46161200000000002</v>
      </c>
      <c r="I357" s="2"/>
      <c r="J357" s="13">
        <v>44551</v>
      </c>
      <c r="K357" s="26">
        <v>44.7759</v>
      </c>
      <c r="L357" s="16">
        <f t="shared" si="32"/>
        <v>0.44775900000000002</v>
      </c>
      <c r="M357" s="2"/>
      <c r="N357" s="13">
        <v>44551</v>
      </c>
      <c r="O357" s="26">
        <v>23.044799999999999</v>
      </c>
      <c r="P357" s="17">
        <f t="shared" si="33"/>
        <v>0.23044799999999999</v>
      </c>
      <c r="Q357" s="2"/>
      <c r="R357" s="13">
        <v>44551</v>
      </c>
      <c r="S357" s="26">
        <v>29.532699999999998</v>
      </c>
      <c r="T357" s="17">
        <f t="shared" si="35"/>
        <v>0.29532700000000001</v>
      </c>
    </row>
    <row r="358" spans="1:20" x14ac:dyDescent="0.25">
      <c r="A358" s="10">
        <f t="shared" si="34"/>
        <v>22</v>
      </c>
      <c r="B358" s="13">
        <v>44552</v>
      </c>
      <c r="C358" s="27">
        <v>40.447299999999998</v>
      </c>
      <c r="D358" s="15">
        <f t="shared" si="30"/>
        <v>0.40447299999999997</v>
      </c>
      <c r="E358" s="3"/>
      <c r="F358" s="13">
        <v>44552</v>
      </c>
      <c r="G358" s="26">
        <v>46.372599999999998</v>
      </c>
      <c r="H358" s="16">
        <f t="shared" si="31"/>
        <v>0.46372599999999997</v>
      </c>
      <c r="I358" s="2"/>
      <c r="J358" s="13">
        <v>44552</v>
      </c>
      <c r="K358" s="26">
        <v>44.329599999999999</v>
      </c>
      <c r="L358" s="16">
        <f t="shared" si="32"/>
        <v>0.44329599999999997</v>
      </c>
      <c r="M358" s="2"/>
      <c r="N358" s="13">
        <v>44552</v>
      </c>
      <c r="O358" s="26">
        <v>23.2789</v>
      </c>
      <c r="P358" s="17">
        <f t="shared" si="33"/>
        <v>0.232789</v>
      </c>
      <c r="Q358" s="2"/>
      <c r="R358" s="13">
        <v>44552</v>
      </c>
      <c r="S358" s="26">
        <v>29.725100000000001</v>
      </c>
      <c r="T358" s="17">
        <f t="shared" si="35"/>
        <v>0.29725099999999999</v>
      </c>
    </row>
    <row r="359" spans="1:20" x14ac:dyDescent="0.25">
      <c r="A359" s="10">
        <f t="shared" si="34"/>
        <v>23</v>
      </c>
      <c r="B359" s="13">
        <v>44553</v>
      </c>
      <c r="C359" s="27">
        <v>41.084400000000002</v>
      </c>
      <c r="D359" s="15">
        <f t="shared" si="30"/>
        <v>0.41084400000000004</v>
      </c>
      <c r="E359" s="3"/>
      <c r="F359" s="13">
        <v>44553</v>
      </c>
      <c r="G359" s="26">
        <v>47.146799999999999</v>
      </c>
      <c r="H359" s="16">
        <f t="shared" si="31"/>
        <v>0.471468</v>
      </c>
      <c r="I359" s="2"/>
      <c r="J359" s="13">
        <v>44553</v>
      </c>
      <c r="K359" s="26">
        <v>44.018799999999999</v>
      </c>
      <c r="L359" s="16">
        <f t="shared" si="32"/>
        <v>0.44018799999999997</v>
      </c>
      <c r="M359" s="2"/>
      <c r="N359" s="13">
        <v>44553</v>
      </c>
      <c r="O359" s="26">
        <v>23.525300000000001</v>
      </c>
      <c r="P359" s="17">
        <f t="shared" si="33"/>
        <v>0.23525300000000002</v>
      </c>
      <c r="Q359" s="2"/>
      <c r="R359" s="13">
        <v>44553</v>
      </c>
      <c r="S359" s="26">
        <v>30.047499999999999</v>
      </c>
      <c r="T359" s="17">
        <f t="shared" si="35"/>
        <v>0.30047499999999999</v>
      </c>
    </row>
    <row r="360" spans="1:20" x14ac:dyDescent="0.25">
      <c r="A360" s="10">
        <f t="shared" si="34"/>
        <v>24</v>
      </c>
      <c r="B360" s="13">
        <v>44554</v>
      </c>
      <c r="C360" s="27">
        <v>41.826099999999997</v>
      </c>
      <c r="D360" s="15">
        <f t="shared" si="30"/>
        <v>0.41826099999999999</v>
      </c>
      <c r="E360" s="3"/>
      <c r="F360" s="13">
        <v>44554</v>
      </c>
      <c r="G360" s="26">
        <v>47.448099999999997</v>
      </c>
      <c r="H360" s="16">
        <f t="shared" si="31"/>
        <v>0.47448099999999999</v>
      </c>
      <c r="I360" s="2"/>
      <c r="J360" s="13">
        <v>44554</v>
      </c>
      <c r="K360" s="26">
        <v>43.9131</v>
      </c>
      <c r="L360" s="16">
        <f t="shared" si="32"/>
        <v>0.43913099999999999</v>
      </c>
      <c r="M360" s="2"/>
      <c r="N360" s="13">
        <v>44554</v>
      </c>
      <c r="O360" s="26">
        <v>23.8492</v>
      </c>
      <c r="P360" s="17">
        <f t="shared" si="33"/>
        <v>0.23849200000000001</v>
      </c>
      <c r="Q360" s="2"/>
      <c r="R360" s="13">
        <v>44554</v>
      </c>
      <c r="S360" s="26">
        <v>30.3598</v>
      </c>
      <c r="T360" s="17">
        <f t="shared" si="35"/>
        <v>0.30359799999999998</v>
      </c>
    </row>
    <row r="361" spans="1:20" x14ac:dyDescent="0.25">
      <c r="A361" s="10">
        <f t="shared" si="34"/>
        <v>25</v>
      </c>
      <c r="B361" s="13">
        <v>44555</v>
      </c>
      <c r="C361" s="27">
        <v>43.718299999999999</v>
      </c>
      <c r="D361" s="15">
        <f t="shared" si="30"/>
        <v>0.43718299999999999</v>
      </c>
      <c r="E361" s="3"/>
      <c r="F361" s="13">
        <v>44555</v>
      </c>
      <c r="G361" s="26">
        <v>47.587800000000001</v>
      </c>
      <c r="H361" s="16">
        <f t="shared" si="31"/>
        <v>0.47587800000000002</v>
      </c>
      <c r="I361" s="2"/>
      <c r="J361" s="13">
        <v>44555</v>
      </c>
      <c r="K361" s="26">
        <v>43.783499999999997</v>
      </c>
      <c r="L361" s="16">
        <f t="shared" si="32"/>
        <v>0.43783499999999997</v>
      </c>
      <c r="M361" s="2"/>
      <c r="N361" s="13">
        <v>44555</v>
      </c>
      <c r="O361" s="26">
        <v>24.166899999999998</v>
      </c>
      <c r="P361" s="17">
        <f t="shared" si="33"/>
        <v>0.24166899999999999</v>
      </c>
      <c r="Q361" s="2"/>
      <c r="R361" s="13">
        <v>44555</v>
      </c>
      <c r="S361" s="26">
        <v>30.697399999999998</v>
      </c>
      <c r="T361" s="17">
        <f t="shared" si="35"/>
        <v>0.30697399999999997</v>
      </c>
    </row>
    <row r="362" spans="1:20" x14ac:dyDescent="0.25">
      <c r="A362" s="10">
        <f t="shared" si="34"/>
        <v>26</v>
      </c>
      <c r="B362" s="13">
        <v>44556</v>
      </c>
      <c r="C362" s="27">
        <v>44.7271</v>
      </c>
      <c r="D362" s="15">
        <f t="shared" si="30"/>
        <v>0.44727099999999997</v>
      </c>
      <c r="E362" s="3"/>
      <c r="F362" s="13">
        <v>44556</v>
      </c>
      <c r="G362" s="26">
        <v>48.422600000000003</v>
      </c>
      <c r="H362" s="16">
        <f t="shared" si="31"/>
        <v>0.48422600000000005</v>
      </c>
      <c r="I362" s="2"/>
      <c r="J362" s="13">
        <v>44556</v>
      </c>
      <c r="K362" s="26">
        <v>43.605699999999999</v>
      </c>
      <c r="L362" s="16">
        <f t="shared" si="32"/>
        <v>0.43605699999999997</v>
      </c>
      <c r="M362" s="2"/>
      <c r="N362" s="13">
        <v>44556</v>
      </c>
      <c r="O362" s="26">
        <v>24.361999999999998</v>
      </c>
      <c r="P362" s="17">
        <f t="shared" si="33"/>
        <v>0.24361999999999998</v>
      </c>
      <c r="Q362" s="2"/>
      <c r="R362" s="13">
        <v>44556</v>
      </c>
      <c r="S362" s="26">
        <v>31.023199999999999</v>
      </c>
      <c r="T362" s="17">
        <f t="shared" si="35"/>
        <v>0.31023200000000001</v>
      </c>
    </row>
    <row r="363" spans="1:20" x14ac:dyDescent="0.25">
      <c r="A363" s="10">
        <f t="shared" si="34"/>
        <v>27</v>
      </c>
      <c r="B363" s="13">
        <v>44557</v>
      </c>
      <c r="C363" s="27">
        <v>45.6509</v>
      </c>
      <c r="D363" s="15">
        <f t="shared" si="30"/>
        <v>0.456509</v>
      </c>
      <c r="E363" s="3"/>
      <c r="F363" s="13">
        <v>44557</v>
      </c>
      <c r="G363" s="26">
        <v>48.8645</v>
      </c>
      <c r="H363" s="16">
        <f t="shared" si="31"/>
        <v>0.488645</v>
      </c>
      <c r="I363" s="2"/>
      <c r="J363" s="13">
        <v>44557</v>
      </c>
      <c r="K363" s="26">
        <v>43.242899999999999</v>
      </c>
      <c r="L363" s="16">
        <f t="shared" si="32"/>
        <v>0.43242900000000001</v>
      </c>
      <c r="M363" s="2"/>
      <c r="N363" s="13">
        <v>44557</v>
      </c>
      <c r="O363" s="26">
        <v>24.4741</v>
      </c>
      <c r="P363" s="17">
        <f t="shared" si="33"/>
        <v>0.24474099999999999</v>
      </c>
      <c r="Q363" s="2"/>
      <c r="R363" s="13">
        <v>44557</v>
      </c>
      <c r="S363" s="26">
        <v>31.203800000000001</v>
      </c>
      <c r="T363" s="17">
        <f t="shared" si="35"/>
        <v>0.31203800000000004</v>
      </c>
    </row>
    <row r="364" spans="1:20" x14ac:dyDescent="0.25">
      <c r="A364" s="10">
        <f t="shared" si="34"/>
        <v>28</v>
      </c>
      <c r="B364" s="13">
        <v>44558</v>
      </c>
      <c r="C364" s="27">
        <v>47.587699999999998</v>
      </c>
      <c r="D364" s="15">
        <f t="shared" si="30"/>
        <v>0.47587699999999999</v>
      </c>
      <c r="F364" s="13">
        <v>44558</v>
      </c>
      <c r="G364" s="26">
        <v>49.669600000000003</v>
      </c>
      <c r="H364" s="16">
        <f t="shared" si="31"/>
        <v>0.49669600000000003</v>
      </c>
      <c r="I364" s="2"/>
      <c r="J364" s="13">
        <v>44558</v>
      </c>
      <c r="K364" s="26">
        <v>43.032800000000002</v>
      </c>
      <c r="L364" s="16">
        <f t="shared" si="32"/>
        <v>0.43032800000000004</v>
      </c>
      <c r="M364" s="2"/>
      <c r="N364" s="13">
        <v>44558</v>
      </c>
      <c r="O364" s="26">
        <v>24.622800000000002</v>
      </c>
      <c r="P364" s="17">
        <f t="shared" si="33"/>
        <v>0.246228</v>
      </c>
      <c r="Q364" s="2"/>
      <c r="R364" s="13">
        <v>44558</v>
      </c>
      <c r="S364" s="26">
        <v>31.5381</v>
      </c>
      <c r="T364" s="17">
        <f t="shared" si="35"/>
        <v>0.31538100000000002</v>
      </c>
    </row>
    <row r="365" spans="1:20" x14ac:dyDescent="0.25">
      <c r="A365" s="10">
        <f t="shared" si="34"/>
        <v>29</v>
      </c>
      <c r="B365" s="13">
        <v>44559</v>
      </c>
      <c r="C365" s="27">
        <v>49.502600000000001</v>
      </c>
      <c r="D365" s="15">
        <f t="shared" si="30"/>
        <v>0.49502600000000002</v>
      </c>
      <c r="F365" s="13">
        <v>44559</v>
      </c>
      <c r="G365" s="26">
        <v>50.552799999999998</v>
      </c>
      <c r="H365" s="16">
        <f t="shared" si="31"/>
        <v>0.50552799999999998</v>
      </c>
      <c r="J365" s="13">
        <v>44559</v>
      </c>
      <c r="K365" s="26">
        <v>42.9681</v>
      </c>
      <c r="L365" s="16">
        <f t="shared" si="32"/>
        <v>0.42968099999999998</v>
      </c>
      <c r="N365" s="13">
        <v>44559</v>
      </c>
      <c r="O365" s="26">
        <v>24.811</v>
      </c>
      <c r="P365" s="17">
        <f t="shared" si="33"/>
        <v>0.24811</v>
      </c>
      <c r="R365" s="13">
        <v>44559</v>
      </c>
      <c r="S365" s="26">
        <v>31.922799999999999</v>
      </c>
      <c r="T365" s="17">
        <f t="shared" si="35"/>
        <v>0.31922800000000001</v>
      </c>
    </row>
    <row r="366" spans="1:20" x14ac:dyDescent="0.25">
      <c r="A366" s="10">
        <f t="shared" si="34"/>
        <v>30</v>
      </c>
      <c r="B366" s="13">
        <v>44560</v>
      </c>
      <c r="C366" s="27">
        <v>51.721499999999999</v>
      </c>
      <c r="D366" s="15">
        <f t="shared" si="30"/>
        <v>0.51721499999999998</v>
      </c>
      <c r="F366" s="13">
        <v>44560</v>
      </c>
      <c r="G366" s="26">
        <v>51.523499999999999</v>
      </c>
      <c r="H366" s="16">
        <f t="shared" si="31"/>
        <v>0.515235</v>
      </c>
      <c r="J366" s="13">
        <v>44560</v>
      </c>
      <c r="K366" s="26">
        <v>42.8733</v>
      </c>
      <c r="L366" s="16">
        <f t="shared" si="32"/>
        <v>0.42873300000000003</v>
      </c>
      <c r="N366" s="13">
        <v>44560</v>
      </c>
      <c r="O366" s="26">
        <v>25.0779</v>
      </c>
      <c r="P366" s="17">
        <f t="shared" si="33"/>
        <v>0.25077899999999997</v>
      </c>
      <c r="R366" s="13">
        <v>44560</v>
      </c>
      <c r="S366" s="26">
        <v>32.392000000000003</v>
      </c>
      <c r="T366" s="17">
        <f t="shared" si="35"/>
        <v>0.32392000000000004</v>
      </c>
    </row>
    <row r="367" spans="1:20" x14ac:dyDescent="0.25">
      <c r="A367" s="10">
        <f t="shared" si="34"/>
        <v>31</v>
      </c>
      <c r="B367" s="13">
        <v>44561</v>
      </c>
      <c r="C367" s="27">
        <v>54.6736</v>
      </c>
      <c r="D367" s="15">
        <f t="shared" si="30"/>
        <v>0.546736</v>
      </c>
      <c r="F367" s="13">
        <v>44561</v>
      </c>
      <c r="G367" s="26">
        <v>52.494599999999998</v>
      </c>
      <c r="H367" s="16">
        <f t="shared" si="31"/>
        <v>0.52494600000000002</v>
      </c>
      <c r="J367" s="13">
        <v>44561</v>
      </c>
      <c r="K367" s="26">
        <v>42.787999999999997</v>
      </c>
      <c r="L367" s="16">
        <f t="shared" si="32"/>
        <v>0.42787999999999998</v>
      </c>
      <c r="N367" s="13">
        <v>44561</v>
      </c>
      <c r="O367" s="26">
        <v>25.590499999999999</v>
      </c>
      <c r="P367" s="17">
        <f t="shared" si="33"/>
        <v>0.25590499999999999</v>
      </c>
      <c r="R367" s="13">
        <v>44561</v>
      </c>
      <c r="S367" s="26">
        <v>33.055199999999999</v>
      </c>
      <c r="T367" s="17">
        <f t="shared" si="35"/>
        <v>0.33055200000000001</v>
      </c>
    </row>
    <row r="368" spans="1:20" x14ac:dyDescent="0.25">
      <c r="A368" s="10">
        <f t="shared" si="34"/>
        <v>1</v>
      </c>
      <c r="B368" s="13">
        <v>44562</v>
      </c>
      <c r="C368" s="27">
        <v>57.8063</v>
      </c>
      <c r="D368" s="15">
        <f t="shared" si="30"/>
        <v>0.57806299999999999</v>
      </c>
      <c r="F368" s="13">
        <v>44562</v>
      </c>
      <c r="G368" s="26">
        <v>53.4011</v>
      </c>
      <c r="H368" s="16">
        <f t="shared" si="31"/>
        <v>0.53401100000000001</v>
      </c>
      <c r="J368" s="13">
        <v>44562</v>
      </c>
      <c r="K368" s="26">
        <v>42.696100000000001</v>
      </c>
      <c r="L368" s="16">
        <f t="shared" si="32"/>
        <v>0.42696100000000003</v>
      </c>
      <c r="N368" s="13">
        <v>44562</v>
      </c>
      <c r="O368" s="26">
        <v>26.112400000000001</v>
      </c>
      <c r="P368" s="17">
        <f t="shared" si="33"/>
        <v>0.26112400000000002</v>
      </c>
      <c r="R368" s="13">
        <v>44562</v>
      </c>
      <c r="S368" s="26">
        <v>33.741100000000003</v>
      </c>
      <c r="T368" s="17">
        <f t="shared" si="35"/>
        <v>0.33741100000000002</v>
      </c>
    </row>
    <row r="369" spans="1:20" x14ac:dyDescent="0.25">
      <c r="A369" s="10">
        <f t="shared" si="34"/>
        <v>2</v>
      </c>
      <c r="B369" s="13">
        <v>44563</v>
      </c>
      <c r="C369" s="27">
        <v>60.701999999999998</v>
      </c>
      <c r="D369" s="15">
        <f t="shared" si="30"/>
        <v>0.60702</v>
      </c>
      <c r="F369" s="13">
        <v>44563</v>
      </c>
      <c r="G369" s="26">
        <v>54.433799999999998</v>
      </c>
      <c r="H369" s="16">
        <f t="shared" si="31"/>
        <v>0.54433799999999999</v>
      </c>
      <c r="J369" s="13">
        <v>44563</v>
      </c>
      <c r="K369" s="26">
        <v>42.609900000000003</v>
      </c>
      <c r="L369" s="16">
        <f t="shared" si="32"/>
        <v>0.42609900000000001</v>
      </c>
      <c r="N369" s="13">
        <v>44563</v>
      </c>
      <c r="O369" s="26">
        <v>26.703700000000001</v>
      </c>
      <c r="P369" s="17">
        <f t="shared" si="33"/>
        <v>0.26703700000000002</v>
      </c>
      <c r="R369" s="13">
        <v>44563</v>
      </c>
      <c r="S369" s="26">
        <v>34.4861</v>
      </c>
      <c r="T369" s="17">
        <f t="shared" si="35"/>
        <v>0.34486100000000003</v>
      </c>
    </row>
    <row r="370" spans="1:20" x14ac:dyDescent="0.25">
      <c r="A370" s="10">
        <f t="shared" si="34"/>
        <v>3</v>
      </c>
      <c r="B370" s="13">
        <v>44564</v>
      </c>
      <c r="C370" s="27">
        <v>63.272799999999997</v>
      </c>
      <c r="D370" s="15">
        <f t="shared" si="30"/>
        <v>0.63272799999999996</v>
      </c>
      <c r="F370" s="13">
        <v>44564</v>
      </c>
      <c r="G370" s="26">
        <v>55.498899999999999</v>
      </c>
      <c r="H370" s="16">
        <f t="shared" si="31"/>
        <v>0.55498899999999995</v>
      </c>
      <c r="J370" s="13">
        <v>44564</v>
      </c>
      <c r="K370" s="26">
        <v>42.256900000000002</v>
      </c>
      <c r="L370" s="16">
        <f t="shared" si="32"/>
        <v>0.42256900000000003</v>
      </c>
      <c r="N370" s="13">
        <v>44564</v>
      </c>
      <c r="O370" s="26">
        <v>27.217099999999999</v>
      </c>
      <c r="P370" s="17">
        <f t="shared" si="33"/>
        <v>0.272171</v>
      </c>
      <c r="R370" s="13">
        <v>44564</v>
      </c>
      <c r="S370" s="26">
        <v>35.147100000000002</v>
      </c>
      <c r="T370" s="17">
        <f t="shared" si="35"/>
        <v>0.35147100000000003</v>
      </c>
    </row>
    <row r="371" spans="1:20" x14ac:dyDescent="0.25">
      <c r="A371" s="10">
        <f t="shared" si="34"/>
        <v>4</v>
      </c>
      <c r="B371" s="13">
        <v>44565</v>
      </c>
      <c r="C371" s="27">
        <v>65.729900000000001</v>
      </c>
      <c r="D371" s="15">
        <f t="shared" si="30"/>
        <v>0.65729899999999997</v>
      </c>
      <c r="F371" s="13">
        <v>44565</v>
      </c>
      <c r="G371" s="26">
        <v>56.581699999999998</v>
      </c>
      <c r="H371" s="16">
        <f t="shared" si="31"/>
        <v>0.56581700000000001</v>
      </c>
      <c r="J371" s="13">
        <v>44565</v>
      </c>
      <c r="K371" s="26">
        <v>41.9572</v>
      </c>
      <c r="L371" s="16">
        <f t="shared" si="32"/>
        <v>0.419572</v>
      </c>
      <c r="N371" s="13">
        <v>44565</v>
      </c>
      <c r="O371" s="26">
        <v>27.814800000000002</v>
      </c>
      <c r="P371" s="17">
        <f t="shared" si="33"/>
        <v>0.27814800000000001</v>
      </c>
      <c r="R371" s="13">
        <v>44565</v>
      </c>
      <c r="S371" s="26">
        <v>35.868000000000002</v>
      </c>
      <c r="T371" s="17">
        <f t="shared" si="35"/>
        <v>0.35868</v>
      </c>
    </row>
    <row r="372" spans="1:20" x14ac:dyDescent="0.25">
      <c r="A372" s="10">
        <f t="shared" si="34"/>
        <v>5</v>
      </c>
      <c r="B372" s="13">
        <v>44566</v>
      </c>
      <c r="C372" s="27">
        <v>67.959199999999996</v>
      </c>
      <c r="D372" s="15">
        <f t="shared" si="30"/>
        <v>0.67959199999999997</v>
      </c>
      <c r="F372" s="13">
        <v>44566</v>
      </c>
      <c r="G372" s="26">
        <v>57.532299999999999</v>
      </c>
      <c r="H372" s="16">
        <f t="shared" si="31"/>
        <v>0.57532300000000003</v>
      </c>
      <c r="J372" s="13">
        <v>44566</v>
      </c>
      <c r="K372" s="26">
        <v>41.688099999999999</v>
      </c>
      <c r="L372" s="16">
        <f t="shared" si="32"/>
        <v>0.416881</v>
      </c>
      <c r="N372" s="13">
        <v>44566</v>
      </c>
      <c r="O372" s="26">
        <v>28.466799999999999</v>
      </c>
      <c r="P372" s="17">
        <f t="shared" si="33"/>
        <v>0.28466799999999998</v>
      </c>
      <c r="R372" s="13">
        <v>44566</v>
      </c>
      <c r="S372" s="26">
        <v>36.593699999999998</v>
      </c>
      <c r="T372" s="17">
        <f t="shared" si="35"/>
        <v>0.36593699999999996</v>
      </c>
    </row>
    <row r="373" spans="1:20" x14ac:dyDescent="0.25">
      <c r="A373" s="10">
        <f t="shared" si="34"/>
        <v>6</v>
      </c>
      <c r="B373" s="13">
        <v>44567</v>
      </c>
      <c r="C373" s="27">
        <v>69.596500000000006</v>
      </c>
      <c r="D373" s="15">
        <f t="shared" si="30"/>
        <v>0.69596500000000006</v>
      </c>
      <c r="F373" s="13">
        <v>44567</v>
      </c>
      <c r="G373" s="26">
        <v>58.480200000000004</v>
      </c>
      <c r="H373" s="16">
        <f t="shared" si="31"/>
        <v>0.58480200000000004</v>
      </c>
      <c r="J373" s="13">
        <v>44567</v>
      </c>
      <c r="K373" s="26">
        <v>41.433500000000002</v>
      </c>
      <c r="L373" s="16">
        <f t="shared" si="32"/>
        <v>0.41433500000000001</v>
      </c>
      <c r="N373" s="13">
        <v>44567</v>
      </c>
      <c r="O373" s="26">
        <v>29.126799999999999</v>
      </c>
      <c r="P373" s="17">
        <f t="shared" si="33"/>
        <v>0.29126799999999997</v>
      </c>
      <c r="R373" s="13">
        <v>44567</v>
      </c>
      <c r="S373" s="26">
        <v>37.294400000000003</v>
      </c>
      <c r="T373" s="17">
        <f t="shared" si="35"/>
        <v>0.37294400000000005</v>
      </c>
    </row>
    <row r="374" spans="1:20" x14ac:dyDescent="0.25">
      <c r="A374" s="10">
        <f t="shared" si="34"/>
        <v>7</v>
      </c>
      <c r="B374" s="13">
        <v>44568</v>
      </c>
      <c r="C374" s="27">
        <v>71.304000000000002</v>
      </c>
      <c r="D374" s="15">
        <f t="shared" si="30"/>
        <v>0.71304000000000001</v>
      </c>
      <c r="F374" s="13">
        <v>44568</v>
      </c>
      <c r="G374" s="26">
        <v>59.744</v>
      </c>
      <c r="H374" s="16">
        <f t="shared" si="31"/>
        <v>0.59743999999999997</v>
      </c>
      <c r="J374" s="13">
        <v>44568</v>
      </c>
      <c r="K374" s="26">
        <v>41.310499999999998</v>
      </c>
      <c r="L374" s="16">
        <f t="shared" si="32"/>
        <v>0.413105</v>
      </c>
      <c r="N374" s="13">
        <v>44568</v>
      </c>
      <c r="O374" s="26">
        <v>29.946899999999999</v>
      </c>
      <c r="P374" s="17">
        <f t="shared" si="33"/>
        <v>0.29946899999999999</v>
      </c>
      <c r="R374" s="13">
        <v>44568</v>
      </c>
      <c r="S374" s="26">
        <v>38.176299999999998</v>
      </c>
      <c r="T374" s="17">
        <f t="shared" si="35"/>
        <v>0.38176299999999996</v>
      </c>
    </row>
    <row r="375" spans="1:20" x14ac:dyDescent="0.25">
      <c r="A375" s="10">
        <f t="shared" si="34"/>
        <v>8</v>
      </c>
      <c r="B375" s="13">
        <v>44569</v>
      </c>
      <c r="C375" s="27">
        <v>73.3506</v>
      </c>
      <c r="D375" s="15">
        <f t="shared" si="30"/>
        <v>0.73350599999999999</v>
      </c>
      <c r="F375" s="13">
        <v>44569</v>
      </c>
      <c r="G375" s="26">
        <v>61.057200000000002</v>
      </c>
      <c r="H375" s="16">
        <f t="shared" si="31"/>
        <v>0.610572</v>
      </c>
      <c r="J375" s="13">
        <v>44569</v>
      </c>
      <c r="K375" s="26">
        <v>41.294699999999999</v>
      </c>
      <c r="L375" s="16">
        <f t="shared" si="32"/>
        <v>0.41294700000000001</v>
      </c>
      <c r="N375" s="13">
        <v>44569</v>
      </c>
      <c r="O375" s="26">
        <v>30.756799999999998</v>
      </c>
      <c r="P375" s="17">
        <f t="shared" si="33"/>
        <v>0.30756800000000001</v>
      </c>
      <c r="R375" s="13">
        <v>44569</v>
      </c>
      <c r="S375" s="26">
        <v>39.084800000000001</v>
      </c>
      <c r="T375" s="17">
        <f t="shared" si="35"/>
        <v>0.39084800000000003</v>
      </c>
    </row>
    <row r="376" spans="1:20" x14ac:dyDescent="0.25">
      <c r="A376" s="10">
        <f t="shared" si="34"/>
        <v>9</v>
      </c>
      <c r="B376" s="13">
        <v>44570</v>
      </c>
      <c r="C376" s="27">
        <v>74.966899999999995</v>
      </c>
      <c r="D376" s="15">
        <f t="shared" si="30"/>
        <v>0.74966899999999992</v>
      </c>
      <c r="F376" s="13">
        <v>44570</v>
      </c>
      <c r="G376" s="26">
        <v>62.380899999999997</v>
      </c>
      <c r="H376" s="16">
        <f t="shared" si="31"/>
        <v>0.62380899999999995</v>
      </c>
      <c r="J376" s="13">
        <v>44570</v>
      </c>
      <c r="K376" s="26">
        <v>41.183900000000001</v>
      </c>
      <c r="L376" s="16">
        <f t="shared" si="32"/>
        <v>0.41183900000000001</v>
      </c>
      <c r="N376" s="13">
        <v>44570</v>
      </c>
      <c r="O376" s="26">
        <v>31.628</v>
      </c>
      <c r="P376" s="17">
        <f t="shared" si="33"/>
        <v>0.31628000000000001</v>
      </c>
      <c r="R376" s="13">
        <v>44570</v>
      </c>
      <c r="S376" s="26">
        <v>40.0092</v>
      </c>
      <c r="T376" s="17">
        <f t="shared" si="35"/>
        <v>0.400092</v>
      </c>
    </row>
    <row r="377" spans="1:20" x14ac:dyDescent="0.25">
      <c r="A377" s="10">
        <f t="shared" si="34"/>
        <v>10</v>
      </c>
      <c r="B377" s="13">
        <v>44571</v>
      </c>
      <c r="C377" s="27">
        <v>76.6905</v>
      </c>
      <c r="D377" s="15">
        <f t="shared" si="30"/>
        <v>0.76690499999999995</v>
      </c>
      <c r="F377" s="13">
        <v>44571</v>
      </c>
      <c r="G377" s="26">
        <v>63.996099999999998</v>
      </c>
      <c r="H377" s="16">
        <f t="shared" si="31"/>
        <v>0.639961</v>
      </c>
      <c r="J377" s="13">
        <v>44571</v>
      </c>
      <c r="K377" s="26">
        <v>40.995199999999997</v>
      </c>
      <c r="L377" s="16">
        <f t="shared" si="32"/>
        <v>0.40995199999999998</v>
      </c>
      <c r="N377" s="13">
        <v>44571</v>
      </c>
      <c r="O377" s="26">
        <v>32.552799999999998</v>
      </c>
      <c r="P377" s="17">
        <f t="shared" si="33"/>
        <v>0.32552799999999998</v>
      </c>
      <c r="R377" s="13">
        <v>44571</v>
      </c>
      <c r="S377" s="26">
        <v>41.023299999999999</v>
      </c>
      <c r="T377" s="17">
        <f t="shared" si="35"/>
        <v>0.41023300000000001</v>
      </c>
    </row>
    <row r="378" spans="1:20" x14ac:dyDescent="0.25">
      <c r="A378" s="10">
        <f t="shared" si="34"/>
        <v>11</v>
      </c>
      <c r="B378" s="13">
        <v>44572</v>
      </c>
      <c r="C378" s="27">
        <v>78.360399999999998</v>
      </c>
      <c r="D378" s="15">
        <f t="shared" si="30"/>
        <v>0.78360399999999997</v>
      </c>
      <c r="F378" s="13">
        <v>44572</v>
      </c>
      <c r="G378" s="26">
        <v>65.956800000000001</v>
      </c>
      <c r="H378" s="16">
        <f t="shared" si="31"/>
        <v>0.65956800000000004</v>
      </c>
      <c r="J378" s="13">
        <v>44572</v>
      </c>
      <c r="K378" s="26">
        <v>40.722999999999999</v>
      </c>
      <c r="L378" s="16">
        <f t="shared" si="32"/>
        <v>0.40722999999999998</v>
      </c>
      <c r="N378" s="13">
        <v>44572</v>
      </c>
      <c r="O378" s="26">
        <v>33.5687</v>
      </c>
      <c r="P378" s="17">
        <f t="shared" si="33"/>
        <v>0.33568700000000001</v>
      </c>
      <c r="R378" s="13">
        <v>44572</v>
      </c>
      <c r="S378" s="26">
        <v>42.154299999999999</v>
      </c>
      <c r="T378" s="17">
        <f t="shared" si="35"/>
        <v>0.421543</v>
      </c>
    </row>
    <row r="379" spans="1:20" x14ac:dyDescent="0.25">
      <c r="A379" s="10">
        <f t="shared" si="34"/>
        <v>12</v>
      </c>
      <c r="B379" s="13">
        <v>44573</v>
      </c>
      <c r="C379" s="27">
        <v>80.373999999999995</v>
      </c>
      <c r="D379" s="15">
        <f t="shared" si="30"/>
        <v>0.8037399999999999</v>
      </c>
      <c r="F379" s="13">
        <v>44573</v>
      </c>
      <c r="G379" s="26">
        <v>67.731899999999996</v>
      </c>
      <c r="H379" s="16">
        <f t="shared" si="31"/>
        <v>0.677319</v>
      </c>
      <c r="J379" s="13">
        <v>44573</v>
      </c>
      <c r="K379" s="26">
        <v>40.336500000000001</v>
      </c>
      <c r="L379" s="16">
        <f t="shared" si="32"/>
        <v>0.40336500000000003</v>
      </c>
      <c r="N379" s="13">
        <v>44573</v>
      </c>
      <c r="O379" s="26">
        <v>34.517699999999998</v>
      </c>
      <c r="P379" s="17">
        <f t="shared" si="33"/>
        <v>0.34517699999999996</v>
      </c>
      <c r="R379" s="13">
        <v>44573</v>
      </c>
      <c r="S379" s="26">
        <v>43.215800000000002</v>
      </c>
      <c r="T379" s="17">
        <f t="shared" si="35"/>
        <v>0.43215800000000004</v>
      </c>
    </row>
    <row r="380" spans="1:20" x14ac:dyDescent="0.25">
      <c r="A380" s="10">
        <f t="shared" si="34"/>
        <v>13</v>
      </c>
      <c r="B380" s="13">
        <v>44574</v>
      </c>
      <c r="C380" s="27">
        <v>81.891499999999994</v>
      </c>
      <c r="D380" s="15">
        <f t="shared" si="30"/>
        <v>0.81891499999999995</v>
      </c>
      <c r="F380" s="13">
        <v>44574</v>
      </c>
      <c r="G380" s="26">
        <v>69.134500000000003</v>
      </c>
      <c r="H380" s="16">
        <f t="shared" si="31"/>
        <v>0.69134499999999999</v>
      </c>
      <c r="J380" s="13">
        <v>44574</v>
      </c>
      <c r="K380" s="26">
        <v>39.8977</v>
      </c>
      <c r="L380" s="16">
        <f t="shared" si="32"/>
        <v>0.39897700000000003</v>
      </c>
      <c r="N380" s="13">
        <v>44574</v>
      </c>
      <c r="O380" s="26">
        <v>35.2928</v>
      </c>
      <c r="P380" s="17">
        <f t="shared" si="33"/>
        <v>0.35292800000000002</v>
      </c>
      <c r="R380" s="13">
        <v>44574</v>
      </c>
      <c r="S380" s="26">
        <v>44.0593</v>
      </c>
      <c r="T380" s="17">
        <f t="shared" si="35"/>
        <v>0.44059300000000001</v>
      </c>
    </row>
    <row r="381" spans="1:20" x14ac:dyDescent="0.25">
      <c r="A381" s="10">
        <f t="shared" si="34"/>
        <v>14</v>
      </c>
      <c r="B381" s="13">
        <v>44575</v>
      </c>
      <c r="C381" s="27">
        <v>83.153999999999996</v>
      </c>
      <c r="D381" s="15">
        <f t="shared" si="30"/>
        <v>0.83153999999999995</v>
      </c>
      <c r="F381" s="13">
        <v>44575</v>
      </c>
      <c r="G381" s="26">
        <v>70.392099999999999</v>
      </c>
      <c r="H381" s="16">
        <f t="shared" si="31"/>
        <v>0.70392100000000002</v>
      </c>
      <c r="J381" s="13">
        <v>44575</v>
      </c>
      <c r="K381" s="26">
        <v>39.365699999999997</v>
      </c>
      <c r="L381" s="16">
        <f t="shared" si="32"/>
        <v>0.39365699999999998</v>
      </c>
      <c r="N381" s="13">
        <v>44575</v>
      </c>
      <c r="O381" s="26">
        <v>35.9529</v>
      </c>
      <c r="P381" s="17">
        <f t="shared" si="33"/>
        <v>0.35952899999999999</v>
      </c>
      <c r="R381" s="13">
        <v>44575</v>
      </c>
      <c r="S381" s="26">
        <v>44.776600000000002</v>
      </c>
      <c r="T381" s="17">
        <f t="shared" si="35"/>
        <v>0.447766</v>
      </c>
    </row>
    <row r="382" spans="1:20" x14ac:dyDescent="0.25">
      <c r="A382" s="10">
        <f t="shared" si="34"/>
        <v>15</v>
      </c>
      <c r="B382" s="13">
        <v>44576</v>
      </c>
      <c r="C382" s="27">
        <v>83.977999999999994</v>
      </c>
      <c r="D382" s="15">
        <f t="shared" si="30"/>
        <v>0.83977999999999997</v>
      </c>
      <c r="F382" s="13">
        <v>44576</v>
      </c>
      <c r="G382" s="26">
        <v>71.471199999999996</v>
      </c>
      <c r="H382" s="16">
        <f t="shared" si="31"/>
        <v>0.71471200000000001</v>
      </c>
      <c r="J382" s="13">
        <v>44576</v>
      </c>
      <c r="K382" s="26">
        <v>39.1845</v>
      </c>
      <c r="L382" s="16">
        <f t="shared" si="32"/>
        <v>0.391845</v>
      </c>
      <c r="N382" s="13">
        <v>44576</v>
      </c>
      <c r="O382" s="26">
        <v>36.493099999999998</v>
      </c>
      <c r="P382" s="17">
        <f t="shared" si="33"/>
        <v>0.36493100000000001</v>
      </c>
      <c r="R382" s="13">
        <v>44576</v>
      </c>
      <c r="S382" s="26">
        <v>45.378799999999998</v>
      </c>
      <c r="T382" s="17">
        <f t="shared" si="35"/>
        <v>0.45378799999999997</v>
      </c>
    </row>
    <row r="383" spans="1:20" x14ac:dyDescent="0.25">
      <c r="A383" s="10">
        <f t="shared" si="34"/>
        <v>16</v>
      </c>
      <c r="B383" s="13">
        <v>44577</v>
      </c>
      <c r="C383" s="27">
        <v>84.6417</v>
      </c>
      <c r="D383" s="15">
        <f t="shared" si="30"/>
        <v>0.84641699999999997</v>
      </c>
      <c r="F383" s="13">
        <v>44577</v>
      </c>
      <c r="G383" s="26">
        <v>72.008099999999999</v>
      </c>
      <c r="H383" s="16">
        <f t="shared" si="31"/>
        <v>0.72008099999999997</v>
      </c>
      <c r="J383" s="13">
        <v>44577</v>
      </c>
      <c r="K383" s="26">
        <v>39.027000000000001</v>
      </c>
      <c r="L383" s="16">
        <f t="shared" si="32"/>
        <v>0.39027000000000001</v>
      </c>
      <c r="N383" s="13">
        <v>44577</v>
      </c>
      <c r="O383" s="26">
        <v>37.027099999999997</v>
      </c>
      <c r="P383" s="17">
        <f t="shared" si="33"/>
        <v>0.37027099999999996</v>
      </c>
      <c r="R383" s="13">
        <v>44577</v>
      </c>
      <c r="S383" s="26">
        <v>45.873399999999997</v>
      </c>
      <c r="T383" s="17">
        <f t="shared" si="35"/>
        <v>0.45873399999999998</v>
      </c>
    </row>
    <row r="384" spans="1:20" x14ac:dyDescent="0.25">
      <c r="A384" s="10">
        <f t="shared" si="34"/>
        <v>17</v>
      </c>
      <c r="B384" s="13">
        <v>44578</v>
      </c>
      <c r="C384" s="27">
        <v>85.296400000000006</v>
      </c>
      <c r="D384" s="15">
        <f t="shared" ref="D384:D441" si="36">IF($C384="","",$C384/100)</f>
        <v>0.85296400000000006</v>
      </c>
      <c r="F384" s="13">
        <v>44578</v>
      </c>
      <c r="G384" s="26">
        <v>72.416200000000003</v>
      </c>
      <c r="H384" s="16">
        <f t="shared" ref="H384:H447" si="37">IF($G384="","",$G384/100)</f>
        <v>0.72416200000000008</v>
      </c>
      <c r="J384" s="13">
        <v>44578</v>
      </c>
      <c r="K384" s="26">
        <v>38.656399999999998</v>
      </c>
      <c r="L384" s="16">
        <f t="shared" ref="L384:L447" si="38">IF($K384="","",$K384/100)</f>
        <v>0.38656399999999996</v>
      </c>
      <c r="N384" s="13">
        <v>44578</v>
      </c>
      <c r="O384" s="26">
        <v>37.456400000000002</v>
      </c>
      <c r="P384" s="17">
        <f t="shared" ref="P384:P447" si="39">IF($O384="","",$O384/100)</f>
        <v>0.37456400000000001</v>
      </c>
      <c r="R384" s="13">
        <v>44578</v>
      </c>
      <c r="S384" s="26">
        <v>46.256799999999998</v>
      </c>
      <c r="T384" s="17">
        <f t="shared" si="35"/>
        <v>0.46256799999999998</v>
      </c>
    </row>
    <row r="385" spans="1:20" x14ac:dyDescent="0.25">
      <c r="A385" s="10">
        <f t="shared" ref="A385:A448" si="40">DAY(B385)</f>
        <v>18</v>
      </c>
      <c r="B385" s="13">
        <v>44579</v>
      </c>
      <c r="C385" s="27">
        <v>85.696600000000004</v>
      </c>
      <c r="D385" s="15">
        <f t="shared" si="36"/>
        <v>0.85696600000000001</v>
      </c>
      <c r="F385" s="13">
        <v>44579</v>
      </c>
      <c r="G385" s="26">
        <v>72.880700000000004</v>
      </c>
      <c r="H385" s="16">
        <f t="shared" si="37"/>
        <v>0.72880700000000009</v>
      </c>
      <c r="J385" s="13">
        <v>44579</v>
      </c>
      <c r="K385" s="26">
        <v>38.241199999999999</v>
      </c>
      <c r="L385" s="16">
        <f t="shared" si="38"/>
        <v>0.38241199999999997</v>
      </c>
      <c r="N385" s="13">
        <v>44579</v>
      </c>
      <c r="O385" s="26">
        <v>37.848700000000001</v>
      </c>
      <c r="P385" s="17">
        <f t="shared" si="39"/>
        <v>0.37848700000000002</v>
      </c>
      <c r="R385" s="13">
        <v>44579</v>
      </c>
      <c r="S385" s="26">
        <v>46.607799999999997</v>
      </c>
      <c r="T385" s="17">
        <f t="shared" si="35"/>
        <v>0.46607799999999999</v>
      </c>
    </row>
    <row r="386" spans="1:20" x14ac:dyDescent="0.25">
      <c r="A386" s="10">
        <f t="shared" si="40"/>
        <v>19</v>
      </c>
      <c r="B386" s="13">
        <v>44580</v>
      </c>
      <c r="C386" s="27">
        <v>86.003299999999996</v>
      </c>
      <c r="D386" s="15">
        <f t="shared" si="36"/>
        <v>0.86003299999999994</v>
      </c>
      <c r="F386" s="13">
        <v>44580</v>
      </c>
      <c r="G386" s="26">
        <v>73.23</v>
      </c>
      <c r="H386" s="16">
        <f t="shared" si="37"/>
        <v>0.73230000000000006</v>
      </c>
      <c r="J386" s="13">
        <v>44580</v>
      </c>
      <c r="K386" s="26">
        <v>37.966799999999999</v>
      </c>
      <c r="L386" s="16">
        <f t="shared" si="38"/>
        <v>0.37966800000000001</v>
      </c>
      <c r="N386" s="13">
        <v>44580</v>
      </c>
      <c r="O386" s="26">
        <v>38.210900000000002</v>
      </c>
      <c r="P386" s="17">
        <f t="shared" si="39"/>
        <v>0.38210900000000003</v>
      </c>
      <c r="R386" s="13">
        <v>44580</v>
      </c>
      <c r="S386" s="26">
        <v>46.921799999999998</v>
      </c>
      <c r="T386" s="17">
        <f t="shared" si="35"/>
        <v>0.46921799999999997</v>
      </c>
    </row>
    <row r="387" spans="1:20" x14ac:dyDescent="0.25">
      <c r="A387" s="10">
        <f t="shared" si="40"/>
        <v>20</v>
      </c>
      <c r="B387" s="13">
        <v>44581</v>
      </c>
      <c r="C387" s="27">
        <v>86.138000000000005</v>
      </c>
      <c r="D387" s="15">
        <f t="shared" si="36"/>
        <v>0.86138000000000003</v>
      </c>
      <c r="F387" s="13">
        <v>44581</v>
      </c>
      <c r="G387" s="26">
        <v>73.253299999999996</v>
      </c>
      <c r="H387" s="16">
        <f t="shared" si="37"/>
        <v>0.73253299999999999</v>
      </c>
      <c r="J387" s="13">
        <v>44581</v>
      </c>
      <c r="K387" s="26">
        <v>37.623199999999997</v>
      </c>
      <c r="L387" s="16">
        <f t="shared" si="38"/>
        <v>0.37623199999999996</v>
      </c>
      <c r="N387" s="13">
        <v>44581</v>
      </c>
      <c r="O387" s="26">
        <v>38.596499999999999</v>
      </c>
      <c r="P387" s="17">
        <f t="shared" si="39"/>
        <v>0.385965</v>
      </c>
      <c r="R387" s="13">
        <v>44581</v>
      </c>
      <c r="S387" s="26">
        <v>47.180700000000002</v>
      </c>
      <c r="T387" s="17">
        <f t="shared" ref="T387:T450" si="41">IF($S387="","",$S387/100)</f>
        <v>0.47180700000000003</v>
      </c>
    </row>
    <row r="388" spans="1:20" x14ac:dyDescent="0.25">
      <c r="A388" s="10">
        <f t="shared" si="40"/>
        <v>21</v>
      </c>
      <c r="B388" s="13">
        <v>44582</v>
      </c>
      <c r="C388" s="27">
        <v>86.361800000000002</v>
      </c>
      <c r="D388" s="15">
        <f t="shared" si="36"/>
        <v>0.863618</v>
      </c>
      <c r="F388" s="13">
        <v>44582</v>
      </c>
      <c r="G388" s="26">
        <v>73.267499999999998</v>
      </c>
      <c r="H388" s="16">
        <f t="shared" si="37"/>
        <v>0.73267499999999997</v>
      </c>
      <c r="J388" s="13">
        <v>44582</v>
      </c>
      <c r="K388" s="26">
        <v>37.122</v>
      </c>
      <c r="L388" s="16">
        <f t="shared" si="38"/>
        <v>0.37121999999999999</v>
      </c>
      <c r="N388" s="13">
        <v>44582</v>
      </c>
      <c r="O388" s="26">
        <v>38.876800000000003</v>
      </c>
      <c r="P388" s="17">
        <f t="shared" si="39"/>
        <v>0.388768</v>
      </c>
      <c r="R388" s="13">
        <v>44582</v>
      </c>
      <c r="S388" s="26">
        <v>47.357999999999997</v>
      </c>
      <c r="T388" s="17">
        <f t="shared" si="41"/>
        <v>0.47357999999999995</v>
      </c>
    </row>
    <row r="389" spans="1:20" x14ac:dyDescent="0.25">
      <c r="A389" s="10">
        <f t="shared" si="40"/>
        <v>22</v>
      </c>
      <c r="B389" s="13">
        <v>44583</v>
      </c>
      <c r="C389" s="27">
        <v>86.416799999999995</v>
      </c>
      <c r="D389" s="15">
        <f t="shared" si="36"/>
        <v>0.86416799999999994</v>
      </c>
      <c r="F389" s="13">
        <v>44583</v>
      </c>
      <c r="G389" s="26">
        <v>73.346999999999994</v>
      </c>
      <c r="H389" s="16">
        <f t="shared" si="37"/>
        <v>0.73346999999999996</v>
      </c>
      <c r="J389" s="13">
        <v>44583</v>
      </c>
      <c r="K389" s="26">
        <v>37.022599999999997</v>
      </c>
      <c r="L389" s="16">
        <f t="shared" si="38"/>
        <v>0.37022599999999994</v>
      </c>
      <c r="N389" s="13">
        <v>44583</v>
      </c>
      <c r="O389" s="26">
        <v>39.135399999999997</v>
      </c>
      <c r="P389" s="17">
        <f t="shared" si="39"/>
        <v>0.39135399999999998</v>
      </c>
      <c r="R389" s="13">
        <v>44583</v>
      </c>
      <c r="S389" s="26">
        <v>47.55</v>
      </c>
      <c r="T389" s="17">
        <f t="shared" si="41"/>
        <v>0.47549999999999998</v>
      </c>
    </row>
    <row r="390" spans="1:20" x14ac:dyDescent="0.25">
      <c r="A390" s="10">
        <f t="shared" si="40"/>
        <v>23</v>
      </c>
      <c r="B390" s="13">
        <v>44584</v>
      </c>
      <c r="C390" s="27">
        <v>86.414400000000001</v>
      </c>
      <c r="D390" s="15">
        <f t="shared" si="36"/>
        <v>0.86414400000000002</v>
      </c>
      <c r="F390" s="13">
        <v>44584</v>
      </c>
      <c r="G390" s="26">
        <v>73.483900000000006</v>
      </c>
      <c r="H390" s="16">
        <f t="shared" si="37"/>
        <v>0.73483900000000002</v>
      </c>
      <c r="J390" s="13">
        <v>44584</v>
      </c>
      <c r="K390" s="26">
        <v>36.883200000000002</v>
      </c>
      <c r="L390" s="16">
        <f t="shared" si="38"/>
        <v>0.36883200000000005</v>
      </c>
      <c r="N390" s="13">
        <v>44584</v>
      </c>
      <c r="O390" s="26">
        <v>39.441299999999998</v>
      </c>
      <c r="P390" s="17">
        <f t="shared" si="39"/>
        <v>0.39441299999999996</v>
      </c>
      <c r="R390" s="13">
        <v>44584</v>
      </c>
      <c r="S390" s="26">
        <v>47.779600000000002</v>
      </c>
      <c r="T390" s="17">
        <f t="shared" si="41"/>
        <v>0.477796</v>
      </c>
    </row>
    <row r="391" spans="1:20" x14ac:dyDescent="0.25">
      <c r="A391" s="10">
        <f t="shared" si="40"/>
        <v>24</v>
      </c>
      <c r="B391" s="13">
        <v>44585</v>
      </c>
      <c r="C391" s="27">
        <v>86.509600000000006</v>
      </c>
      <c r="D391" s="15">
        <f t="shared" si="36"/>
        <v>0.86509600000000009</v>
      </c>
      <c r="F391" s="13">
        <v>44585</v>
      </c>
      <c r="G391" s="26">
        <v>73.248599999999996</v>
      </c>
      <c r="H391" s="16">
        <f t="shared" si="37"/>
        <v>0.73248599999999997</v>
      </c>
      <c r="J391" s="13">
        <v>44585</v>
      </c>
      <c r="K391" s="26">
        <v>36.237099999999998</v>
      </c>
      <c r="L391" s="16">
        <f t="shared" si="38"/>
        <v>0.362371</v>
      </c>
      <c r="N391" s="13">
        <v>44585</v>
      </c>
      <c r="O391" s="26">
        <v>39.599499999999999</v>
      </c>
      <c r="P391" s="17">
        <f t="shared" si="39"/>
        <v>0.39599499999999999</v>
      </c>
      <c r="R391" s="13">
        <v>44585</v>
      </c>
      <c r="S391" s="26">
        <v>47.810400000000001</v>
      </c>
      <c r="T391" s="17">
        <f t="shared" si="41"/>
        <v>0.47810400000000003</v>
      </c>
    </row>
    <row r="392" spans="1:20" x14ac:dyDescent="0.25">
      <c r="A392" s="10">
        <f t="shared" si="40"/>
        <v>25</v>
      </c>
      <c r="B392" s="13">
        <v>44586</v>
      </c>
      <c r="C392" s="27">
        <v>86.337199999999996</v>
      </c>
      <c r="D392" s="15">
        <f t="shared" si="36"/>
        <v>0.86337199999999992</v>
      </c>
      <c r="F392" s="13">
        <v>44586</v>
      </c>
      <c r="G392" s="26">
        <v>73.245800000000003</v>
      </c>
      <c r="H392" s="16">
        <f t="shared" si="37"/>
        <v>0.73245800000000005</v>
      </c>
      <c r="J392" s="13">
        <v>44586</v>
      </c>
      <c r="K392" s="26">
        <v>35.6342</v>
      </c>
      <c r="L392" s="16">
        <f t="shared" si="38"/>
        <v>0.35634199999999999</v>
      </c>
      <c r="N392" s="13">
        <v>44586</v>
      </c>
      <c r="O392" s="26">
        <v>39.7303</v>
      </c>
      <c r="P392" s="17">
        <f t="shared" si="39"/>
        <v>0.39730300000000002</v>
      </c>
      <c r="R392" s="13">
        <v>44586</v>
      </c>
      <c r="S392" s="26">
        <v>47.851999999999997</v>
      </c>
      <c r="T392" s="17">
        <f t="shared" si="41"/>
        <v>0.47851999999999995</v>
      </c>
    </row>
    <row r="393" spans="1:20" x14ac:dyDescent="0.25">
      <c r="A393" s="10">
        <f t="shared" si="40"/>
        <v>26</v>
      </c>
      <c r="B393" s="13">
        <v>44587</v>
      </c>
      <c r="C393" s="27">
        <v>86.548000000000002</v>
      </c>
      <c r="D393" s="15">
        <f t="shared" si="36"/>
        <v>0.86548000000000003</v>
      </c>
      <c r="F393" s="13">
        <v>44587</v>
      </c>
      <c r="G393" s="26">
        <v>73.020799999999994</v>
      </c>
      <c r="H393" s="16">
        <f t="shared" si="37"/>
        <v>0.73020799999999997</v>
      </c>
      <c r="J393" s="13">
        <v>44587</v>
      </c>
      <c r="K393" s="26">
        <v>34.958799999999997</v>
      </c>
      <c r="L393" s="16">
        <f t="shared" si="38"/>
        <v>0.34958799999999995</v>
      </c>
      <c r="N393" s="13">
        <v>44587</v>
      </c>
      <c r="O393" s="26">
        <v>39.880000000000003</v>
      </c>
      <c r="P393" s="17">
        <f t="shared" si="39"/>
        <v>0.39880000000000004</v>
      </c>
      <c r="R393" s="13">
        <v>44587</v>
      </c>
      <c r="S393" s="26">
        <v>47.8827</v>
      </c>
      <c r="T393" s="17">
        <f t="shared" si="41"/>
        <v>0.478827</v>
      </c>
    </row>
    <row r="394" spans="1:20" x14ac:dyDescent="0.25">
      <c r="A394" s="10">
        <f t="shared" si="40"/>
        <v>27</v>
      </c>
      <c r="B394" s="13">
        <v>44588</v>
      </c>
      <c r="C394" s="27">
        <v>86.814099999999996</v>
      </c>
      <c r="D394" s="15">
        <f t="shared" si="36"/>
        <v>0.86814099999999994</v>
      </c>
      <c r="F394" s="13">
        <v>44588</v>
      </c>
      <c r="G394" s="26">
        <v>72.967399999999998</v>
      </c>
      <c r="H394" s="16">
        <f t="shared" si="37"/>
        <v>0.72967399999999993</v>
      </c>
      <c r="J394" s="13">
        <v>44588</v>
      </c>
      <c r="K394" s="26">
        <v>34.563600000000001</v>
      </c>
      <c r="L394" s="16">
        <f t="shared" si="38"/>
        <v>0.345636</v>
      </c>
      <c r="N394" s="13">
        <v>44588</v>
      </c>
      <c r="O394" s="26">
        <v>40.032200000000003</v>
      </c>
      <c r="P394" s="17">
        <f t="shared" si="39"/>
        <v>0.40032200000000001</v>
      </c>
      <c r="R394" s="13">
        <v>44588</v>
      </c>
      <c r="S394" s="26">
        <v>47.967399999999998</v>
      </c>
      <c r="T394" s="17">
        <f t="shared" si="41"/>
        <v>0.47967399999999999</v>
      </c>
    </row>
    <row r="395" spans="1:20" x14ac:dyDescent="0.25">
      <c r="A395" s="10">
        <f t="shared" si="40"/>
        <v>28</v>
      </c>
      <c r="B395" s="13">
        <v>44589</v>
      </c>
      <c r="C395" s="27">
        <v>87.211699999999993</v>
      </c>
      <c r="D395" s="15">
        <f t="shared" si="36"/>
        <v>0.87211699999999992</v>
      </c>
      <c r="F395" s="13">
        <v>44589</v>
      </c>
      <c r="G395" s="26">
        <v>73.045000000000002</v>
      </c>
      <c r="H395" s="16">
        <f t="shared" si="37"/>
        <v>0.73045000000000004</v>
      </c>
      <c r="J395" s="13">
        <v>44589</v>
      </c>
      <c r="K395" s="26">
        <v>34.277099999999997</v>
      </c>
      <c r="L395" s="16">
        <f t="shared" si="38"/>
        <v>0.34277099999999999</v>
      </c>
      <c r="N395" s="13">
        <v>44589</v>
      </c>
      <c r="O395" s="26">
        <v>40.242800000000003</v>
      </c>
      <c r="P395" s="17">
        <f t="shared" si="39"/>
        <v>0.40242800000000001</v>
      </c>
      <c r="R395" s="13">
        <v>44589</v>
      </c>
      <c r="S395" s="26">
        <v>48.130699999999997</v>
      </c>
      <c r="T395" s="17">
        <f t="shared" si="41"/>
        <v>0.48130699999999998</v>
      </c>
    </row>
    <row r="396" spans="1:20" x14ac:dyDescent="0.25">
      <c r="A396" s="10">
        <f t="shared" si="40"/>
        <v>29</v>
      </c>
      <c r="B396" s="13">
        <v>44590</v>
      </c>
      <c r="C396" s="27">
        <v>88.0732</v>
      </c>
      <c r="D396" s="15">
        <f t="shared" si="36"/>
        <v>0.88073199999999996</v>
      </c>
      <c r="F396" s="13">
        <v>44590</v>
      </c>
      <c r="G396" s="26">
        <v>73.113</v>
      </c>
      <c r="H396" s="16">
        <f t="shared" si="37"/>
        <v>0.73112999999999995</v>
      </c>
      <c r="J396" s="13">
        <v>44590</v>
      </c>
      <c r="K396" s="26">
        <v>34.767000000000003</v>
      </c>
      <c r="L396" s="16">
        <f t="shared" si="38"/>
        <v>0.34767000000000003</v>
      </c>
      <c r="N396" s="13">
        <v>44590</v>
      </c>
      <c r="O396" s="26">
        <v>40.561100000000003</v>
      </c>
      <c r="P396" s="17">
        <f t="shared" si="39"/>
        <v>0.40561100000000005</v>
      </c>
      <c r="R396" s="13">
        <v>44590</v>
      </c>
      <c r="S396" s="26">
        <v>48.444699999999997</v>
      </c>
      <c r="T396" s="17">
        <f t="shared" si="41"/>
        <v>0.48444699999999996</v>
      </c>
    </row>
    <row r="397" spans="1:20" x14ac:dyDescent="0.25">
      <c r="A397" s="10">
        <f t="shared" si="40"/>
        <v>30</v>
      </c>
      <c r="B397" s="13">
        <v>44591</v>
      </c>
      <c r="C397" s="27">
        <v>88.747</v>
      </c>
      <c r="D397" s="15">
        <f t="shared" si="36"/>
        <v>0.88746999999999998</v>
      </c>
      <c r="F397" s="13">
        <v>44591</v>
      </c>
      <c r="G397" s="26">
        <v>73.141599999999997</v>
      </c>
      <c r="H397" s="16">
        <f t="shared" si="37"/>
        <v>0.73141599999999996</v>
      </c>
      <c r="J397" s="13">
        <v>44591</v>
      </c>
      <c r="K397" s="26">
        <v>35.2669</v>
      </c>
      <c r="L397" s="16">
        <f t="shared" si="38"/>
        <v>0.35266900000000001</v>
      </c>
      <c r="N397" s="13">
        <v>44591</v>
      </c>
      <c r="O397" s="26">
        <v>41.173000000000002</v>
      </c>
      <c r="P397" s="17">
        <f t="shared" si="39"/>
        <v>0.41173000000000004</v>
      </c>
      <c r="R397" s="13">
        <v>44591</v>
      </c>
      <c r="S397" s="26">
        <v>48.948799999999999</v>
      </c>
      <c r="T397" s="17">
        <f t="shared" si="41"/>
        <v>0.48948799999999998</v>
      </c>
    </row>
    <row r="398" spans="1:20" x14ac:dyDescent="0.25">
      <c r="A398" s="10">
        <f t="shared" si="40"/>
        <v>31</v>
      </c>
      <c r="B398" s="13">
        <v>44592</v>
      </c>
      <c r="C398" s="27">
        <v>89.147900000000007</v>
      </c>
      <c r="D398" s="15">
        <f t="shared" si="36"/>
        <v>0.89147900000000002</v>
      </c>
      <c r="F398" s="13">
        <v>44592</v>
      </c>
      <c r="G398" s="26">
        <v>73.337900000000005</v>
      </c>
      <c r="H398" s="16">
        <f t="shared" si="37"/>
        <v>0.733379</v>
      </c>
      <c r="J398" s="13">
        <v>44592</v>
      </c>
      <c r="K398" s="26">
        <v>35.404299999999999</v>
      </c>
      <c r="L398" s="16">
        <f t="shared" si="38"/>
        <v>0.354043</v>
      </c>
      <c r="N398" s="13">
        <v>44592</v>
      </c>
      <c r="O398" s="26">
        <v>41.717399999999998</v>
      </c>
      <c r="P398" s="17">
        <f t="shared" si="39"/>
        <v>0.41717399999999999</v>
      </c>
      <c r="R398" s="13">
        <v>44592</v>
      </c>
      <c r="S398" s="26">
        <v>49.3964</v>
      </c>
      <c r="T398" s="17">
        <f t="shared" si="41"/>
        <v>0.49396400000000001</v>
      </c>
    </row>
    <row r="399" spans="1:20" x14ac:dyDescent="0.25">
      <c r="A399" s="10">
        <f t="shared" si="40"/>
        <v>1</v>
      </c>
      <c r="B399" s="13">
        <v>44593</v>
      </c>
      <c r="C399" s="27">
        <v>89.391499999999994</v>
      </c>
      <c r="D399" s="15">
        <f t="shared" si="36"/>
        <v>0.8939149999999999</v>
      </c>
      <c r="F399" s="13">
        <v>44593</v>
      </c>
      <c r="G399" s="26">
        <v>73.363500000000002</v>
      </c>
      <c r="H399" s="16">
        <f t="shared" si="37"/>
        <v>0.73363500000000004</v>
      </c>
      <c r="J399" s="13">
        <v>44593</v>
      </c>
      <c r="K399" s="26">
        <v>35.304299999999998</v>
      </c>
      <c r="L399" s="16">
        <f t="shared" si="38"/>
        <v>0.353043</v>
      </c>
      <c r="N399" s="13">
        <v>44593</v>
      </c>
      <c r="O399" s="26">
        <v>42.2074</v>
      </c>
      <c r="P399" s="17">
        <f t="shared" si="39"/>
        <v>0.422074</v>
      </c>
      <c r="R399" s="13">
        <v>44593</v>
      </c>
      <c r="S399" s="26">
        <v>49.751100000000001</v>
      </c>
      <c r="T399" s="17">
        <f t="shared" si="41"/>
        <v>0.49751100000000004</v>
      </c>
    </row>
    <row r="400" spans="1:20" x14ac:dyDescent="0.25">
      <c r="A400" s="10">
        <f t="shared" si="40"/>
        <v>2</v>
      </c>
      <c r="B400" s="13">
        <v>44594</v>
      </c>
      <c r="C400" s="27">
        <v>89.514700000000005</v>
      </c>
      <c r="D400" s="15">
        <f t="shared" si="36"/>
        <v>0.89514700000000003</v>
      </c>
      <c r="F400" s="13">
        <v>44594</v>
      </c>
      <c r="G400" s="26">
        <v>73.423100000000005</v>
      </c>
      <c r="H400" s="16">
        <f t="shared" si="37"/>
        <v>0.73423100000000008</v>
      </c>
      <c r="J400" s="13">
        <v>44594</v>
      </c>
      <c r="K400" s="26">
        <v>35.094000000000001</v>
      </c>
      <c r="L400" s="16">
        <f t="shared" si="38"/>
        <v>0.35094000000000003</v>
      </c>
      <c r="N400" s="13">
        <v>44594</v>
      </c>
      <c r="O400" s="26">
        <v>42.846400000000003</v>
      </c>
      <c r="P400" s="17">
        <f t="shared" si="39"/>
        <v>0.42846400000000001</v>
      </c>
      <c r="R400" s="13">
        <v>44594</v>
      </c>
      <c r="S400" s="26">
        <v>50.202800000000003</v>
      </c>
      <c r="T400" s="17">
        <f t="shared" si="41"/>
        <v>0.50202800000000003</v>
      </c>
    </row>
    <row r="401" spans="1:20" x14ac:dyDescent="0.25">
      <c r="A401" s="10">
        <f t="shared" si="40"/>
        <v>3</v>
      </c>
      <c r="B401" s="13">
        <v>44595</v>
      </c>
      <c r="C401" s="27">
        <v>89.706000000000003</v>
      </c>
      <c r="D401" s="15">
        <f t="shared" si="36"/>
        <v>0.89706000000000008</v>
      </c>
      <c r="F401" s="13">
        <v>44595</v>
      </c>
      <c r="G401" s="26">
        <v>73.427800000000005</v>
      </c>
      <c r="H401" s="16">
        <f t="shared" si="37"/>
        <v>0.7342780000000001</v>
      </c>
      <c r="J401" s="13">
        <v>44595</v>
      </c>
      <c r="K401" s="26">
        <v>34.720199999999998</v>
      </c>
      <c r="L401" s="16">
        <f t="shared" si="38"/>
        <v>0.34720200000000001</v>
      </c>
      <c r="N401" s="13">
        <v>44595</v>
      </c>
      <c r="O401" s="26">
        <v>43.481400000000001</v>
      </c>
      <c r="P401" s="17">
        <f t="shared" si="39"/>
        <v>0.43481400000000003</v>
      </c>
      <c r="R401" s="13">
        <v>44595</v>
      </c>
      <c r="S401" s="26">
        <v>50.634599999999999</v>
      </c>
      <c r="T401" s="17">
        <f t="shared" si="41"/>
        <v>0.50634599999999996</v>
      </c>
    </row>
    <row r="402" spans="1:20" x14ac:dyDescent="0.25">
      <c r="A402" s="10">
        <f t="shared" si="40"/>
        <v>4</v>
      </c>
      <c r="B402" s="13">
        <v>44596</v>
      </c>
      <c r="C402" s="27">
        <v>89.940600000000003</v>
      </c>
      <c r="D402" s="15">
        <f t="shared" si="36"/>
        <v>0.89940600000000004</v>
      </c>
      <c r="F402" s="13">
        <v>44596</v>
      </c>
      <c r="G402" s="26">
        <v>73.442099999999996</v>
      </c>
      <c r="H402" s="16">
        <f t="shared" si="37"/>
        <v>0.73442099999999999</v>
      </c>
      <c r="J402" s="13">
        <v>44596</v>
      </c>
      <c r="K402" s="26">
        <v>34.613599999999998</v>
      </c>
      <c r="L402" s="16">
        <f t="shared" si="38"/>
        <v>0.346136</v>
      </c>
      <c r="N402" s="13">
        <v>44596</v>
      </c>
      <c r="O402" s="26">
        <v>44.122</v>
      </c>
      <c r="P402" s="17">
        <f t="shared" si="39"/>
        <v>0.44122</v>
      </c>
      <c r="R402" s="13">
        <v>44596</v>
      </c>
      <c r="S402" s="26">
        <v>51.092199999999998</v>
      </c>
      <c r="T402" s="17">
        <f t="shared" si="41"/>
        <v>0.51092199999999999</v>
      </c>
    </row>
    <row r="403" spans="1:20" x14ac:dyDescent="0.25">
      <c r="A403" s="10">
        <f t="shared" si="40"/>
        <v>5</v>
      </c>
      <c r="B403" s="13">
        <v>44597</v>
      </c>
      <c r="C403" s="27">
        <v>90.317899999999995</v>
      </c>
      <c r="D403" s="15">
        <f t="shared" si="36"/>
        <v>0.90317899999999995</v>
      </c>
      <c r="F403" s="13">
        <v>44597</v>
      </c>
      <c r="G403" s="26">
        <v>73.6768</v>
      </c>
      <c r="H403" s="16">
        <f t="shared" si="37"/>
        <v>0.73676799999999998</v>
      </c>
      <c r="J403" s="13">
        <v>44597</v>
      </c>
      <c r="K403" s="26">
        <v>34.827300000000001</v>
      </c>
      <c r="L403" s="16">
        <f t="shared" si="38"/>
        <v>0.348273</v>
      </c>
      <c r="N403" s="13">
        <v>44597</v>
      </c>
      <c r="O403" s="26">
        <v>44.782899999999998</v>
      </c>
      <c r="P403" s="17">
        <f t="shared" si="39"/>
        <v>0.44782899999999998</v>
      </c>
      <c r="R403" s="13">
        <v>44597</v>
      </c>
      <c r="S403" s="26">
        <v>51.632399999999997</v>
      </c>
      <c r="T403" s="17">
        <f t="shared" si="41"/>
        <v>0.51632400000000001</v>
      </c>
    </row>
    <row r="404" spans="1:20" x14ac:dyDescent="0.25">
      <c r="A404" s="10">
        <f t="shared" si="40"/>
        <v>6</v>
      </c>
      <c r="B404" s="13">
        <v>44598</v>
      </c>
      <c r="C404" s="27">
        <v>90.634</v>
      </c>
      <c r="D404" s="15">
        <f t="shared" si="36"/>
        <v>0.90634000000000003</v>
      </c>
      <c r="F404" s="13">
        <v>44598</v>
      </c>
      <c r="G404" s="26">
        <v>73.953100000000006</v>
      </c>
      <c r="H404" s="16">
        <f t="shared" si="37"/>
        <v>0.73953100000000005</v>
      </c>
      <c r="J404" s="13">
        <v>44598</v>
      </c>
      <c r="K404" s="26">
        <v>35.085700000000003</v>
      </c>
      <c r="L404" s="16">
        <f t="shared" si="38"/>
        <v>0.35085700000000003</v>
      </c>
      <c r="N404" s="13">
        <v>44598</v>
      </c>
      <c r="O404" s="26">
        <v>45.5349</v>
      </c>
      <c r="P404" s="17">
        <f t="shared" si="39"/>
        <v>0.455349</v>
      </c>
      <c r="R404" s="13">
        <v>44598</v>
      </c>
      <c r="S404" s="26">
        <v>52.243699999999997</v>
      </c>
      <c r="T404" s="17">
        <f t="shared" si="41"/>
        <v>0.52243699999999993</v>
      </c>
    </row>
    <row r="405" spans="1:20" x14ac:dyDescent="0.25">
      <c r="A405" s="10">
        <f t="shared" si="40"/>
        <v>7</v>
      </c>
      <c r="B405" s="13">
        <v>44599</v>
      </c>
      <c r="C405" s="27">
        <v>90.744699999999995</v>
      </c>
      <c r="D405" s="15">
        <f t="shared" si="36"/>
        <v>0.90744699999999989</v>
      </c>
      <c r="F405" s="13">
        <v>44599</v>
      </c>
      <c r="G405" s="26">
        <v>74.194500000000005</v>
      </c>
      <c r="H405" s="16">
        <f t="shared" si="37"/>
        <v>0.74194500000000008</v>
      </c>
      <c r="J405" s="13">
        <v>44599</v>
      </c>
      <c r="K405" s="26">
        <v>35.0471</v>
      </c>
      <c r="L405" s="16">
        <f t="shared" si="38"/>
        <v>0.35047099999999998</v>
      </c>
      <c r="N405" s="13">
        <v>44599</v>
      </c>
      <c r="O405" s="26">
        <v>46.319600000000001</v>
      </c>
      <c r="P405" s="17">
        <f t="shared" si="39"/>
        <v>0.463196</v>
      </c>
      <c r="R405" s="13">
        <v>44599</v>
      </c>
      <c r="S405" s="26">
        <v>52.841000000000001</v>
      </c>
      <c r="T405" s="17">
        <f t="shared" si="41"/>
        <v>0.52841000000000005</v>
      </c>
    </row>
    <row r="406" spans="1:20" x14ac:dyDescent="0.25">
      <c r="A406" s="10">
        <f t="shared" si="40"/>
        <v>8</v>
      </c>
      <c r="B406" s="13">
        <v>44600</v>
      </c>
      <c r="C406" s="27">
        <v>90.945599999999999</v>
      </c>
      <c r="D406" s="15">
        <f t="shared" si="36"/>
        <v>0.90945600000000004</v>
      </c>
      <c r="F406" s="13">
        <v>44600</v>
      </c>
      <c r="G406" s="26">
        <v>74.445400000000006</v>
      </c>
      <c r="H406" s="16">
        <f t="shared" si="37"/>
        <v>0.74445400000000006</v>
      </c>
      <c r="J406" s="13">
        <v>44600</v>
      </c>
      <c r="K406" s="26">
        <v>34.865099999999998</v>
      </c>
      <c r="L406" s="16">
        <f t="shared" si="38"/>
        <v>0.34865099999999999</v>
      </c>
      <c r="N406" s="13">
        <v>44600</v>
      </c>
      <c r="O406" s="26">
        <v>47.243699999999997</v>
      </c>
      <c r="P406" s="17">
        <f t="shared" si="39"/>
        <v>0.472437</v>
      </c>
      <c r="R406" s="13">
        <v>44600</v>
      </c>
      <c r="S406" s="26">
        <v>53.533000000000001</v>
      </c>
      <c r="T406" s="17">
        <f t="shared" si="41"/>
        <v>0.53532999999999997</v>
      </c>
    </row>
    <row r="407" spans="1:20" x14ac:dyDescent="0.25">
      <c r="A407" s="10">
        <f t="shared" si="40"/>
        <v>9</v>
      </c>
      <c r="B407" s="13">
        <v>44601</v>
      </c>
      <c r="C407" s="27">
        <v>91.166899999999998</v>
      </c>
      <c r="D407" s="15">
        <f t="shared" si="36"/>
        <v>0.91166899999999995</v>
      </c>
      <c r="F407" s="13">
        <v>44601</v>
      </c>
      <c r="G407" s="26">
        <v>74.596900000000005</v>
      </c>
      <c r="H407" s="16">
        <f t="shared" si="37"/>
        <v>0.7459690000000001</v>
      </c>
      <c r="J407" s="13">
        <v>44601</v>
      </c>
      <c r="K407" s="26">
        <v>34.670099999999998</v>
      </c>
      <c r="L407" s="16">
        <f t="shared" si="38"/>
        <v>0.34670099999999998</v>
      </c>
      <c r="N407" s="13">
        <v>44601</v>
      </c>
      <c r="O407" s="26">
        <v>48.085599999999999</v>
      </c>
      <c r="P407" s="17">
        <f t="shared" si="39"/>
        <v>0.48085600000000001</v>
      </c>
      <c r="R407" s="13">
        <v>44601</v>
      </c>
      <c r="S407" s="26">
        <v>54.149700000000003</v>
      </c>
      <c r="T407" s="17">
        <f t="shared" si="41"/>
        <v>0.54149700000000001</v>
      </c>
    </row>
    <row r="408" spans="1:20" x14ac:dyDescent="0.25">
      <c r="A408" s="10">
        <f t="shared" si="40"/>
        <v>10</v>
      </c>
      <c r="B408" s="13">
        <v>44602</v>
      </c>
      <c r="C408" s="27">
        <v>91.697500000000005</v>
      </c>
      <c r="D408" s="15">
        <f t="shared" si="36"/>
        <v>0.9169750000000001</v>
      </c>
      <c r="F408" s="13">
        <v>44602</v>
      </c>
      <c r="G408" s="26">
        <v>74.936999999999998</v>
      </c>
      <c r="H408" s="16">
        <f t="shared" si="37"/>
        <v>0.74936999999999998</v>
      </c>
      <c r="J408" s="13">
        <v>44602</v>
      </c>
      <c r="K408" s="26">
        <v>34.466500000000003</v>
      </c>
      <c r="L408" s="16">
        <f t="shared" si="38"/>
        <v>0.34466500000000005</v>
      </c>
      <c r="N408" s="13">
        <v>44602</v>
      </c>
      <c r="O408" s="26">
        <v>48.889400000000002</v>
      </c>
      <c r="P408" s="17">
        <f t="shared" si="39"/>
        <v>0.488894</v>
      </c>
      <c r="R408" s="13">
        <v>44602</v>
      </c>
      <c r="S408" s="26">
        <v>54.788800000000002</v>
      </c>
      <c r="T408" s="17">
        <f t="shared" si="41"/>
        <v>0.54788800000000004</v>
      </c>
    </row>
    <row r="409" spans="1:20" x14ac:dyDescent="0.25">
      <c r="A409" s="10">
        <f t="shared" si="40"/>
        <v>11</v>
      </c>
      <c r="B409" s="13">
        <v>44603</v>
      </c>
      <c r="C409" s="27">
        <v>92.100099999999998</v>
      </c>
      <c r="D409" s="15">
        <f t="shared" si="36"/>
        <v>0.92100099999999996</v>
      </c>
      <c r="F409" s="13">
        <v>44603</v>
      </c>
      <c r="G409" s="26">
        <v>75.605900000000005</v>
      </c>
      <c r="H409" s="16">
        <f t="shared" si="37"/>
        <v>0.75605900000000004</v>
      </c>
      <c r="J409" s="13">
        <v>44603</v>
      </c>
      <c r="K409" s="26">
        <v>34.188099999999999</v>
      </c>
      <c r="L409" s="16">
        <f t="shared" si="38"/>
        <v>0.34188099999999999</v>
      </c>
      <c r="N409" s="13">
        <v>44603</v>
      </c>
      <c r="O409" s="26">
        <v>49.642299999999999</v>
      </c>
      <c r="P409" s="17">
        <f t="shared" si="39"/>
        <v>0.496423</v>
      </c>
      <c r="R409" s="13">
        <v>44603</v>
      </c>
      <c r="S409" s="26">
        <v>55.438800000000001</v>
      </c>
      <c r="T409" s="17">
        <f t="shared" si="41"/>
        <v>0.55438799999999999</v>
      </c>
    </row>
    <row r="410" spans="1:20" x14ac:dyDescent="0.25">
      <c r="A410" s="10">
        <f t="shared" si="40"/>
        <v>12</v>
      </c>
      <c r="B410" s="13">
        <v>44604</v>
      </c>
      <c r="C410" s="27">
        <v>92.424700000000001</v>
      </c>
      <c r="D410" s="15">
        <f t="shared" si="36"/>
        <v>0.92424700000000004</v>
      </c>
      <c r="F410" s="13">
        <v>44604</v>
      </c>
      <c r="G410" s="26">
        <v>76.419200000000004</v>
      </c>
      <c r="H410" s="16">
        <f t="shared" si="37"/>
        <v>0.76419199999999998</v>
      </c>
      <c r="J410" s="13">
        <v>44604</v>
      </c>
      <c r="K410" s="26">
        <v>33.959899999999998</v>
      </c>
      <c r="L410" s="16">
        <f t="shared" si="38"/>
        <v>0.33959899999999998</v>
      </c>
      <c r="N410" s="13">
        <v>44604</v>
      </c>
      <c r="O410" s="26">
        <v>50.417000000000002</v>
      </c>
      <c r="P410" s="17">
        <f t="shared" si="39"/>
        <v>0.50417000000000001</v>
      </c>
      <c r="R410" s="13">
        <v>44604</v>
      </c>
      <c r="S410" s="26">
        <v>56.128999999999998</v>
      </c>
      <c r="T410" s="17">
        <f t="shared" si="41"/>
        <v>0.56128999999999996</v>
      </c>
    </row>
    <row r="411" spans="1:20" x14ac:dyDescent="0.25">
      <c r="A411" s="10">
        <f t="shared" si="40"/>
        <v>13</v>
      </c>
      <c r="B411" s="13">
        <v>44605</v>
      </c>
      <c r="C411" s="27">
        <v>93.345399999999998</v>
      </c>
      <c r="D411" s="15">
        <f t="shared" si="36"/>
        <v>0.93345400000000001</v>
      </c>
      <c r="F411" s="13">
        <v>44605</v>
      </c>
      <c r="G411" s="26">
        <v>76.989900000000006</v>
      </c>
      <c r="H411" s="16">
        <f t="shared" si="37"/>
        <v>0.76989900000000011</v>
      </c>
      <c r="J411" s="13">
        <v>44605</v>
      </c>
      <c r="K411" s="26">
        <v>33.8095</v>
      </c>
      <c r="L411" s="16">
        <f t="shared" si="38"/>
        <v>0.33809499999999998</v>
      </c>
      <c r="N411" s="13">
        <v>44605</v>
      </c>
      <c r="O411" s="26">
        <v>51.203800000000001</v>
      </c>
      <c r="P411" s="17">
        <f t="shared" si="39"/>
        <v>0.51203799999999999</v>
      </c>
      <c r="R411" s="13">
        <v>44605</v>
      </c>
      <c r="S411" s="26">
        <v>56.821199999999997</v>
      </c>
      <c r="T411" s="17">
        <f t="shared" si="41"/>
        <v>0.56821199999999994</v>
      </c>
    </row>
    <row r="412" spans="1:20" x14ac:dyDescent="0.25">
      <c r="A412" s="10">
        <f t="shared" si="40"/>
        <v>14</v>
      </c>
      <c r="B412" s="13">
        <v>44606</v>
      </c>
      <c r="C412" s="27">
        <v>94.052899999999994</v>
      </c>
      <c r="D412" s="15">
        <f t="shared" si="36"/>
        <v>0.94052899999999995</v>
      </c>
      <c r="F412" s="13">
        <v>44606</v>
      </c>
      <c r="G412" s="26">
        <v>77.607399999999998</v>
      </c>
      <c r="H412" s="16">
        <f t="shared" si="37"/>
        <v>0.77607399999999993</v>
      </c>
      <c r="J412" s="13">
        <v>44606</v>
      </c>
      <c r="K412" s="26">
        <v>33.294400000000003</v>
      </c>
      <c r="L412" s="16">
        <f t="shared" si="38"/>
        <v>0.33294400000000002</v>
      </c>
      <c r="N412" s="13">
        <v>44606</v>
      </c>
      <c r="O412" s="26">
        <v>51.8125</v>
      </c>
      <c r="P412" s="17">
        <f t="shared" si="39"/>
        <v>0.51812499999999995</v>
      </c>
      <c r="R412" s="13">
        <v>44606</v>
      </c>
      <c r="S412" s="26">
        <v>57.360799999999998</v>
      </c>
      <c r="T412" s="17">
        <f t="shared" si="41"/>
        <v>0.57360800000000001</v>
      </c>
    </row>
    <row r="413" spans="1:20" x14ac:dyDescent="0.25">
      <c r="A413" s="10">
        <f t="shared" si="40"/>
        <v>15</v>
      </c>
      <c r="B413" s="13">
        <v>44607</v>
      </c>
      <c r="C413" s="27">
        <v>94.471500000000006</v>
      </c>
      <c r="D413" s="15">
        <f t="shared" si="36"/>
        <v>0.94471500000000008</v>
      </c>
      <c r="F413" s="13">
        <v>44607</v>
      </c>
      <c r="G413" s="26">
        <v>78.1233</v>
      </c>
      <c r="H413" s="16">
        <f t="shared" si="37"/>
        <v>0.78123299999999996</v>
      </c>
      <c r="J413" s="13">
        <v>44607</v>
      </c>
      <c r="K413" s="26">
        <v>32.677399999999999</v>
      </c>
      <c r="L413" s="16">
        <f t="shared" si="38"/>
        <v>0.32677400000000001</v>
      </c>
      <c r="N413" s="13">
        <v>44607</v>
      </c>
      <c r="O413" s="26">
        <v>52.371400000000001</v>
      </c>
      <c r="P413" s="17">
        <f t="shared" si="39"/>
        <v>0.52371400000000001</v>
      </c>
      <c r="R413" s="13">
        <v>44607</v>
      </c>
      <c r="S413" s="26">
        <v>57.825299999999999</v>
      </c>
      <c r="T413" s="17">
        <f t="shared" si="41"/>
        <v>0.57825300000000002</v>
      </c>
    </row>
    <row r="414" spans="1:20" x14ac:dyDescent="0.25">
      <c r="A414" s="10">
        <f t="shared" si="40"/>
        <v>16</v>
      </c>
      <c r="B414" s="13">
        <v>44608</v>
      </c>
      <c r="C414" s="27">
        <v>95.169799999999995</v>
      </c>
      <c r="D414" s="15">
        <f t="shared" si="36"/>
        <v>0.95169799999999993</v>
      </c>
      <c r="F414" s="13">
        <v>44608</v>
      </c>
      <c r="G414" s="26">
        <v>78.270799999999994</v>
      </c>
      <c r="H414" s="16">
        <f t="shared" si="37"/>
        <v>0.78270799999999996</v>
      </c>
      <c r="J414" s="13">
        <v>44608</v>
      </c>
      <c r="K414" s="26">
        <v>32.100200000000001</v>
      </c>
      <c r="L414" s="16">
        <f t="shared" si="38"/>
        <v>0.32100200000000001</v>
      </c>
      <c r="N414" s="13">
        <v>44608</v>
      </c>
      <c r="O414" s="26">
        <v>52.822400000000002</v>
      </c>
      <c r="P414" s="17">
        <f t="shared" si="39"/>
        <v>0.52822400000000003</v>
      </c>
      <c r="R414" s="13">
        <v>44608</v>
      </c>
      <c r="S414" s="26">
        <v>58.165999999999997</v>
      </c>
      <c r="T414" s="17">
        <f t="shared" si="41"/>
        <v>0.58165999999999995</v>
      </c>
    </row>
    <row r="415" spans="1:20" x14ac:dyDescent="0.25">
      <c r="A415" s="10">
        <f t="shared" si="40"/>
        <v>17</v>
      </c>
      <c r="B415" s="13">
        <v>44609</v>
      </c>
      <c r="C415" s="27">
        <v>95.247</v>
      </c>
      <c r="D415" s="15">
        <f t="shared" si="36"/>
        <v>0.95247000000000004</v>
      </c>
      <c r="F415" s="13">
        <v>44609</v>
      </c>
      <c r="G415" s="26">
        <v>78.668199999999999</v>
      </c>
      <c r="H415" s="16">
        <f t="shared" si="37"/>
        <v>0.78668199999999999</v>
      </c>
      <c r="J415" s="13">
        <v>44609</v>
      </c>
      <c r="K415" s="26">
        <v>31.613600000000002</v>
      </c>
      <c r="L415" s="16">
        <f t="shared" si="38"/>
        <v>0.31613600000000003</v>
      </c>
      <c r="N415" s="13">
        <v>44609</v>
      </c>
      <c r="O415" s="26">
        <v>53.490299999999998</v>
      </c>
      <c r="P415" s="17">
        <f t="shared" si="39"/>
        <v>0.53490300000000002</v>
      </c>
      <c r="R415" s="13">
        <v>44609</v>
      </c>
      <c r="S415" s="26">
        <v>58.677</v>
      </c>
      <c r="T415" s="17">
        <f t="shared" si="41"/>
        <v>0.58677000000000001</v>
      </c>
    </row>
    <row r="416" spans="1:20" x14ac:dyDescent="0.25">
      <c r="A416" s="10">
        <f t="shared" si="40"/>
        <v>18</v>
      </c>
      <c r="B416" s="13">
        <v>44610</v>
      </c>
      <c r="C416" s="27">
        <v>95.280299999999997</v>
      </c>
      <c r="D416" s="15">
        <f t="shared" si="36"/>
        <v>0.95280299999999996</v>
      </c>
      <c r="F416" s="13">
        <v>44610</v>
      </c>
      <c r="G416" s="26">
        <v>79.133799999999994</v>
      </c>
      <c r="H416" s="16">
        <f t="shared" si="37"/>
        <v>0.79133799999999999</v>
      </c>
      <c r="J416" s="13">
        <v>44610</v>
      </c>
      <c r="K416" s="26">
        <v>31.2437</v>
      </c>
      <c r="L416" s="16">
        <f t="shared" si="38"/>
        <v>0.31243700000000002</v>
      </c>
      <c r="N416" s="13">
        <v>44610</v>
      </c>
      <c r="O416" s="26">
        <v>54.015599999999999</v>
      </c>
      <c r="P416" s="17">
        <f t="shared" si="39"/>
        <v>0.54015599999999997</v>
      </c>
      <c r="R416" s="13">
        <v>44610</v>
      </c>
      <c r="S416" s="26">
        <v>59.105400000000003</v>
      </c>
      <c r="T416" s="17">
        <f t="shared" si="41"/>
        <v>0.59105400000000008</v>
      </c>
    </row>
    <row r="417" spans="1:20" x14ac:dyDescent="0.25">
      <c r="A417" s="10">
        <f t="shared" si="40"/>
        <v>19</v>
      </c>
      <c r="B417" s="13">
        <v>44611</v>
      </c>
      <c r="C417" s="27">
        <v>95.8934</v>
      </c>
      <c r="D417" s="15">
        <f t="shared" si="36"/>
        <v>0.95893399999999995</v>
      </c>
      <c r="F417" s="13">
        <v>44611</v>
      </c>
      <c r="G417" s="26">
        <v>79.424000000000007</v>
      </c>
      <c r="H417" s="16">
        <f t="shared" si="37"/>
        <v>0.79424000000000006</v>
      </c>
      <c r="J417" s="13">
        <v>44611</v>
      </c>
      <c r="K417" s="26">
        <v>31.165800000000001</v>
      </c>
      <c r="L417" s="16">
        <f t="shared" si="38"/>
        <v>0.31165799999999999</v>
      </c>
      <c r="N417" s="13">
        <v>44611</v>
      </c>
      <c r="O417" s="26">
        <v>54.6188</v>
      </c>
      <c r="P417" s="17">
        <f t="shared" si="39"/>
        <v>0.54618800000000001</v>
      </c>
      <c r="R417" s="13">
        <v>44611</v>
      </c>
      <c r="S417" s="26">
        <v>59.607500000000002</v>
      </c>
      <c r="T417" s="17">
        <f t="shared" si="41"/>
        <v>0.59607500000000002</v>
      </c>
    </row>
    <row r="418" spans="1:20" x14ac:dyDescent="0.25">
      <c r="A418" s="10">
        <f t="shared" si="40"/>
        <v>20</v>
      </c>
      <c r="B418" s="13">
        <v>44612</v>
      </c>
      <c r="C418" s="27">
        <v>96.683599999999998</v>
      </c>
      <c r="D418" s="15">
        <f t="shared" si="36"/>
        <v>0.96683600000000003</v>
      </c>
      <c r="F418" s="13">
        <v>44612</v>
      </c>
      <c r="G418" s="26">
        <v>79.886600000000001</v>
      </c>
      <c r="H418" s="16">
        <f t="shared" si="37"/>
        <v>0.79886599999999997</v>
      </c>
      <c r="J418" s="13">
        <v>44612</v>
      </c>
      <c r="K418" s="26">
        <v>30.9864</v>
      </c>
      <c r="L418" s="16">
        <f t="shared" si="38"/>
        <v>0.30986399999999997</v>
      </c>
      <c r="N418" s="13">
        <v>44612</v>
      </c>
      <c r="O418" s="26">
        <v>55.253900000000002</v>
      </c>
      <c r="P418" s="17">
        <f t="shared" si="39"/>
        <v>0.552539</v>
      </c>
      <c r="R418" s="13">
        <v>44612</v>
      </c>
      <c r="S418" s="26">
        <v>60.165199999999999</v>
      </c>
      <c r="T418" s="17">
        <f t="shared" si="41"/>
        <v>0.60165199999999996</v>
      </c>
    </row>
    <row r="419" spans="1:20" x14ac:dyDescent="0.25">
      <c r="A419" s="10">
        <f t="shared" si="40"/>
        <v>21</v>
      </c>
      <c r="B419" s="13">
        <v>44613</v>
      </c>
      <c r="C419" s="27">
        <v>96.9876</v>
      </c>
      <c r="D419" s="15">
        <f t="shared" si="36"/>
        <v>0.96987599999999996</v>
      </c>
      <c r="F419" s="13">
        <v>44613</v>
      </c>
      <c r="G419" s="26">
        <v>80.606700000000004</v>
      </c>
      <c r="H419" s="16">
        <f t="shared" si="37"/>
        <v>0.80606700000000009</v>
      </c>
      <c r="J419" s="13">
        <v>44613</v>
      </c>
      <c r="K419" s="26">
        <v>30.514399999999998</v>
      </c>
      <c r="L419" s="16">
        <f t="shared" si="38"/>
        <v>0.30514399999999997</v>
      </c>
      <c r="N419" s="13">
        <v>44613</v>
      </c>
      <c r="O419" s="26">
        <v>55.624000000000002</v>
      </c>
      <c r="P419" s="17">
        <f t="shared" si="39"/>
        <v>0.55624000000000007</v>
      </c>
      <c r="R419" s="13">
        <v>44613</v>
      </c>
      <c r="S419" s="26">
        <v>60.537100000000002</v>
      </c>
      <c r="T419" s="17">
        <f t="shared" si="41"/>
        <v>0.60537099999999999</v>
      </c>
    </row>
    <row r="420" spans="1:20" x14ac:dyDescent="0.25">
      <c r="A420" s="10">
        <f t="shared" si="40"/>
        <v>22</v>
      </c>
      <c r="B420" s="13">
        <v>44614</v>
      </c>
      <c r="C420" s="27">
        <v>97.321799999999996</v>
      </c>
      <c r="D420" s="15">
        <f t="shared" si="36"/>
        <v>0.97321799999999992</v>
      </c>
      <c r="F420" s="13">
        <v>44614</v>
      </c>
      <c r="G420" s="26">
        <v>80.818899999999999</v>
      </c>
      <c r="H420" s="16">
        <f t="shared" si="37"/>
        <v>0.80818900000000005</v>
      </c>
      <c r="J420" s="13">
        <v>44614</v>
      </c>
      <c r="K420" s="26">
        <v>29.941700000000001</v>
      </c>
      <c r="L420" s="16">
        <f t="shared" si="38"/>
        <v>0.29941699999999999</v>
      </c>
      <c r="N420" s="13">
        <v>44614</v>
      </c>
      <c r="O420" s="26">
        <v>56.144599999999997</v>
      </c>
      <c r="P420" s="17">
        <f t="shared" si="39"/>
        <v>0.561446</v>
      </c>
      <c r="R420" s="13">
        <v>44614</v>
      </c>
      <c r="S420" s="26">
        <v>60.919400000000003</v>
      </c>
      <c r="T420" s="17">
        <f t="shared" si="41"/>
        <v>0.60919400000000001</v>
      </c>
    </row>
    <row r="421" spans="1:20" x14ac:dyDescent="0.25">
      <c r="A421" s="10">
        <f t="shared" si="40"/>
        <v>23</v>
      </c>
      <c r="B421" s="13">
        <v>44615</v>
      </c>
      <c r="C421" s="27">
        <v>97.430800000000005</v>
      </c>
      <c r="D421" s="15">
        <f t="shared" si="36"/>
        <v>0.97430800000000006</v>
      </c>
      <c r="F421" s="13">
        <v>44615</v>
      </c>
      <c r="G421" s="26">
        <v>81.009200000000007</v>
      </c>
      <c r="H421" s="16">
        <f t="shared" si="37"/>
        <v>0.81009200000000003</v>
      </c>
      <c r="J421" s="13">
        <v>44615</v>
      </c>
      <c r="K421" s="26">
        <v>29.3474</v>
      </c>
      <c r="L421" s="16">
        <f t="shared" si="38"/>
        <v>0.29347400000000001</v>
      </c>
      <c r="N421" s="13">
        <v>44615</v>
      </c>
      <c r="O421" s="26">
        <v>56.466299999999997</v>
      </c>
      <c r="P421" s="17">
        <f t="shared" si="39"/>
        <v>0.56466299999999991</v>
      </c>
      <c r="R421" s="13">
        <v>44615</v>
      </c>
      <c r="S421" s="26">
        <v>61.144799999999996</v>
      </c>
      <c r="T421" s="17">
        <f t="shared" si="41"/>
        <v>0.61144799999999999</v>
      </c>
    </row>
    <row r="422" spans="1:20" x14ac:dyDescent="0.25">
      <c r="A422" s="10">
        <f t="shared" si="40"/>
        <v>24</v>
      </c>
      <c r="B422" s="13">
        <v>44616</v>
      </c>
      <c r="C422" s="27">
        <v>97.750299999999996</v>
      </c>
      <c r="D422" s="15">
        <f t="shared" si="36"/>
        <v>0.97750300000000001</v>
      </c>
      <c r="F422" s="13">
        <v>44616</v>
      </c>
      <c r="G422" s="26">
        <v>81.119699999999995</v>
      </c>
      <c r="H422" s="16">
        <f t="shared" si="37"/>
        <v>0.81119699999999995</v>
      </c>
      <c r="J422" s="13">
        <v>44616</v>
      </c>
      <c r="K422" s="26">
        <v>28.8764</v>
      </c>
      <c r="L422" s="16">
        <f t="shared" si="38"/>
        <v>0.28876400000000002</v>
      </c>
      <c r="N422" s="13">
        <v>44616</v>
      </c>
      <c r="O422" s="26">
        <v>56.837800000000001</v>
      </c>
      <c r="P422" s="17">
        <f t="shared" si="39"/>
        <v>0.56837800000000005</v>
      </c>
      <c r="R422" s="13">
        <v>44616</v>
      </c>
      <c r="S422" s="26">
        <v>61.410299999999999</v>
      </c>
      <c r="T422" s="17">
        <f t="shared" si="41"/>
        <v>0.61410299999999995</v>
      </c>
    </row>
    <row r="423" spans="1:20" x14ac:dyDescent="0.25">
      <c r="A423" s="10">
        <f t="shared" si="40"/>
        <v>25</v>
      </c>
      <c r="B423" s="13">
        <v>44617</v>
      </c>
      <c r="C423" s="27">
        <v>97.987799999999993</v>
      </c>
      <c r="D423" s="15">
        <f t="shared" si="36"/>
        <v>0.97987799999999992</v>
      </c>
      <c r="F423" s="13">
        <v>44617</v>
      </c>
      <c r="G423" s="26">
        <v>81.411799999999999</v>
      </c>
      <c r="H423" s="16">
        <f t="shared" si="37"/>
        <v>0.81411800000000001</v>
      </c>
      <c r="J423" s="13">
        <v>44617</v>
      </c>
      <c r="K423" s="26">
        <v>28.477699999999999</v>
      </c>
      <c r="L423" s="16">
        <f t="shared" si="38"/>
        <v>0.284777</v>
      </c>
      <c r="N423" s="13">
        <v>44617</v>
      </c>
      <c r="O423" s="26">
        <v>57.197400000000002</v>
      </c>
      <c r="P423" s="17">
        <f t="shared" si="39"/>
        <v>0.57197399999999998</v>
      </c>
      <c r="R423" s="13">
        <v>44617</v>
      </c>
      <c r="S423" s="26">
        <v>61.700299999999999</v>
      </c>
      <c r="T423" s="17">
        <f t="shared" si="41"/>
        <v>0.61700299999999997</v>
      </c>
    </row>
    <row r="424" spans="1:20" x14ac:dyDescent="0.25">
      <c r="A424" s="10">
        <f t="shared" si="40"/>
        <v>26</v>
      </c>
      <c r="B424" s="13">
        <v>44618</v>
      </c>
      <c r="C424" s="27">
        <v>97.890699999999995</v>
      </c>
      <c r="D424" s="15">
        <f t="shared" si="36"/>
        <v>0.97890699999999997</v>
      </c>
      <c r="F424" s="13">
        <v>44618</v>
      </c>
      <c r="G424" s="26">
        <v>81.365799999999993</v>
      </c>
      <c r="H424" s="16">
        <f t="shared" si="37"/>
        <v>0.81365799999999988</v>
      </c>
      <c r="J424" s="13">
        <v>44618</v>
      </c>
      <c r="K424" s="26">
        <v>28.4359</v>
      </c>
      <c r="L424" s="16">
        <f t="shared" si="38"/>
        <v>0.28435900000000003</v>
      </c>
      <c r="N424" s="13">
        <v>44618</v>
      </c>
      <c r="O424" s="26">
        <v>57.559800000000003</v>
      </c>
      <c r="P424" s="17">
        <f t="shared" si="39"/>
        <v>0.57559800000000005</v>
      </c>
      <c r="R424" s="13">
        <v>44618</v>
      </c>
      <c r="S424" s="26">
        <v>61.938800000000001</v>
      </c>
      <c r="T424" s="17">
        <f t="shared" si="41"/>
        <v>0.61938800000000005</v>
      </c>
    </row>
    <row r="425" spans="1:20" x14ac:dyDescent="0.25">
      <c r="A425" s="10">
        <f t="shared" si="40"/>
        <v>27</v>
      </c>
      <c r="B425" s="13">
        <v>44619</v>
      </c>
      <c r="C425" s="27">
        <v>97.916200000000003</v>
      </c>
      <c r="D425" s="15">
        <f t="shared" si="36"/>
        <v>0.97916200000000009</v>
      </c>
      <c r="F425" s="13">
        <v>44619</v>
      </c>
      <c r="G425" s="26">
        <v>81.644499999999994</v>
      </c>
      <c r="H425" s="16">
        <f t="shared" si="37"/>
        <v>0.81644499999999998</v>
      </c>
      <c r="J425" s="13">
        <v>44619</v>
      </c>
      <c r="K425" s="26">
        <v>28.4374</v>
      </c>
      <c r="L425" s="16">
        <f t="shared" si="38"/>
        <v>0.28437400000000002</v>
      </c>
      <c r="N425" s="13">
        <v>44619</v>
      </c>
      <c r="O425" s="26">
        <v>57.901400000000002</v>
      </c>
      <c r="P425" s="17">
        <f t="shared" si="39"/>
        <v>0.57901400000000003</v>
      </c>
      <c r="R425" s="13">
        <v>44619</v>
      </c>
      <c r="S425" s="26">
        <v>62.229700000000001</v>
      </c>
      <c r="T425" s="17">
        <f t="shared" si="41"/>
        <v>0.62229699999999999</v>
      </c>
    </row>
    <row r="426" spans="1:20" x14ac:dyDescent="0.25">
      <c r="A426" s="10">
        <f t="shared" si="40"/>
        <v>28</v>
      </c>
      <c r="B426" s="13">
        <v>44620</v>
      </c>
      <c r="C426" s="27">
        <v>97.856899999999996</v>
      </c>
      <c r="D426" s="15">
        <f t="shared" si="36"/>
        <v>0.97856899999999991</v>
      </c>
      <c r="F426" s="13">
        <v>44620</v>
      </c>
      <c r="G426" s="26">
        <v>81.863600000000005</v>
      </c>
      <c r="H426" s="16">
        <f t="shared" si="37"/>
        <v>0.81863600000000003</v>
      </c>
      <c r="J426" s="13">
        <v>44620</v>
      </c>
      <c r="K426" s="26">
        <v>28.2103</v>
      </c>
      <c r="L426" s="16">
        <f t="shared" si="38"/>
        <v>0.28210299999999999</v>
      </c>
      <c r="N426" s="13">
        <v>44620</v>
      </c>
      <c r="O426" s="26">
        <v>58.067</v>
      </c>
      <c r="P426" s="17">
        <f t="shared" si="39"/>
        <v>0.58067000000000002</v>
      </c>
      <c r="R426" s="13">
        <v>44620</v>
      </c>
      <c r="S426" s="26">
        <v>62.366500000000002</v>
      </c>
      <c r="T426" s="17">
        <f t="shared" si="41"/>
        <v>0.62366500000000002</v>
      </c>
    </row>
    <row r="427" spans="1:20" x14ac:dyDescent="0.25">
      <c r="A427" s="10">
        <f t="shared" si="40"/>
        <v>1</v>
      </c>
      <c r="B427" s="13">
        <v>44621</v>
      </c>
      <c r="C427" s="27">
        <v>97.615499999999997</v>
      </c>
      <c r="D427" s="15">
        <f t="shared" si="36"/>
        <v>0.97615499999999999</v>
      </c>
      <c r="F427" s="13">
        <v>44621</v>
      </c>
      <c r="G427" s="26">
        <v>81.993899999999996</v>
      </c>
      <c r="H427" s="16">
        <f t="shared" si="37"/>
        <v>0.81993899999999997</v>
      </c>
      <c r="J427" s="13">
        <v>44621</v>
      </c>
      <c r="K427" s="26">
        <v>28.129000000000001</v>
      </c>
      <c r="L427" s="16">
        <f t="shared" si="38"/>
        <v>0.28129000000000004</v>
      </c>
      <c r="N427" s="13">
        <v>44621</v>
      </c>
      <c r="O427" s="26">
        <v>58.265799999999999</v>
      </c>
      <c r="P427" s="17">
        <f t="shared" si="39"/>
        <v>0.58265800000000001</v>
      </c>
      <c r="R427" s="13">
        <v>44621</v>
      </c>
      <c r="S427" s="26">
        <v>62.511099999999999</v>
      </c>
      <c r="T427" s="17">
        <f t="shared" si="41"/>
        <v>0.62511099999999997</v>
      </c>
    </row>
    <row r="428" spans="1:20" x14ac:dyDescent="0.25">
      <c r="A428" s="10">
        <f t="shared" si="40"/>
        <v>2</v>
      </c>
      <c r="B428" s="13">
        <v>44622</v>
      </c>
      <c r="C428" s="27">
        <v>97.486800000000002</v>
      </c>
      <c r="D428" s="15">
        <f t="shared" si="36"/>
        <v>0.97486800000000007</v>
      </c>
      <c r="F428" s="13">
        <v>44622</v>
      </c>
      <c r="G428" s="26">
        <v>82.320300000000003</v>
      </c>
      <c r="H428" s="16">
        <f t="shared" si="37"/>
        <v>0.82320300000000002</v>
      </c>
      <c r="J428" s="13">
        <v>44622</v>
      </c>
      <c r="K428" s="26">
        <v>27.862500000000001</v>
      </c>
      <c r="L428" s="16">
        <f t="shared" si="38"/>
        <v>0.27862500000000001</v>
      </c>
      <c r="N428" s="13">
        <v>44622</v>
      </c>
      <c r="O428" s="26">
        <v>58.421500000000002</v>
      </c>
      <c r="P428" s="17">
        <f t="shared" si="39"/>
        <v>0.58421500000000004</v>
      </c>
      <c r="R428" s="13">
        <v>44622</v>
      </c>
      <c r="S428" s="26">
        <v>62.653599999999997</v>
      </c>
      <c r="T428" s="17">
        <f t="shared" si="41"/>
        <v>0.62653599999999998</v>
      </c>
    </row>
    <row r="429" spans="1:20" x14ac:dyDescent="0.25">
      <c r="A429" s="10">
        <f t="shared" si="40"/>
        <v>3</v>
      </c>
      <c r="B429" s="13">
        <v>44623</v>
      </c>
      <c r="C429" s="27">
        <v>97.175700000000006</v>
      </c>
      <c r="D429" s="15">
        <f t="shared" si="36"/>
        <v>0.97175700000000009</v>
      </c>
      <c r="F429" s="13">
        <v>44623</v>
      </c>
      <c r="G429" s="26">
        <v>82.518100000000004</v>
      </c>
      <c r="H429" s="16">
        <f t="shared" si="37"/>
        <v>0.82518100000000005</v>
      </c>
      <c r="J429" s="13">
        <v>44623</v>
      </c>
      <c r="K429" s="26">
        <v>27.556999999999999</v>
      </c>
      <c r="L429" s="16">
        <f t="shared" si="38"/>
        <v>0.27556999999999998</v>
      </c>
      <c r="N429" s="13">
        <v>44623</v>
      </c>
      <c r="O429" s="26">
        <v>58.591799999999999</v>
      </c>
      <c r="P429" s="17">
        <f t="shared" si="39"/>
        <v>0.58591799999999994</v>
      </c>
      <c r="R429" s="13">
        <v>44623</v>
      </c>
      <c r="S429" s="26">
        <v>62.7714</v>
      </c>
      <c r="T429" s="17">
        <f t="shared" si="41"/>
        <v>0.62771399999999999</v>
      </c>
    </row>
    <row r="430" spans="1:20" x14ac:dyDescent="0.25">
      <c r="A430" s="10">
        <f t="shared" si="40"/>
        <v>4</v>
      </c>
      <c r="B430" s="13">
        <v>44624</v>
      </c>
      <c r="C430" s="27">
        <v>97.130200000000002</v>
      </c>
      <c r="D430" s="15">
        <f t="shared" si="36"/>
        <v>0.971302</v>
      </c>
      <c r="F430" s="13">
        <v>44624</v>
      </c>
      <c r="G430" s="26">
        <v>82.664500000000004</v>
      </c>
      <c r="H430" s="16">
        <f t="shared" si="37"/>
        <v>0.82664500000000007</v>
      </c>
      <c r="J430" s="13">
        <v>44624</v>
      </c>
      <c r="K430" s="26">
        <v>27.319400000000002</v>
      </c>
      <c r="L430" s="16">
        <f t="shared" si="38"/>
        <v>0.27319399999999999</v>
      </c>
      <c r="N430" s="13">
        <v>44624</v>
      </c>
      <c r="O430" s="26">
        <v>58.791200000000003</v>
      </c>
      <c r="P430" s="17">
        <f t="shared" si="39"/>
        <v>0.58791199999999999</v>
      </c>
      <c r="R430" s="13">
        <v>44624</v>
      </c>
      <c r="S430" s="26">
        <v>62.918999999999997</v>
      </c>
      <c r="T430" s="17">
        <f t="shared" si="41"/>
        <v>0.62918999999999992</v>
      </c>
    </row>
    <row r="431" spans="1:20" x14ac:dyDescent="0.25">
      <c r="A431" s="10">
        <f t="shared" si="40"/>
        <v>5</v>
      </c>
      <c r="B431" s="13">
        <v>44625</v>
      </c>
      <c r="C431" s="27">
        <v>97.278800000000004</v>
      </c>
      <c r="D431" s="15">
        <f t="shared" si="36"/>
        <v>0.97278799999999999</v>
      </c>
      <c r="F431" s="13">
        <v>44625</v>
      </c>
      <c r="G431" s="26">
        <v>82.773899999999998</v>
      </c>
      <c r="H431" s="16">
        <f t="shared" si="37"/>
        <v>0.827739</v>
      </c>
      <c r="J431" s="13">
        <v>44625</v>
      </c>
      <c r="K431" s="26">
        <v>27.417100000000001</v>
      </c>
      <c r="L431" s="16">
        <f t="shared" si="38"/>
        <v>0.274171</v>
      </c>
      <c r="N431" s="13">
        <v>44625</v>
      </c>
      <c r="O431" s="26">
        <v>58.993000000000002</v>
      </c>
      <c r="P431" s="17">
        <f t="shared" si="39"/>
        <v>0.58993000000000007</v>
      </c>
      <c r="R431" s="13">
        <v>44625</v>
      </c>
      <c r="S431" s="26">
        <v>63.0946</v>
      </c>
      <c r="T431" s="17">
        <f t="shared" si="41"/>
        <v>0.63094600000000001</v>
      </c>
    </row>
    <row r="432" spans="1:20" x14ac:dyDescent="0.25">
      <c r="A432" s="10">
        <f t="shared" si="40"/>
        <v>6</v>
      </c>
      <c r="B432" s="13">
        <v>44626</v>
      </c>
      <c r="C432" s="27">
        <v>97.624799999999993</v>
      </c>
      <c r="D432" s="15">
        <f t="shared" si="36"/>
        <v>0.97624799999999989</v>
      </c>
      <c r="F432" s="13">
        <v>44626</v>
      </c>
      <c r="G432" s="26">
        <v>83.111599999999996</v>
      </c>
      <c r="H432" s="16">
        <f t="shared" si="37"/>
        <v>0.83111599999999997</v>
      </c>
      <c r="J432" s="13">
        <v>44626</v>
      </c>
      <c r="K432" s="26">
        <v>27.4969</v>
      </c>
      <c r="L432" s="16">
        <f t="shared" si="38"/>
        <v>0.27496900000000002</v>
      </c>
      <c r="N432" s="13">
        <v>44626</v>
      </c>
      <c r="O432" s="26">
        <v>59.213299999999997</v>
      </c>
      <c r="P432" s="17">
        <f t="shared" si="39"/>
        <v>0.59213300000000002</v>
      </c>
      <c r="R432" s="13">
        <v>44626</v>
      </c>
      <c r="S432" s="26">
        <v>63.332900000000002</v>
      </c>
      <c r="T432" s="17">
        <f t="shared" si="41"/>
        <v>0.63332900000000003</v>
      </c>
    </row>
    <row r="433" spans="1:20" x14ac:dyDescent="0.25">
      <c r="A433" s="10">
        <f t="shared" si="40"/>
        <v>7</v>
      </c>
      <c r="B433" s="13">
        <v>44627</v>
      </c>
      <c r="C433" s="27">
        <v>97.887600000000006</v>
      </c>
      <c r="D433" s="15">
        <f t="shared" si="36"/>
        <v>0.97887600000000008</v>
      </c>
      <c r="F433" s="13">
        <v>44627</v>
      </c>
      <c r="G433" s="26">
        <v>83.735399999999998</v>
      </c>
      <c r="H433" s="16">
        <f t="shared" si="37"/>
        <v>0.83735399999999993</v>
      </c>
      <c r="J433" s="13">
        <v>44627</v>
      </c>
      <c r="K433" s="26">
        <v>27.338100000000001</v>
      </c>
      <c r="L433" s="16">
        <f t="shared" si="38"/>
        <v>0.27338099999999999</v>
      </c>
      <c r="N433" s="13">
        <v>44627</v>
      </c>
      <c r="O433" s="26">
        <v>59.2517</v>
      </c>
      <c r="P433" s="17">
        <f t="shared" si="39"/>
        <v>0.59251699999999996</v>
      </c>
      <c r="R433" s="13">
        <v>44627</v>
      </c>
      <c r="S433" s="26">
        <v>63.473700000000001</v>
      </c>
      <c r="T433" s="17">
        <f t="shared" si="41"/>
        <v>0.634737</v>
      </c>
    </row>
    <row r="434" spans="1:20" x14ac:dyDescent="0.25">
      <c r="A434" s="10">
        <f t="shared" si="40"/>
        <v>8</v>
      </c>
      <c r="B434" s="13">
        <v>44628</v>
      </c>
      <c r="C434" s="27">
        <v>98.121499999999997</v>
      </c>
      <c r="D434" s="15">
        <f t="shared" si="36"/>
        <v>0.98121499999999995</v>
      </c>
      <c r="F434" s="13">
        <v>44628</v>
      </c>
      <c r="G434" s="26">
        <v>83.927000000000007</v>
      </c>
      <c r="H434" s="16">
        <f t="shared" si="37"/>
        <v>0.83927000000000007</v>
      </c>
      <c r="J434" s="13">
        <v>44628</v>
      </c>
      <c r="K434" s="26">
        <v>27.150400000000001</v>
      </c>
      <c r="L434" s="16">
        <f t="shared" si="38"/>
        <v>0.27150400000000002</v>
      </c>
      <c r="N434" s="13">
        <v>44628</v>
      </c>
      <c r="O434" s="26">
        <v>59.343000000000004</v>
      </c>
      <c r="P434" s="17">
        <f t="shared" si="39"/>
        <v>0.59343000000000001</v>
      </c>
      <c r="R434" s="13">
        <v>44628</v>
      </c>
      <c r="S434" s="26">
        <v>63.571399999999997</v>
      </c>
      <c r="T434" s="17">
        <f t="shared" si="41"/>
        <v>0.635714</v>
      </c>
    </row>
    <row r="435" spans="1:20" x14ac:dyDescent="0.25">
      <c r="A435" s="10">
        <f t="shared" si="40"/>
        <v>9</v>
      </c>
      <c r="B435" s="13">
        <v>44629</v>
      </c>
      <c r="C435" s="27">
        <v>98.412199999999999</v>
      </c>
      <c r="D435" s="15">
        <f t="shared" si="36"/>
        <v>0.98412199999999994</v>
      </c>
      <c r="F435" s="13">
        <v>44629</v>
      </c>
      <c r="G435" s="26">
        <v>84.406499999999994</v>
      </c>
      <c r="H435" s="16">
        <f t="shared" si="37"/>
        <v>0.84406499999999995</v>
      </c>
      <c r="J435" s="13">
        <v>44629</v>
      </c>
      <c r="K435" s="26">
        <v>27.067299999999999</v>
      </c>
      <c r="L435" s="16">
        <f t="shared" si="38"/>
        <v>0.270673</v>
      </c>
      <c r="N435" s="13">
        <v>44629</v>
      </c>
      <c r="O435" s="26">
        <v>59.340499999999999</v>
      </c>
      <c r="P435" s="17">
        <f t="shared" si="39"/>
        <v>0.59340499999999996</v>
      </c>
      <c r="R435" s="13">
        <v>44629</v>
      </c>
      <c r="S435" s="26">
        <v>63.664499999999997</v>
      </c>
      <c r="T435" s="17">
        <f t="shared" si="41"/>
        <v>0.63664500000000002</v>
      </c>
    </row>
    <row r="436" spans="1:20" x14ac:dyDescent="0.25">
      <c r="A436" s="10">
        <f t="shared" si="40"/>
        <v>10</v>
      </c>
      <c r="B436" s="13">
        <v>44630</v>
      </c>
      <c r="C436" s="27">
        <v>98.597200000000001</v>
      </c>
      <c r="D436" s="15">
        <f t="shared" si="36"/>
        <v>0.98597199999999996</v>
      </c>
      <c r="F436" s="13">
        <v>44630</v>
      </c>
      <c r="G436" s="26">
        <v>84.720799999999997</v>
      </c>
      <c r="H436" s="16">
        <f t="shared" si="37"/>
        <v>0.84720799999999996</v>
      </c>
      <c r="J436" s="13">
        <v>44630</v>
      </c>
      <c r="K436" s="26">
        <v>27.055499999999999</v>
      </c>
      <c r="L436" s="16">
        <f t="shared" si="38"/>
        <v>0.27055499999999999</v>
      </c>
      <c r="N436" s="13">
        <v>44630</v>
      </c>
      <c r="O436" s="26">
        <v>59.414999999999999</v>
      </c>
      <c r="P436" s="17">
        <f t="shared" si="39"/>
        <v>0.59414999999999996</v>
      </c>
      <c r="R436" s="13">
        <v>44630</v>
      </c>
      <c r="S436" s="26">
        <v>63.781399999999998</v>
      </c>
      <c r="T436" s="17">
        <f t="shared" si="41"/>
        <v>0.63781399999999999</v>
      </c>
    </row>
    <row r="437" spans="1:20" x14ac:dyDescent="0.25">
      <c r="A437" s="10">
        <f t="shared" si="40"/>
        <v>11</v>
      </c>
      <c r="B437" s="13">
        <v>44631</v>
      </c>
      <c r="C437" s="27">
        <v>98.554000000000002</v>
      </c>
      <c r="D437" s="15">
        <f t="shared" si="36"/>
        <v>0.98553999999999997</v>
      </c>
      <c r="F437" s="13">
        <v>44631</v>
      </c>
      <c r="G437" s="26">
        <v>85.256500000000003</v>
      </c>
      <c r="H437" s="16">
        <f t="shared" si="37"/>
        <v>0.85256500000000002</v>
      </c>
      <c r="J437" s="13">
        <v>44631</v>
      </c>
      <c r="K437" s="26">
        <v>27.3093</v>
      </c>
      <c r="L437" s="16">
        <f t="shared" si="38"/>
        <v>0.27309300000000003</v>
      </c>
      <c r="N437" s="13">
        <v>44631</v>
      </c>
      <c r="O437" s="26">
        <v>59.464100000000002</v>
      </c>
      <c r="P437" s="17">
        <f t="shared" si="39"/>
        <v>0.59464099999999998</v>
      </c>
      <c r="R437" s="13">
        <v>44631</v>
      </c>
      <c r="S437" s="26">
        <v>63.925899999999999</v>
      </c>
      <c r="T437" s="17">
        <f t="shared" si="41"/>
        <v>0.63925900000000002</v>
      </c>
    </row>
    <row r="438" spans="1:20" x14ac:dyDescent="0.25">
      <c r="A438" s="10">
        <f t="shared" si="40"/>
        <v>12</v>
      </c>
      <c r="B438" s="13">
        <v>44632</v>
      </c>
      <c r="C438" s="27">
        <v>98.162899999999993</v>
      </c>
      <c r="D438" s="15">
        <f t="shared" si="36"/>
        <v>0.98162899999999997</v>
      </c>
      <c r="F438" s="13">
        <v>44632</v>
      </c>
      <c r="G438" s="26">
        <v>85.703400000000002</v>
      </c>
      <c r="H438" s="16">
        <f t="shared" si="37"/>
        <v>0.85703400000000007</v>
      </c>
      <c r="J438" s="13">
        <v>44632</v>
      </c>
      <c r="K438" s="26">
        <v>27.741599999999998</v>
      </c>
      <c r="L438" s="16">
        <f t="shared" si="38"/>
        <v>0.277416</v>
      </c>
      <c r="N438" s="13">
        <v>44632</v>
      </c>
      <c r="O438" s="26">
        <v>59.731000000000002</v>
      </c>
      <c r="P438" s="17">
        <f t="shared" si="39"/>
        <v>0.59731000000000001</v>
      </c>
      <c r="R438" s="13">
        <v>44632</v>
      </c>
      <c r="S438" s="26">
        <v>64.201400000000007</v>
      </c>
      <c r="T438" s="17">
        <f t="shared" si="41"/>
        <v>0.64201400000000008</v>
      </c>
    </row>
    <row r="439" spans="1:20" x14ac:dyDescent="0.25">
      <c r="A439" s="10">
        <f t="shared" si="40"/>
        <v>13</v>
      </c>
      <c r="B439" s="13">
        <v>44633</v>
      </c>
      <c r="C439" s="27">
        <v>98.160799999999995</v>
      </c>
      <c r="D439" s="15">
        <f t="shared" si="36"/>
        <v>0.98160799999999993</v>
      </c>
      <c r="F439" s="13">
        <v>44633</v>
      </c>
      <c r="G439" s="26">
        <v>85.850700000000003</v>
      </c>
      <c r="H439" s="16">
        <f t="shared" si="37"/>
        <v>0.85850700000000002</v>
      </c>
      <c r="J439" s="13">
        <v>44633</v>
      </c>
      <c r="K439" s="26">
        <v>28.244</v>
      </c>
      <c r="L439" s="16">
        <f t="shared" si="38"/>
        <v>0.28244000000000002</v>
      </c>
      <c r="N439" s="13">
        <v>44633</v>
      </c>
      <c r="O439" s="26">
        <v>60.049700000000001</v>
      </c>
      <c r="P439" s="17">
        <f t="shared" si="39"/>
        <v>0.60049700000000006</v>
      </c>
      <c r="R439" s="13">
        <v>44633</v>
      </c>
      <c r="S439" s="26">
        <v>64.485200000000006</v>
      </c>
      <c r="T439" s="17">
        <f t="shared" si="41"/>
        <v>0.64485200000000009</v>
      </c>
    </row>
    <row r="440" spans="1:20" x14ac:dyDescent="0.25">
      <c r="A440" s="10">
        <f t="shared" si="40"/>
        <v>14</v>
      </c>
      <c r="B440" s="13">
        <v>44634</v>
      </c>
      <c r="C440" s="27">
        <v>98.089399999999998</v>
      </c>
      <c r="D440" s="15">
        <f t="shared" si="36"/>
        <v>0.98089399999999993</v>
      </c>
      <c r="F440" s="13">
        <v>44634</v>
      </c>
      <c r="G440" s="26">
        <v>86.911799999999999</v>
      </c>
      <c r="H440" s="16">
        <f t="shared" si="37"/>
        <v>0.86911799999999995</v>
      </c>
      <c r="J440" s="13">
        <v>44634</v>
      </c>
      <c r="K440" s="26">
        <v>28.6935</v>
      </c>
      <c r="L440" s="16">
        <f t="shared" si="38"/>
        <v>0.286935</v>
      </c>
      <c r="N440" s="13">
        <v>44634</v>
      </c>
      <c r="O440" s="26">
        <v>60.3245</v>
      </c>
      <c r="P440" s="17">
        <f t="shared" si="39"/>
        <v>0.60324500000000003</v>
      </c>
      <c r="R440" s="13">
        <v>44634</v>
      </c>
      <c r="S440" s="26">
        <v>64.893199999999993</v>
      </c>
      <c r="T440" s="17">
        <f t="shared" si="41"/>
        <v>0.64893199999999995</v>
      </c>
    </row>
    <row r="441" spans="1:20" x14ac:dyDescent="0.25">
      <c r="A441" s="10">
        <f t="shared" si="40"/>
        <v>15</v>
      </c>
      <c r="B441" s="13">
        <v>44635</v>
      </c>
      <c r="C441" s="27">
        <v>98.2941</v>
      </c>
      <c r="D441" s="15">
        <f t="shared" si="36"/>
        <v>0.98294099999999995</v>
      </c>
      <c r="F441" s="13">
        <v>44635</v>
      </c>
      <c r="G441" s="26">
        <v>87.453800000000001</v>
      </c>
      <c r="H441" s="16">
        <f t="shared" si="37"/>
        <v>0.87453800000000004</v>
      </c>
      <c r="J441" s="13">
        <v>44635</v>
      </c>
      <c r="K441" s="26">
        <v>29.204599999999999</v>
      </c>
      <c r="L441" s="16">
        <f t="shared" si="38"/>
        <v>0.29204599999999997</v>
      </c>
      <c r="N441" s="13">
        <v>44635</v>
      </c>
      <c r="O441" s="26">
        <v>60.641300000000001</v>
      </c>
      <c r="P441" s="17">
        <f t="shared" si="39"/>
        <v>0.60641299999999998</v>
      </c>
      <c r="R441" s="13">
        <v>44635</v>
      </c>
      <c r="S441" s="26">
        <v>65.257099999999994</v>
      </c>
      <c r="T441" s="17">
        <f t="shared" si="41"/>
        <v>0.6525709999999999</v>
      </c>
    </row>
    <row r="442" spans="1:20" x14ac:dyDescent="0.25">
      <c r="A442" s="10">
        <f t="shared" si="40"/>
        <v>16</v>
      </c>
      <c r="B442" s="13">
        <v>44636</v>
      </c>
      <c r="C442" s="27">
        <v>98.213099999999997</v>
      </c>
      <c r="D442" s="15">
        <f>IF($C442="","",$C442/100)</f>
        <v>0.98213099999999998</v>
      </c>
      <c r="F442" s="13">
        <v>44636</v>
      </c>
      <c r="G442" s="27">
        <v>87.856999999999999</v>
      </c>
      <c r="H442" s="16">
        <f t="shared" si="37"/>
        <v>0.87856999999999996</v>
      </c>
      <c r="J442" s="13">
        <v>44636</v>
      </c>
      <c r="K442" s="26">
        <v>30.162600000000001</v>
      </c>
      <c r="L442" s="16">
        <f t="shared" si="38"/>
        <v>0.30162600000000001</v>
      </c>
      <c r="N442" s="13">
        <v>44636</v>
      </c>
      <c r="O442" s="27">
        <v>60.984699999999997</v>
      </c>
      <c r="P442" s="17">
        <f t="shared" si="39"/>
        <v>0.60984699999999992</v>
      </c>
      <c r="R442" s="13">
        <v>44636</v>
      </c>
      <c r="S442" s="27">
        <v>65.630300000000005</v>
      </c>
      <c r="T442" s="17">
        <f t="shared" si="41"/>
        <v>0.65630300000000008</v>
      </c>
    </row>
    <row r="443" spans="1:20" x14ac:dyDescent="0.25">
      <c r="A443" s="10">
        <f t="shared" si="40"/>
        <v>17</v>
      </c>
      <c r="B443" s="13">
        <v>44637</v>
      </c>
      <c r="C443" s="27">
        <v>98.343900000000005</v>
      </c>
      <c r="D443" s="15">
        <f t="shared" ref="D443:D506" si="42">IF($C443="","",$C443/100)</f>
        <v>0.98343900000000006</v>
      </c>
      <c r="F443" s="13">
        <v>44637</v>
      </c>
      <c r="G443" s="27">
        <v>88.308099999999996</v>
      </c>
      <c r="H443" s="16">
        <f t="shared" si="37"/>
        <v>0.883081</v>
      </c>
      <c r="J443" s="13">
        <v>44637</v>
      </c>
      <c r="K443" s="26">
        <v>31.083400000000001</v>
      </c>
      <c r="L443" s="16">
        <f t="shared" si="38"/>
        <v>0.310834</v>
      </c>
      <c r="N443" s="13">
        <v>44637</v>
      </c>
      <c r="O443" s="27">
        <v>61.251800000000003</v>
      </c>
      <c r="P443" s="17">
        <f t="shared" si="39"/>
        <v>0.61251800000000001</v>
      </c>
      <c r="R443" s="13">
        <v>44637</v>
      </c>
      <c r="S443" s="27">
        <v>65.966999999999999</v>
      </c>
      <c r="T443" s="17">
        <f t="shared" si="41"/>
        <v>0.65966999999999998</v>
      </c>
    </row>
    <row r="444" spans="1:20" x14ac:dyDescent="0.25">
      <c r="A444" s="10">
        <f t="shared" si="40"/>
        <v>18</v>
      </c>
      <c r="B444" s="13">
        <v>44638</v>
      </c>
      <c r="C444" s="27">
        <v>98.346000000000004</v>
      </c>
      <c r="D444" s="15">
        <f t="shared" si="42"/>
        <v>0.98346</v>
      </c>
      <c r="F444" s="13">
        <v>44638</v>
      </c>
      <c r="G444" s="27">
        <v>88.695800000000006</v>
      </c>
      <c r="H444" s="16">
        <f t="shared" si="37"/>
        <v>0.88695800000000002</v>
      </c>
      <c r="J444" s="13">
        <v>44638</v>
      </c>
      <c r="K444" s="26">
        <v>31.910699999999999</v>
      </c>
      <c r="L444" s="16">
        <f t="shared" si="38"/>
        <v>0.31910699999999997</v>
      </c>
      <c r="N444" s="13">
        <v>44638</v>
      </c>
      <c r="O444" s="27">
        <v>61.392299999999999</v>
      </c>
      <c r="P444" s="17">
        <f t="shared" si="39"/>
        <v>0.613923</v>
      </c>
      <c r="R444" s="13">
        <v>44638</v>
      </c>
      <c r="S444" s="27">
        <v>66.1905</v>
      </c>
      <c r="T444" s="17">
        <f t="shared" si="41"/>
        <v>0.66190499999999997</v>
      </c>
    </row>
    <row r="445" spans="1:20" x14ac:dyDescent="0.25">
      <c r="A445" s="10">
        <f t="shared" si="40"/>
        <v>19</v>
      </c>
      <c r="B445" s="13">
        <v>44639</v>
      </c>
      <c r="C445" s="27">
        <v>98.275099999999995</v>
      </c>
      <c r="D445" s="15">
        <f t="shared" si="42"/>
        <v>0.98275099999999993</v>
      </c>
      <c r="F445" s="13">
        <v>44639</v>
      </c>
      <c r="G445" s="27">
        <v>89.432699999999997</v>
      </c>
      <c r="H445" s="16">
        <f t="shared" si="37"/>
        <v>0.89432699999999998</v>
      </c>
      <c r="J445" s="13">
        <v>44639</v>
      </c>
      <c r="K445" s="26">
        <v>33.001399999999997</v>
      </c>
      <c r="L445" s="16">
        <f t="shared" si="38"/>
        <v>0.33001399999999997</v>
      </c>
      <c r="N445" s="13">
        <v>44639</v>
      </c>
      <c r="O445" s="27">
        <v>61.652000000000001</v>
      </c>
      <c r="P445" s="17">
        <f t="shared" si="39"/>
        <v>0.61651999999999996</v>
      </c>
      <c r="R445" s="13">
        <v>44639</v>
      </c>
      <c r="S445" s="27">
        <v>66.573700000000002</v>
      </c>
      <c r="T445" s="17">
        <f t="shared" si="41"/>
        <v>0.66573700000000002</v>
      </c>
    </row>
    <row r="446" spans="1:20" x14ac:dyDescent="0.25">
      <c r="A446" s="10">
        <f t="shared" si="40"/>
        <v>20</v>
      </c>
      <c r="B446" s="13">
        <v>44640</v>
      </c>
      <c r="C446" s="27">
        <v>98.155000000000001</v>
      </c>
      <c r="D446" s="15">
        <f t="shared" si="42"/>
        <v>0.98155000000000003</v>
      </c>
      <c r="F446" s="13">
        <v>44640</v>
      </c>
      <c r="G446" s="27">
        <v>89.891199999999998</v>
      </c>
      <c r="H446" s="16">
        <f t="shared" si="37"/>
        <v>0.89891199999999993</v>
      </c>
      <c r="J446" s="13">
        <v>44640</v>
      </c>
      <c r="K446" s="26">
        <v>34.131</v>
      </c>
      <c r="L446" s="16">
        <f t="shared" si="38"/>
        <v>0.34131</v>
      </c>
      <c r="N446" s="13">
        <v>44640</v>
      </c>
      <c r="O446" s="27">
        <v>62.007800000000003</v>
      </c>
      <c r="P446" s="17">
        <f t="shared" si="39"/>
        <v>0.62007800000000002</v>
      </c>
      <c r="R446" s="13">
        <v>44640</v>
      </c>
      <c r="S446" s="27">
        <v>66.974900000000005</v>
      </c>
      <c r="T446" s="17">
        <f t="shared" si="41"/>
        <v>0.66974900000000004</v>
      </c>
    </row>
    <row r="447" spans="1:20" x14ac:dyDescent="0.25">
      <c r="A447" s="10">
        <f t="shared" si="40"/>
        <v>21</v>
      </c>
      <c r="B447" s="13">
        <v>44641</v>
      </c>
      <c r="C447" s="27">
        <v>98.027299999999997</v>
      </c>
      <c r="D447" s="15">
        <f t="shared" si="42"/>
        <v>0.98027299999999995</v>
      </c>
      <c r="F447" s="13">
        <v>44641</v>
      </c>
      <c r="G447" s="27">
        <v>90.032300000000006</v>
      </c>
      <c r="H447" s="16">
        <f t="shared" si="37"/>
        <v>0.9003230000000001</v>
      </c>
      <c r="J447" s="13">
        <v>44641</v>
      </c>
      <c r="K447" s="26">
        <v>35.076099999999997</v>
      </c>
      <c r="L447" s="16">
        <f t="shared" si="38"/>
        <v>0.35076099999999999</v>
      </c>
      <c r="N447" s="13">
        <v>44641</v>
      </c>
      <c r="O447" s="27">
        <v>62.203400000000002</v>
      </c>
      <c r="P447" s="17">
        <f t="shared" si="39"/>
        <v>0.62203399999999998</v>
      </c>
      <c r="R447" s="13">
        <v>44641</v>
      </c>
      <c r="S447" s="27">
        <v>67.194500000000005</v>
      </c>
      <c r="T447" s="17">
        <f t="shared" si="41"/>
        <v>0.67194500000000001</v>
      </c>
    </row>
    <row r="448" spans="1:20" x14ac:dyDescent="0.25">
      <c r="A448" s="10">
        <f t="shared" si="40"/>
        <v>22</v>
      </c>
      <c r="B448" s="13">
        <v>44642</v>
      </c>
      <c r="C448" s="27">
        <v>98.029499999999999</v>
      </c>
      <c r="D448" s="15">
        <f t="shared" si="42"/>
        <v>0.98029500000000003</v>
      </c>
      <c r="F448" s="13">
        <v>44642</v>
      </c>
      <c r="G448" s="27">
        <v>90.895399999999995</v>
      </c>
      <c r="H448" s="16">
        <f t="shared" ref="H448:H511" si="43">IF($G448="","",$G448/100)</f>
        <v>0.90895399999999993</v>
      </c>
      <c r="J448" s="13">
        <v>44642</v>
      </c>
      <c r="K448" s="26">
        <v>35.78</v>
      </c>
      <c r="L448" s="16">
        <f t="shared" ref="L448:L511" si="44">IF($K448="","",$K448/100)</f>
        <v>0.35780000000000001</v>
      </c>
      <c r="N448" s="13">
        <v>44642</v>
      </c>
      <c r="O448" s="27">
        <v>62.3003</v>
      </c>
      <c r="P448" s="17">
        <f t="shared" ref="P448:P511" si="45">IF($O448="","",$O448/100)</f>
        <v>0.62300299999999997</v>
      </c>
      <c r="R448" s="13">
        <v>44642</v>
      </c>
      <c r="S448" s="27">
        <v>67.463300000000004</v>
      </c>
      <c r="T448" s="17">
        <f t="shared" si="41"/>
        <v>0.67463300000000004</v>
      </c>
    </row>
    <row r="449" spans="1:20" x14ac:dyDescent="0.25">
      <c r="A449" s="10">
        <f t="shared" ref="A449:A512" si="46">DAY(B449)</f>
        <v>23</v>
      </c>
      <c r="B449" s="13">
        <v>44643</v>
      </c>
      <c r="C449" s="27">
        <v>97.912800000000004</v>
      </c>
      <c r="D449" s="15">
        <f t="shared" si="42"/>
        <v>0.979128</v>
      </c>
      <c r="F449" s="13">
        <v>44643</v>
      </c>
      <c r="G449" s="27">
        <v>90.964299999999994</v>
      </c>
      <c r="H449" s="16">
        <f t="shared" si="43"/>
        <v>0.90964299999999998</v>
      </c>
      <c r="J449" s="13">
        <v>44643</v>
      </c>
      <c r="K449" s="26">
        <v>36.430999999999997</v>
      </c>
      <c r="L449" s="16">
        <f t="shared" si="44"/>
        <v>0.36430999999999997</v>
      </c>
      <c r="N449" s="13">
        <v>44643</v>
      </c>
      <c r="O449" s="27">
        <v>62.398200000000003</v>
      </c>
      <c r="P449" s="17">
        <f t="shared" si="45"/>
        <v>0.62398200000000004</v>
      </c>
      <c r="R449" s="13">
        <v>44643</v>
      </c>
      <c r="S449" s="27">
        <v>67.5822</v>
      </c>
      <c r="T449" s="17">
        <f t="shared" si="41"/>
        <v>0.67582200000000003</v>
      </c>
    </row>
    <row r="450" spans="1:20" x14ac:dyDescent="0.25">
      <c r="A450" s="10">
        <f t="shared" si="46"/>
        <v>24</v>
      </c>
      <c r="B450" s="13">
        <v>44644</v>
      </c>
      <c r="C450" s="27">
        <v>97.821100000000001</v>
      </c>
      <c r="D450" s="15">
        <f t="shared" si="42"/>
        <v>0.97821100000000005</v>
      </c>
      <c r="F450" s="13">
        <v>44644</v>
      </c>
      <c r="G450" s="27">
        <v>92.166899999999998</v>
      </c>
      <c r="H450" s="16">
        <f t="shared" si="43"/>
        <v>0.92166899999999996</v>
      </c>
      <c r="J450" s="13">
        <v>44644</v>
      </c>
      <c r="K450" s="26">
        <v>38.309600000000003</v>
      </c>
      <c r="L450" s="16">
        <f t="shared" si="44"/>
        <v>0.38309600000000005</v>
      </c>
      <c r="N450" s="13">
        <v>44644</v>
      </c>
      <c r="O450" s="27">
        <v>62.463799999999999</v>
      </c>
      <c r="P450" s="17">
        <f t="shared" si="45"/>
        <v>0.62463800000000003</v>
      </c>
      <c r="R450" s="13">
        <v>44644</v>
      </c>
      <c r="S450" s="27">
        <v>67.963700000000003</v>
      </c>
      <c r="T450" s="17">
        <f t="shared" si="41"/>
        <v>0.67963700000000005</v>
      </c>
    </row>
    <row r="451" spans="1:20" x14ac:dyDescent="0.25">
      <c r="A451" s="10">
        <f t="shared" si="46"/>
        <v>25</v>
      </c>
      <c r="B451" s="13">
        <v>44645</v>
      </c>
      <c r="C451" s="27">
        <v>97.850700000000003</v>
      </c>
      <c r="D451" s="15">
        <f t="shared" si="42"/>
        <v>0.97850700000000002</v>
      </c>
      <c r="F451" s="13">
        <v>44645</v>
      </c>
      <c r="G451" s="27">
        <v>92.194100000000006</v>
      </c>
      <c r="H451" s="16">
        <f t="shared" si="43"/>
        <v>0.92194100000000001</v>
      </c>
      <c r="J451" s="13">
        <v>44645</v>
      </c>
      <c r="K451" s="26">
        <v>40.654600000000002</v>
      </c>
      <c r="L451" s="16">
        <f t="shared" si="44"/>
        <v>0.40654600000000002</v>
      </c>
      <c r="N451" s="13">
        <v>44645</v>
      </c>
      <c r="O451" s="27">
        <v>62.589100000000002</v>
      </c>
      <c r="P451" s="17">
        <f t="shared" si="45"/>
        <v>0.62589099999999998</v>
      </c>
      <c r="R451" s="13">
        <v>44645</v>
      </c>
      <c r="S451" s="27">
        <v>68.216399999999993</v>
      </c>
      <c r="T451" s="17">
        <f t="shared" ref="T451:T514" si="47">IF($S451="","",$S451/100)</f>
        <v>0.68216399999999988</v>
      </c>
    </row>
    <row r="452" spans="1:20" x14ac:dyDescent="0.25">
      <c r="A452" s="10">
        <f t="shared" si="46"/>
        <v>26</v>
      </c>
      <c r="B452" s="13">
        <v>44646</v>
      </c>
      <c r="C452" s="27">
        <v>97.861500000000007</v>
      </c>
      <c r="D452" s="15">
        <f t="shared" si="42"/>
        <v>0.97861500000000001</v>
      </c>
      <c r="F452" s="13">
        <v>44646</v>
      </c>
      <c r="G452" s="27">
        <v>92.959299999999999</v>
      </c>
      <c r="H452" s="16">
        <f t="shared" si="43"/>
        <v>0.929593</v>
      </c>
      <c r="J452" s="13">
        <v>44646</v>
      </c>
      <c r="K452" s="26">
        <v>42.3977</v>
      </c>
      <c r="L452" s="16">
        <f t="shared" si="44"/>
        <v>0.42397699999999999</v>
      </c>
      <c r="N452" s="13">
        <v>44646</v>
      </c>
      <c r="O452" s="27">
        <v>62.779600000000002</v>
      </c>
      <c r="P452" s="17">
        <f t="shared" si="45"/>
        <v>0.62779600000000002</v>
      </c>
      <c r="R452" s="13">
        <v>44646</v>
      </c>
      <c r="S452" s="27">
        <v>68.604299999999995</v>
      </c>
      <c r="T452" s="17">
        <f t="shared" si="47"/>
        <v>0.68604299999999996</v>
      </c>
    </row>
    <row r="453" spans="1:20" x14ac:dyDescent="0.25">
      <c r="A453" s="10">
        <f t="shared" si="46"/>
        <v>27</v>
      </c>
      <c r="B453" s="13">
        <v>44647</v>
      </c>
      <c r="C453" s="27">
        <v>98.098399999999998</v>
      </c>
      <c r="D453" s="15">
        <f t="shared" si="42"/>
        <v>0.98098399999999997</v>
      </c>
      <c r="F453" s="13">
        <v>44647</v>
      </c>
      <c r="G453" s="27">
        <v>93.313400000000001</v>
      </c>
      <c r="H453" s="16">
        <f t="shared" si="43"/>
        <v>0.93313400000000002</v>
      </c>
      <c r="J453" s="13">
        <v>44647</v>
      </c>
      <c r="K453" s="26">
        <v>43.690899999999999</v>
      </c>
      <c r="L453" s="16">
        <f t="shared" si="44"/>
        <v>0.43690899999999999</v>
      </c>
      <c r="N453" s="13">
        <v>44647</v>
      </c>
      <c r="O453" s="27">
        <v>62.977499999999999</v>
      </c>
      <c r="P453" s="17">
        <f t="shared" si="45"/>
        <v>0.62977499999999997</v>
      </c>
      <c r="R453" s="13">
        <v>44647</v>
      </c>
      <c r="S453" s="27">
        <v>68.905900000000003</v>
      </c>
      <c r="T453" s="17">
        <f t="shared" si="47"/>
        <v>0.68905899999999998</v>
      </c>
    </row>
    <row r="454" spans="1:20" x14ac:dyDescent="0.25">
      <c r="A454" s="10">
        <f t="shared" si="46"/>
        <v>28</v>
      </c>
      <c r="B454" s="13">
        <v>44648</v>
      </c>
      <c r="C454" s="27">
        <v>98.188400000000001</v>
      </c>
      <c r="D454" s="15">
        <f t="shared" si="42"/>
        <v>0.98188399999999998</v>
      </c>
      <c r="F454" s="13">
        <v>44648</v>
      </c>
      <c r="G454" s="27">
        <v>94.365200000000002</v>
      </c>
      <c r="H454" s="16">
        <f t="shared" si="43"/>
        <v>0.94365200000000005</v>
      </c>
      <c r="J454" s="13">
        <v>44648</v>
      </c>
      <c r="K454" s="26">
        <v>44.432899999999997</v>
      </c>
      <c r="L454" s="16">
        <f t="shared" si="44"/>
        <v>0.44432899999999997</v>
      </c>
      <c r="N454" s="13">
        <v>44648</v>
      </c>
      <c r="O454" s="27">
        <v>63.197400000000002</v>
      </c>
      <c r="P454" s="17">
        <f t="shared" si="45"/>
        <v>0.63197400000000004</v>
      </c>
      <c r="R454" s="13">
        <v>44648</v>
      </c>
      <c r="S454" s="27">
        <v>69.301900000000003</v>
      </c>
      <c r="T454" s="17">
        <f t="shared" si="47"/>
        <v>0.69301900000000005</v>
      </c>
    </row>
    <row r="455" spans="1:20" x14ac:dyDescent="0.25">
      <c r="A455" s="10">
        <f t="shared" si="46"/>
        <v>29</v>
      </c>
      <c r="B455" s="13">
        <v>44649</v>
      </c>
      <c r="C455" s="27">
        <v>98.611800000000002</v>
      </c>
      <c r="D455" s="15">
        <f t="shared" si="42"/>
        <v>0.98611800000000005</v>
      </c>
      <c r="F455" s="13">
        <v>44649</v>
      </c>
      <c r="G455" s="27">
        <v>94.729600000000005</v>
      </c>
      <c r="H455" s="16">
        <f t="shared" si="43"/>
        <v>0.94729600000000003</v>
      </c>
      <c r="J455" s="13">
        <v>44649</v>
      </c>
      <c r="K455" s="26">
        <v>44.814700000000002</v>
      </c>
      <c r="L455" s="16">
        <f t="shared" si="44"/>
        <v>0.44814700000000002</v>
      </c>
      <c r="N455" s="13">
        <v>44649</v>
      </c>
      <c r="O455" s="27">
        <v>63.3035</v>
      </c>
      <c r="P455" s="17">
        <f t="shared" si="45"/>
        <v>0.63303500000000001</v>
      </c>
      <c r="R455" s="13">
        <v>44649</v>
      </c>
      <c r="S455" s="27">
        <v>69.489099999999993</v>
      </c>
      <c r="T455" s="17">
        <f t="shared" si="47"/>
        <v>0.69489099999999993</v>
      </c>
    </row>
    <row r="456" spans="1:20" x14ac:dyDescent="0.25">
      <c r="A456" s="10">
        <f t="shared" si="46"/>
        <v>30</v>
      </c>
      <c r="B456" s="13">
        <v>44650</v>
      </c>
      <c r="C456" s="27">
        <v>98.698099999999997</v>
      </c>
      <c r="D456" s="15">
        <f t="shared" si="42"/>
        <v>0.986981</v>
      </c>
      <c r="F456" s="13">
        <v>44650</v>
      </c>
      <c r="G456" s="27">
        <v>95.196700000000007</v>
      </c>
      <c r="H456" s="16">
        <f t="shared" si="43"/>
        <v>0.95196700000000012</v>
      </c>
      <c r="J456" s="13">
        <v>44650</v>
      </c>
      <c r="K456" s="26">
        <v>45.211799999999997</v>
      </c>
      <c r="L456" s="16">
        <f t="shared" si="44"/>
        <v>0.45211799999999996</v>
      </c>
      <c r="N456" s="13">
        <v>44650</v>
      </c>
      <c r="O456" s="27">
        <v>63.439100000000003</v>
      </c>
      <c r="P456" s="17">
        <f t="shared" si="45"/>
        <v>0.63439100000000004</v>
      </c>
      <c r="R456" s="13">
        <v>44650</v>
      </c>
      <c r="S456" s="27">
        <v>69.698599999999999</v>
      </c>
      <c r="T456" s="17">
        <f t="shared" si="47"/>
        <v>0.69698599999999999</v>
      </c>
    </row>
    <row r="457" spans="1:20" x14ac:dyDescent="0.25">
      <c r="A457" s="10">
        <f t="shared" si="46"/>
        <v>31</v>
      </c>
      <c r="B457" s="13">
        <v>44651</v>
      </c>
      <c r="C457" s="27">
        <v>98.714799999999997</v>
      </c>
      <c r="D457" s="15">
        <f t="shared" si="42"/>
        <v>0.98714799999999991</v>
      </c>
      <c r="F457" s="13">
        <v>44651</v>
      </c>
      <c r="G457" s="27">
        <v>95.634200000000007</v>
      </c>
      <c r="H457" s="16">
        <f t="shared" si="43"/>
        <v>0.95634200000000003</v>
      </c>
      <c r="J457" s="13">
        <v>44651</v>
      </c>
      <c r="K457" s="26">
        <v>45.503900000000002</v>
      </c>
      <c r="L457" s="16">
        <f t="shared" si="44"/>
        <v>0.45503900000000003</v>
      </c>
      <c r="N457" s="13">
        <v>44651</v>
      </c>
      <c r="O457" s="27">
        <v>63.580199999999998</v>
      </c>
      <c r="P457" s="17">
        <f t="shared" si="45"/>
        <v>0.63580199999999998</v>
      </c>
      <c r="R457" s="13">
        <v>44651</v>
      </c>
      <c r="S457" s="27">
        <v>69.895899999999997</v>
      </c>
      <c r="T457" s="17">
        <f t="shared" si="47"/>
        <v>0.698959</v>
      </c>
    </row>
    <row r="458" spans="1:20" x14ac:dyDescent="0.25">
      <c r="A458" s="10">
        <f t="shared" si="46"/>
        <v>1</v>
      </c>
      <c r="B458" s="13">
        <v>44652</v>
      </c>
      <c r="C458" s="27">
        <v>98.689099999999996</v>
      </c>
      <c r="D458" s="15">
        <f t="shared" si="42"/>
        <v>0.98689099999999996</v>
      </c>
      <c r="F458" s="13">
        <v>44652</v>
      </c>
      <c r="G458" s="27">
        <v>95.955500000000001</v>
      </c>
      <c r="H458" s="16">
        <f t="shared" si="43"/>
        <v>0.95955500000000005</v>
      </c>
      <c r="J458" s="13">
        <v>44652</v>
      </c>
      <c r="K458" s="26">
        <v>45.706299999999999</v>
      </c>
      <c r="L458" s="16">
        <f t="shared" si="44"/>
        <v>0.457063</v>
      </c>
      <c r="N458" s="13">
        <v>44652</v>
      </c>
      <c r="O458" s="27">
        <v>63.729399999999998</v>
      </c>
      <c r="P458" s="17">
        <f t="shared" si="45"/>
        <v>0.63729400000000003</v>
      </c>
      <c r="R458" s="13">
        <v>44652</v>
      </c>
      <c r="S458" s="27">
        <v>70.070099999999996</v>
      </c>
      <c r="T458" s="17">
        <f t="shared" si="47"/>
        <v>0.70070100000000002</v>
      </c>
    </row>
    <row r="459" spans="1:20" x14ac:dyDescent="0.25">
      <c r="A459" s="10">
        <f t="shared" si="46"/>
        <v>2</v>
      </c>
      <c r="B459" s="13">
        <v>44653</v>
      </c>
      <c r="C459" s="27">
        <v>98.835400000000007</v>
      </c>
      <c r="D459" s="15">
        <f t="shared" si="42"/>
        <v>0.98835400000000007</v>
      </c>
      <c r="F459" s="13">
        <v>44653</v>
      </c>
      <c r="G459" s="27">
        <v>96.240300000000005</v>
      </c>
      <c r="H459" s="16">
        <f t="shared" si="43"/>
        <v>0.96240300000000001</v>
      </c>
      <c r="J459" s="13">
        <v>44653</v>
      </c>
      <c r="K459" s="26">
        <v>46.087499999999999</v>
      </c>
      <c r="L459" s="16">
        <f t="shared" si="44"/>
        <v>0.46087499999999998</v>
      </c>
      <c r="N459" s="13">
        <v>44653</v>
      </c>
      <c r="O459" s="27">
        <v>63.956200000000003</v>
      </c>
      <c r="P459" s="17">
        <f t="shared" si="45"/>
        <v>0.63956200000000007</v>
      </c>
      <c r="R459" s="13">
        <v>44653</v>
      </c>
      <c r="S459" s="27">
        <v>70.313400000000001</v>
      </c>
      <c r="T459" s="17">
        <f t="shared" si="47"/>
        <v>0.70313400000000004</v>
      </c>
    </row>
    <row r="460" spans="1:20" x14ac:dyDescent="0.25">
      <c r="A460" s="10">
        <f t="shared" si="46"/>
        <v>3</v>
      </c>
      <c r="B460" s="13">
        <v>44654</v>
      </c>
      <c r="C460" s="27">
        <v>98.798100000000005</v>
      </c>
      <c r="D460" s="15">
        <f t="shared" si="42"/>
        <v>0.987981</v>
      </c>
      <c r="F460" s="13">
        <v>44654</v>
      </c>
      <c r="G460" s="27">
        <v>96.494500000000002</v>
      </c>
      <c r="H460" s="16">
        <f t="shared" si="43"/>
        <v>0.96494500000000005</v>
      </c>
      <c r="J460" s="13">
        <v>44654</v>
      </c>
      <c r="K460" s="26">
        <v>46.511299999999999</v>
      </c>
      <c r="L460" s="16">
        <f t="shared" si="44"/>
        <v>0.465113</v>
      </c>
      <c r="N460" s="13">
        <v>44654</v>
      </c>
      <c r="O460" s="27">
        <v>64.2149</v>
      </c>
      <c r="P460" s="17">
        <f t="shared" si="45"/>
        <v>0.64214899999999997</v>
      </c>
      <c r="R460" s="13">
        <v>44654</v>
      </c>
      <c r="S460" s="27">
        <v>70.566900000000004</v>
      </c>
      <c r="T460" s="17">
        <f t="shared" si="47"/>
        <v>0.70566899999999999</v>
      </c>
    </row>
    <row r="461" spans="1:20" x14ac:dyDescent="0.25">
      <c r="A461" s="10">
        <f t="shared" si="46"/>
        <v>4</v>
      </c>
      <c r="B461" s="13">
        <v>44655</v>
      </c>
      <c r="C461" s="27">
        <v>98.601399999999998</v>
      </c>
      <c r="D461" s="15">
        <f t="shared" si="42"/>
        <v>0.98601399999999995</v>
      </c>
      <c r="F461" s="13">
        <v>44655</v>
      </c>
      <c r="G461" s="27">
        <v>96.419499999999999</v>
      </c>
      <c r="H461" s="16">
        <f t="shared" si="43"/>
        <v>0.96419500000000002</v>
      </c>
      <c r="J461" s="13">
        <v>44655</v>
      </c>
      <c r="K461" s="26">
        <v>47.0946</v>
      </c>
      <c r="L461" s="16">
        <f t="shared" si="44"/>
        <v>0.47094599999999998</v>
      </c>
      <c r="N461" s="13">
        <v>44655</v>
      </c>
      <c r="O461" s="27">
        <v>64.335400000000007</v>
      </c>
      <c r="P461" s="17">
        <f t="shared" si="45"/>
        <v>0.64335400000000009</v>
      </c>
      <c r="R461" s="13">
        <v>44655</v>
      </c>
      <c r="S461" s="27">
        <v>70.667199999999994</v>
      </c>
      <c r="T461" s="17">
        <f t="shared" si="47"/>
        <v>0.70667199999999997</v>
      </c>
    </row>
    <row r="462" spans="1:20" x14ac:dyDescent="0.25">
      <c r="A462" s="10">
        <f t="shared" si="46"/>
        <v>5</v>
      </c>
      <c r="B462" s="13">
        <v>44656</v>
      </c>
      <c r="C462" s="27">
        <v>98.586299999999994</v>
      </c>
      <c r="D462" s="15">
        <f t="shared" si="42"/>
        <v>0.98586299999999993</v>
      </c>
      <c r="F462" s="13">
        <v>44656</v>
      </c>
      <c r="G462" s="27">
        <v>96.649500000000003</v>
      </c>
      <c r="H462" s="16">
        <f t="shared" si="43"/>
        <v>0.96649499999999999</v>
      </c>
      <c r="J462" s="13">
        <v>44656</v>
      </c>
      <c r="K462" s="26">
        <v>47.750300000000003</v>
      </c>
      <c r="L462" s="16">
        <f t="shared" si="44"/>
        <v>0.47750300000000001</v>
      </c>
      <c r="N462" s="13">
        <v>44656</v>
      </c>
      <c r="O462" s="27">
        <v>64.504199999999997</v>
      </c>
      <c r="P462" s="17">
        <f t="shared" si="45"/>
        <v>0.645042</v>
      </c>
      <c r="R462" s="13">
        <v>44656</v>
      </c>
      <c r="S462" s="27">
        <v>70.870099999999994</v>
      </c>
      <c r="T462" s="17">
        <f t="shared" si="47"/>
        <v>0.70870099999999991</v>
      </c>
    </row>
    <row r="463" spans="1:20" x14ac:dyDescent="0.25">
      <c r="A463" s="10">
        <f t="shared" si="46"/>
        <v>6</v>
      </c>
      <c r="B463" s="13">
        <v>44657</v>
      </c>
      <c r="C463" s="27">
        <v>98.25</v>
      </c>
      <c r="D463" s="15">
        <f t="shared" si="42"/>
        <v>0.98250000000000004</v>
      </c>
      <c r="F463" s="13">
        <v>44657</v>
      </c>
      <c r="G463" s="27">
        <v>96.856999999999999</v>
      </c>
      <c r="H463" s="16">
        <f t="shared" si="43"/>
        <v>0.96857000000000004</v>
      </c>
      <c r="J463" s="13">
        <v>44657</v>
      </c>
      <c r="K463" s="26">
        <v>48.290399999999998</v>
      </c>
      <c r="L463" s="16">
        <f t="shared" si="44"/>
        <v>0.482904</v>
      </c>
      <c r="N463" s="13">
        <v>44657</v>
      </c>
      <c r="O463" s="27">
        <v>64.635499999999993</v>
      </c>
      <c r="P463" s="17">
        <f t="shared" si="45"/>
        <v>0.6463549999999999</v>
      </c>
      <c r="R463" s="13">
        <v>44657</v>
      </c>
      <c r="S463" s="27">
        <v>71.018000000000001</v>
      </c>
      <c r="T463" s="17">
        <f t="shared" si="47"/>
        <v>0.71018000000000003</v>
      </c>
    </row>
    <row r="464" spans="1:20" x14ac:dyDescent="0.25">
      <c r="A464" s="10">
        <f t="shared" si="46"/>
        <v>7</v>
      </c>
      <c r="B464" s="13">
        <v>44658</v>
      </c>
      <c r="C464" s="27">
        <v>98.217600000000004</v>
      </c>
      <c r="D464" s="15">
        <f t="shared" si="42"/>
        <v>0.98217600000000005</v>
      </c>
      <c r="F464" s="13">
        <v>44658</v>
      </c>
      <c r="G464" s="27">
        <v>97.004099999999994</v>
      </c>
      <c r="H464" s="16">
        <f t="shared" si="43"/>
        <v>0.97004099999999993</v>
      </c>
      <c r="J464" s="13">
        <v>44658</v>
      </c>
      <c r="K464" s="26">
        <v>48.7074</v>
      </c>
      <c r="L464" s="16">
        <f t="shared" si="44"/>
        <v>0.48707400000000001</v>
      </c>
      <c r="N464" s="13">
        <v>44658</v>
      </c>
      <c r="O464" s="27">
        <v>64.743700000000004</v>
      </c>
      <c r="P464" s="17">
        <f t="shared" si="45"/>
        <v>0.64743700000000004</v>
      </c>
      <c r="R464" s="13">
        <v>44658</v>
      </c>
      <c r="S464" s="27">
        <v>71.146500000000003</v>
      </c>
      <c r="T464" s="17">
        <f t="shared" si="47"/>
        <v>0.71146500000000001</v>
      </c>
    </row>
    <row r="465" spans="1:20" x14ac:dyDescent="0.25">
      <c r="A465" s="10">
        <f t="shared" si="46"/>
        <v>8</v>
      </c>
      <c r="B465" s="13">
        <v>44659</v>
      </c>
      <c r="C465" s="27">
        <v>98.433999999999997</v>
      </c>
      <c r="D465" s="15">
        <f t="shared" si="42"/>
        <v>0.98433999999999999</v>
      </c>
      <c r="F465" s="13">
        <v>44659</v>
      </c>
      <c r="G465" s="27">
        <v>97.028400000000005</v>
      </c>
      <c r="H465" s="16">
        <f t="shared" si="43"/>
        <v>0.97028400000000004</v>
      </c>
      <c r="J465" s="13">
        <v>44659</v>
      </c>
      <c r="K465" s="26">
        <v>49.275100000000002</v>
      </c>
      <c r="L465" s="16">
        <f t="shared" si="44"/>
        <v>0.49275099999999999</v>
      </c>
      <c r="N465" s="13">
        <v>44659</v>
      </c>
      <c r="O465" s="27">
        <v>64.843900000000005</v>
      </c>
      <c r="P465" s="17">
        <f t="shared" si="45"/>
        <v>0.6484390000000001</v>
      </c>
      <c r="R465" s="13">
        <v>44659</v>
      </c>
      <c r="S465" s="27">
        <v>71.270899999999997</v>
      </c>
      <c r="T465" s="17">
        <f t="shared" si="47"/>
        <v>0.71270899999999993</v>
      </c>
    </row>
    <row r="466" spans="1:20" x14ac:dyDescent="0.25">
      <c r="A466" s="10">
        <f t="shared" si="46"/>
        <v>9</v>
      </c>
      <c r="B466" s="13">
        <v>44660</v>
      </c>
      <c r="C466" s="27">
        <v>98.451499999999996</v>
      </c>
      <c r="D466" s="15">
        <f t="shared" si="42"/>
        <v>0.98451499999999992</v>
      </c>
      <c r="F466" s="13">
        <v>44660</v>
      </c>
      <c r="G466" s="27">
        <v>97.096400000000003</v>
      </c>
      <c r="H466" s="16">
        <f t="shared" si="43"/>
        <v>0.97096400000000005</v>
      </c>
      <c r="J466" s="13">
        <v>44660</v>
      </c>
      <c r="K466" s="26">
        <v>50.412500000000001</v>
      </c>
      <c r="L466" s="16">
        <f t="shared" si="44"/>
        <v>0.50412500000000005</v>
      </c>
      <c r="N466" s="13">
        <v>44660</v>
      </c>
      <c r="O466" s="27">
        <v>65.006699999999995</v>
      </c>
      <c r="P466" s="17">
        <f t="shared" si="45"/>
        <v>0.65006699999999995</v>
      </c>
      <c r="R466" s="13">
        <v>44660</v>
      </c>
      <c r="S466" s="27">
        <v>71.474999999999994</v>
      </c>
      <c r="T466" s="17">
        <f t="shared" si="47"/>
        <v>0.71475</v>
      </c>
    </row>
    <row r="467" spans="1:20" x14ac:dyDescent="0.25">
      <c r="A467" s="10">
        <f t="shared" si="46"/>
        <v>10</v>
      </c>
      <c r="B467" s="13">
        <v>44661</v>
      </c>
      <c r="C467" s="27">
        <v>98.4255</v>
      </c>
      <c r="D467" s="15">
        <f t="shared" si="42"/>
        <v>0.98425499999999999</v>
      </c>
      <c r="F467" s="13">
        <v>44661</v>
      </c>
      <c r="G467" s="27">
        <v>97.618799999999993</v>
      </c>
      <c r="H467" s="16">
        <f t="shared" si="43"/>
        <v>0.97618799999999994</v>
      </c>
      <c r="J467" s="13">
        <v>44661</v>
      </c>
      <c r="K467" s="26">
        <v>51.681899999999999</v>
      </c>
      <c r="L467" s="16">
        <f t="shared" si="44"/>
        <v>0.51681900000000003</v>
      </c>
      <c r="N467" s="13">
        <v>44661</v>
      </c>
      <c r="O467" s="27">
        <v>65.138999999999996</v>
      </c>
      <c r="P467" s="17">
        <f t="shared" si="45"/>
        <v>0.65138999999999991</v>
      </c>
      <c r="R467" s="13">
        <v>44661</v>
      </c>
      <c r="S467" s="27">
        <v>71.745000000000005</v>
      </c>
      <c r="T467" s="17">
        <f t="shared" si="47"/>
        <v>0.71745000000000003</v>
      </c>
    </row>
    <row r="468" spans="1:20" x14ac:dyDescent="0.25">
      <c r="A468" s="10">
        <f t="shared" si="46"/>
        <v>11</v>
      </c>
      <c r="B468" s="13">
        <v>44662</v>
      </c>
      <c r="C468" s="27">
        <v>98.120500000000007</v>
      </c>
      <c r="D468" s="15">
        <f t="shared" si="42"/>
        <v>0.9812050000000001</v>
      </c>
      <c r="F468" s="13">
        <v>44662</v>
      </c>
      <c r="G468" s="27">
        <v>97.146299999999997</v>
      </c>
      <c r="H468" s="16">
        <f t="shared" si="43"/>
        <v>0.97146299999999997</v>
      </c>
      <c r="J468" s="13">
        <v>44662</v>
      </c>
      <c r="K468" s="26">
        <v>52.299199999999999</v>
      </c>
      <c r="L468" s="16">
        <f t="shared" si="44"/>
        <v>0.52299200000000001</v>
      </c>
      <c r="N468" s="13">
        <v>44662</v>
      </c>
      <c r="O468" s="27">
        <v>65.222099999999998</v>
      </c>
      <c r="P468" s="17">
        <f t="shared" si="45"/>
        <v>0.65222099999999994</v>
      </c>
      <c r="R468" s="13">
        <v>44662</v>
      </c>
      <c r="S468" s="27">
        <v>71.745199999999997</v>
      </c>
      <c r="T468" s="17">
        <f t="shared" si="47"/>
        <v>0.71745199999999998</v>
      </c>
    </row>
    <row r="469" spans="1:20" x14ac:dyDescent="0.25">
      <c r="A469" s="10">
        <f t="shared" si="46"/>
        <v>12</v>
      </c>
      <c r="B469" s="13">
        <v>44663</v>
      </c>
      <c r="C469" s="27">
        <v>98.410799999999995</v>
      </c>
      <c r="D469" s="15">
        <f t="shared" si="42"/>
        <v>0.98410799999999998</v>
      </c>
      <c r="F469" s="13">
        <v>44663</v>
      </c>
      <c r="G469" s="27">
        <v>96.8566</v>
      </c>
      <c r="H469" s="16">
        <f t="shared" si="43"/>
        <v>0.96856600000000004</v>
      </c>
      <c r="J469" s="13">
        <v>44663</v>
      </c>
      <c r="K469" s="26">
        <v>53.0762</v>
      </c>
      <c r="L469" s="16">
        <f t="shared" si="44"/>
        <v>0.53076199999999996</v>
      </c>
      <c r="N469" s="13">
        <v>44663</v>
      </c>
      <c r="O469" s="27">
        <v>65.320400000000006</v>
      </c>
      <c r="P469" s="17">
        <f t="shared" si="45"/>
        <v>0.65320400000000012</v>
      </c>
      <c r="R469" s="13">
        <v>44663</v>
      </c>
      <c r="S469" s="27">
        <v>71.830500000000001</v>
      </c>
      <c r="T469" s="17">
        <f t="shared" si="47"/>
        <v>0.71830499999999997</v>
      </c>
    </row>
    <row r="470" spans="1:20" x14ac:dyDescent="0.25">
      <c r="A470" s="10">
        <f t="shared" si="46"/>
        <v>13</v>
      </c>
      <c r="B470" s="13">
        <v>44664</v>
      </c>
      <c r="C470" s="27">
        <v>98.739900000000006</v>
      </c>
      <c r="D470" s="15">
        <f t="shared" si="42"/>
        <v>0.98739900000000003</v>
      </c>
      <c r="F470" s="13">
        <v>44664</v>
      </c>
      <c r="G470" s="27">
        <v>96.604399999999998</v>
      </c>
      <c r="H470" s="16">
        <f t="shared" si="43"/>
        <v>0.96604400000000001</v>
      </c>
      <c r="J470" s="13">
        <v>44664</v>
      </c>
      <c r="K470" s="26">
        <v>53.652700000000003</v>
      </c>
      <c r="L470" s="16">
        <f t="shared" si="44"/>
        <v>0.53652699999999998</v>
      </c>
      <c r="N470" s="13">
        <v>44664</v>
      </c>
      <c r="O470" s="27">
        <v>65.478499999999997</v>
      </c>
      <c r="P470" s="17">
        <f t="shared" si="45"/>
        <v>0.65478499999999995</v>
      </c>
      <c r="R470" s="13">
        <v>44664</v>
      </c>
      <c r="S470" s="27">
        <v>71.953000000000003</v>
      </c>
      <c r="T470" s="17">
        <f t="shared" si="47"/>
        <v>0.71953</v>
      </c>
    </row>
    <row r="471" spans="1:20" x14ac:dyDescent="0.25">
      <c r="A471" s="10">
        <f t="shared" si="46"/>
        <v>14</v>
      </c>
      <c r="B471" s="13">
        <v>44665</v>
      </c>
      <c r="C471" s="27">
        <v>98.879400000000004</v>
      </c>
      <c r="D471" s="15">
        <f t="shared" si="42"/>
        <v>0.98879400000000006</v>
      </c>
      <c r="F471" s="13">
        <v>44665</v>
      </c>
      <c r="G471" s="27">
        <v>96.529799999999994</v>
      </c>
      <c r="H471" s="16">
        <f t="shared" si="43"/>
        <v>0.96529799999999999</v>
      </c>
      <c r="J471" s="13">
        <v>44665</v>
      </c>
      <c r="K471" s="26">
        <v>54.2136</v>
      </c>
      <c r="L471" s="16">
        <f t="shared" si="44"/>
        <v>0.54213599999999995</v>
      </c>
      <c r="N471" s="13">
        <v>44665</v>
      </c>
      <c r="O471" s="27">
        <v>65.626199999999997</v>
      </c>
      <c r="P471" s="17">
        <f t="shared" si="45"/>
        <v>0.65626200000000001</v>
      </c>
      <c r="R471" s="13">
        <v>44665</v>
      </c>
      <c r="S471" s="27">
        <v>72.088700000000003</v>
      </c>
      <c r="T471" s="17">
        <f t="shared" si="47"/>
        <v>0.72088700000000006</v>
      </c>
    </row>
    <row r="472" spans="1:20" x14ac:dyDescent="0.25">
      <c r="A472" s="10">
        <f t="shared" si="46"/>
        <v>15</v>
      </c>
      <c r="B472" s="13">
        <v>44666</v>
      </c>
      <c r="C472" s="27">
        <v>98.928600000000003</v>
      </c>
      <c r="D472" s="15">
        <f t="shared" si="42"/>
        <v>0.989286</v>
      </c>
      <c r="F472" s="13">
        <v>44666</v>
      </c>
      <c r="G472" s="27">
        <v>96.460099999999997</v>
      </c>
      <c r="H472" s="16">
        <f t="shared" si="43"/>
        <v>0.96460099999999993</v>
      </c>
      <c r="J472" s="13">
        <v>44666</v>
      </c>
      <c r="K472" s="26">
        <v>55.288899999999998</v>
      </c>
      <c r="L472" s="16">
        <f t="shared" si="44"/>
        <v>0.55288899999999996</v>
      </c>
      <c r="N472" s="13">
        <v>44666</v>
      </c>
      <c r="O472" s="27">
        <v>65.800899999999999</v>
      </c>
      <c r="P472" s="17">
        <f t="shared" si="45"/>
        <v>0.65800899999999996</v>
      </c>
      <c r="R472" s="13">
        <v>44666</v>
      </c>
      <c r="S472" s="27">
        <v>72.274199999999993</v>
      </c>
      <c r="T472" s="17">
        <f t="shared" si="47"/>
        <v>0.72274199999999988</v>
      </c>
    </row>
    <row r="473" spans="1:20" x14ac:dyDescent="0.25">
      <c r="A473" s="10">
        <f t="shared" si="46"/>
        <v>16</v>
      </c>
      <c r="B473" s="13">
        <v>44667</v>
      </c>
      <c r="C473" s="27">
        <v>98.931200000000004</v>
      </c>
      <c r="D473" s="15">
        <f t="shared" si="42"/>
        <v>0.98931200000000008</v>
      </c>
      <c r="F473" s="13">
        <v>44667</v>
      </c>
      <c r="G473" s="27">
        <v>96.834100000000007</v>
      </c>
      <c r="H473" s="16">
        <f t="shared" si="43"/>
        <v>0.96834100000000012</v>
      </c>
      <c r="J473" s="13">
        <v>44667</v>
      </c>
      <c r="K473" s="26">
        <v>56.267299999999999</v>
      </c>
      <c r="L473" s="16">
        <f t="shared" si="44"/>
        <v>0.56267299999999998</v>
      </c>
      <c r="N473" s="13">
        <v>44667</v>
      </c>
      <c r="O473" s="27">
        <v>65.969399999999993</v>
      </c>
      <c r="P473" s="17">
        <f t="shared" si="45"/>
        <v>0.65969399999999989</v>
      </c>
      <c r="R473" s="13">
        <v>44667</v>
      </c>
      <c r="S473" s="27">
        <v>72.525199999999998</v>
      </c>
      <c r="T473" s="17">
        <f t="shared" si="47"/>
        <v>0.72525200000000001</v>
      </c>
    </row>
    <row r="474" spans="1:20" x14ac:dyDescent="0.25">
      <c r="A474" s="10">
        <f t="shared" si="46"/>
        <v>17</v>
      </c>
      <c r="B474" s="13">
        <v>44668</v>
      </c>
      <c r="C474" s="27">
        <v>99.036299999999997</v>
      </c>
      <c r="D474" s="15">
        <f t="shared" si="42"/>
        <v>0.99036299999999999</v>
      </c>
      <c r="F474" s="13">
        <v>44668</v>
      </c>
      <c r="G474" s="27">
        <v>96.909199999999998</v>
      </c>
      <c r="H474" s="16">
        <f t="shared" si="43"/>
        <v>0.96909199999999995</v>
      </c>
      <c r="J474" s="13">
        <v>44668</v>
      </c>
      <c r="K474" s="26">
        <v>57.191200000000002</v>
      </c>
      <c r="L474" s="16">
        <f t="shared" si="44"/>
        <v>0.57191199999999998</v>
      </c>
      <c r="N474" s="13">
        <v>44668</v>
      </c>
      <c r="O474" s="27">
        <v>66.093699999999998</v>
      </c>
      <c r="P474" s="17">
        <f t="shared" si="45"/>
        <v>0.660937</v>
      </c>
      <c r="R474" s="13">
        <v>44668</v>
      </c>
      <c r="S474" s="27">
        <v>72.693700000000007</v>
      </c>
      <c r="T474" s="17">
        <f t="shared" si="47"/>
        <v>0.72693700000000006</v>
      </c>
    </row>
    <row r="475" spans="1:20" x14ac:dyDescent="0.25">
      <c r="A475" s="10">
        <f t="shared" si="46"/>
        <v>18</v>
      </c>
      <c r="B475" s="13">
        <v>44669</v>
      </c>
      <c r="C475" s="27">
        <v>99.017700000000005</v>
      </c>
      <c r="D475" s="15">
        <f t="shared" si="42"/>
        <v>0.99017700000000008</v>
      </c>
      <c r="F475" s="13">
        <v>44669</v>
      </c>
      <c r="G475" s="27">
        <v>96.895700000000005</v>
      </c>
      <c r="H475" s="16">
        <f t="shared" si="43"/>
        <v>0.96895700000000007</v>
      </c>
      <c r="J475" s="13">
        <v>44669</v>
      </c>
      <c r="K475" s="26">
        <v>57.758400000000002</v>
      </c>
      <c r="L475" s="16">
        <f t="shared" si="44"/>
        <v>0.57758399999999999</v>
      </c>
      <c r="N475" s="13">
        <v>44669</v>
      </c>
      <c r="O475" s="27">
        <v>66.185900000000004</v>
      </c>
      <c r="P475" s="17">
        <f t="shared" si="45"/>
        <v>0.66185900000000009</v>
      </c>
      <c r="R475" s="13">
        <v>44669</v>
      </c>
      <c r="S475" s="27">
        <v>72.793300000000002</v>
      </c>
      <c r="T475" s="17">
        <f t="shared" si="47"/>
        <v>0.72793300000000005</v>
      </c>
    </row>
    <row r="476" spans="1:20" x14ac:dyDescent="0.25">
      <c r="A476" s="10">
        <f t="shared" si="46"/>
        <v>19</v>
      </c>
      <c r="B476" s="13">
        <v>44670</v>
      </c>
      <c r="C476" s="27">
        <v>99.202600000000004</v>
      </c>
      <c r="D476" s="15">
        <f t="shared" si="42"/>
        <v>0.99202600000000007</v>
      </c>
      <c r="F476" s="13">
        <v>44670</v>
      </c>
      <c r="G476" s="27">
        <v>96.659499999999994</v>
      </c>
      <c r="H476" s="16">
        <f t="shared" si="43"/>
        <v>0.96659499999999998</v>
      </c>
      <c r="J476" s="13">
        <v>44670</v>
      </c>
      <c r="K476" s="26">
        <v>58.183300000000003</v>
      </c>
      <c r="L476" s="16">
        <f t="shared" si="44"/>
        <v>0.58183300000000004</v>
      </c>
      <c r="N476" s="13">
        <v>44670</v>
      </c>
      <c r="O476" s="27">
        <v>66.205100000000002</v>
      </c>
      <c r="P476" s="17">
        <f t="shared" si="45"/>
        <v>0.66205100000000006</v>
      </c>
      <c r="R476" s="13">
        <v>44670</v>
      </c>
      <c r="S476" s="27">
        <v>72.803299999999993</v>
      </c>
      <c r="T476" s="17">
        <f t="shared" si="47"/>
        <v>0.72803299999999993</v>
      </c>
    </row>
    <row r="477" spans="1:20" x14ac:dyDescent="0.25">
      <c r="A477" s="10">
        <f t="shared" si="46"/>
        <v>20</v>
      </c>
      <c r="B477" s="13">
        <v>44671</v>
      </c>
      <c r="C477" s="27">
        <v>99.369</v>
      </c>
      <c r="D477" s="15">
        <f t="shared" si="42"/>
        <v>0.99368999999999996</v>
      </c>
      <c r="F477" s="13">
        <v>44671</v>
      </c>
      <c r="G477" s="27">
        <v>96.842500000000001</v>
      </c>
      <c r="H477" s="16">
        <f t="shared" si="43"/>
        <v>0.96842499999999998</v>
      </c>
      <c r="J477" s="13">
        <v>44671</v>
      </c>
      <c r="K477" s="26">
        <v>58.4771</v>
      </c>
      <c r="L477" s="16">
        <f t="shared" si="44"/>
        <v>0.58477100000000004</v>
      </c>
      <c r="N477" s="13">
        <v>44671</v>
      </c>
      <c r="O477" s="27">
        <v>66.257599999999996</v>
      </c>
      <c r="P477" s="17">
        <f t="shared" si="45"/>
        <v>0.66257599999999994</v>
      </c>
      <c r="R477" s="13">
        <v>44671</v>
      </c>
      <c r="S477" s="27">
        <v>72.901300000000006</v>
      </c>
      <c r="T477" s="17">
        <f t="shared" si="47"/>
        <v>0.72901300000000002</v>
      </c>
    </row>
    <row r="478" spans="1:20" x14ac:dyDescent="0.25">
      <c r="A478" s="10">
        <f t="shared" si="46"/>
        <v>21</v>
      </c>
      <c r="B478" s="13">
        <v>44672</v>
      </c>
      <c r="C478" s="27">
        <v>99.028700000000001</v>
      </c>
      <c r="D478" s="15">
        <f t="shared" si="42"/>
        <v>0.99028700000000003</v>
      </c>
      <c r="F478" s="13">
        <v>44672</v>
      </c>
      <c r="G478" s="27">
        <v>97.025099999999995</v>
      </c>
      <c r="H478" s="16">
        <f t="shared" si="43"/>
        <v>0.97025099999999997</v>
      </c>
      <c r="J478" s="13">
        <v>44672</v>
      </c>
      <c r="K478" s="26">
        <v>58.813899999999997</v>
      </c>
      <c r="L478" s="16">
        <f t="shared" si="44"/>
        <v>0.58813899999999997</v>
      </c>
      <c r="N478" s="13">
        <v>44672</v>
      </c>
      <c r="O478" s="27">
        <v>66.321100000000001</v>
      </c>
      <c r="P478" s="17">
        <f t="shared" si="45"/>
        <v>0.66321099999999999</v>
      </c>
      <c r="R478" s="13">
        <v>44672</v>
      </c>
      <c r="S478" s="27">
        <v>72.983199999999997</v>
      </c>
      <c r="T478" s="17">
        <f t="shared" si="47"/>
        <v>0.72983199999999993</v>
      </c>
    </row>
    <row r="479" spans="1:20" x14ac:dyDescent="0.25">
      <c r="A479" s="10">
        <f t="shared" si="46"/>
        <v>22</v>
      </c>
      <c r="B479" s="13">
        <v>44673</v>
      </c>
      <c r="C479" s="27">
        <v>98.844200000000001</v>
      </c>
      <c r="D479" s="15">
        <f t="shared" si="42"/>
        <v>0.98844200000000004</v>
      </c>
      <c r="F479" s="13">
        <v>44673</v>
      </c>
      <c r="G479" s="27">
        <v>96.952299999999994</v>
      </c>
      <c r="H479" s="16">
        <f t="shared" si="43"/>
        <v>0.96952299999999991</v>
      </c>
      <c r="J479" s="13">
        <v>44673</v>
      </c>
      <c r="K479" s="26">
        <v>59.305900000000001</v>
      </c>
      <c r="L479" s="16">
        <f t="shared" si="44"/>
        <v>0.593059</v>
      </c>
      <c r="N479" s="13">
        <v>44673</v>
      </c>
      <c r="O479" s="27">
        <v>66.405799999999999</v>
      </c>
      <c r="P479" s="17">
        <f t="shared" si="45"/>
        <v>0.66405800000000004</v>
      </c>
      <c r="R479" s="13">
        <v>44673</v>
      </c>
      <c r="S479" s="27">
        <v>73.053200000000004</v>
      </c>
      <c r="T479" s="17">
        <f t="shared" si="47"/>
        <v>0.73053200000000007</v>
      </c>
    </row>
    <row r="480" spans="1:20" x14ac:dyDescent="0.25">
      <c r="A480" s="10">
        <f t="shared" si="46"/>
        <v>23</v>
      </c>
      <c r="B480" s="13">
        <v>44674</v>
      </c>
      <c r="C480" s="27">
        <v>98.895399999999995</v>
      </c>
      <c r="D480" s="15">
        <f t="shared" si="42"/>
        <v>0.988954</v>
      </c>
      <c r="F480" s="13">
        <v>44674</v>
      </c>
      <c r="G480" s="27">
        <v>96.899199999999993</v>
      </c>
      <c r="H480" s="16">
        <f t="shared" si="43"/>
        <v>0.96899199999999996</v>
      </c>
      <c r="J480" s="13">
        <v>44674</v>
      </c>
      <c r="K480" s="26">
        <v>61.038600000000002</v>
      </c>
      <c r="L480" s="16">
        <f t="shared" si="44"/>
        <v>0.61038599999999998</v>
      </c>
      <c r="N480" s="13">
        <v>44674</v>
      </c>
      <c r="O480" s="27">
        <v>66.465999999999994</v>
      </c>
      <c r="P480" s="17">
        <f t="shared" si="45"/>
        <v>0.66465999999999992</v>
      </c>
      <c r="R480" s="13">
        <v>44674</v>
      </c>
      <c r="S480" s="27">
        <v>73.205699999999993</v>
      </c>
      <c r="T480" s="17">
        <f t="shared" si="47"/>
        <v>0.73205699999999996</v>
      </c>
    </row>
    <row r="481" spans="1:20" x14ac:dyDescent="0.25">
      <c r="A481" s="10">
        <f t="shared" si="46"/>
        <v>24</v>
      </c>
      <c r="B481" s="13">
        <v>44675</v>
      </c>
      <c r="C481" s="27">
        <v>99.042400000000001</v>
      </c>
      <c r="D481" s="15">
        <f t="shared" si="42"/>
        <v>0.99042399999999997</v>
      </c>
      <c r="F481" s="13">
        <v>44675</v>
      </c>
      <c r="G481" s="27">
        <v>96.902600000000007</v>
      </c>
      <c r="H481" s="16">
        <f t="shared" si="43"/>
        <v>0.96902600000000005</v>
      </c>
      <c r="J481" s="13">
        <v>44675</v>
      </c>
      <c r="K481" s="26">
        <v>62.511200000000002</v>
      </c>
      <c r="L481" s="16">
        <f t="shared" si="44"/>
        <v>0.625112</v>
      </c>
      <c r="N481" s="13">
        <v>44675</v>
      </c>
      <c r="O481" s="27">
        <v>66.568399999999997</v>
      </c>
      <c r="P481" s="17">
        <f t="shared" si="45"/>
        <v>0.66568399999999994</v>
      </c>
      <c r="R481" s="13">
        <v>44675</v>
      </c>
      <c r="S481" s="27">
        <v>73.385400000000004</v>
      </c>
      <c r="T481" s="17">
        <f t="shared" si="47"/>
        <v>0.73385400000000001</v>
      </c>
    </row>
    <row r="482" spans="1:20" x14ac:dyDescent="0.25">
      <c r="A482" s="10">
        <f t="shared" si="46"/>
        <v>25</v>
      </c>
      <c r="B482" s="13">
        <v>44676</v>
      </c>
      <c r="C482" s="27">
        <v>99.120099999999994</v>
      </c>
      <c r="D482" s="15">
        <f t="shared" si="42"/>
        <v>0.99120099999999989</v>
      </c>
      <c r="F482" s="13">
        <v>44676</v>
      </c>
      <c r="G482" s="27">
        <v>96.689499999999995</v>
      </c>
      <c r="H482" s="16">
        <f t="shared" si="43"/>
        <v>0.96689499999999995</v>
      </c>
      <c r="J482" s="13">
        <v>44676</v>
      </c>
      <c r="K482" s="26">
        <v>63.407400000000003</v>
      </c>
      <c r="L482" s="16">
        <f t="shared" si="44"/>
        <v>0.63407400000000003</v>
      </c>
      <c r="N482" s="13">
        <v>44676</v>
      </c>
      <c r="O482" s="27">
        <v>66.575199999999995</v>
      </c>
      <c r="P482" s="17">
        <f t="shared" si="45"/>
        <v>0.6657519999999999</v>
      </c>
      <c r="R482" s="13">
        <v>44676</v>
      </c>
      <c r="S482" s="27">
        <v>73.416899999999998</v>
      </c>
      <c r="T482" s="17">
        <f t="shared" si="47"/>
        <v>0.73416899999999996</v>
      </c>
    </row>
    <row r="483" spans="1:20" x14ac:dyDescent="0.25">
      <c r="A483" s="10">
        <f t="shared" si="46"/>
        <v>26</v>
      </c>
      <c r="B483" s="13">
        <v>44677</v>
      </c>
      <c r="C483" s="27">
        <v>99.278300000000002</v>
      </c>
      <c r="D483" s="15">
        <f t="shared" si="42"/>
        <v>0.99278299999999997</v>
      </c>
      <c r="F483" s="13">
        <v>44677</v>
      </c>
      <c r="G483" s="27">
        <v>96.426299999999998</v>
      </c>
      <c r="H483" s="16">
        <f t="shared" si="43"/>
        <v>0.96426299999999998</v>
      </c>
      <c r="J483" s="13">
        <v>44677</v>
      </c>
      <c r="K483" s="26">
        <v>64.336500000000001</v>
      </c>
      <c r="L483" s="16">
        <f t="shared" si="44"/>
        <v>0.64336499999999996</v>
      </c>
      <c r="N483" s="13">
        <v>44677</v>
      </c>
      <c r="O483" s="27">
        <v>66.529499999999999</v>
      </c>
      <c r="P483" s="17">
        <f t="shared" si="45"/>
        <v>0.66529499999999997</v>
      </c>
      <c r="R483" s="13">
        <v>44677</v>
      </c>
      <c r="S483" s="27">
        <v>73.409199999999998</v>
      </c>
      <c r="T483" s="17">
        <f t="shared" si="47"/>
        <v>0.73409199999999997</v>
      </c>
    </row>
    <row r="484" spans="1:20" x14ac:dyDescent="0.25">
      <c r="A484" s="10">
        <f t="shared" si="46"/>
        <v>27</v>
      </c>
      <c r="B484" s="13">
        <v>44678</v>
      </c>
      <c r="C484" s="27">
        <v>99.307299999999998</v>
      </c>
      <c r="D484" s="15">
        <f t="shared" si="42"/>
        <v>0.99307299999999998</v>
      </c>
      <c r="F484" s="13">
        <v>44678</v>
      </c>
      <c r="G484" s="27">
        <v>96.580100000000002</v>
      </c>
      <c r="H484" s="16">
        <f t="shared" si="43"/>
        <v>0.96580100000000002</v>
      </c>
      <c r="J484" s="13">
        <v>44678</v>
      </c>
      <c r="K484" s="26">
        <v>65.129000000000005</v>
      </c>
      <c r="L484" s="16">
        <f t="shared" si="44"/>
        <v>0.65129000000000004</v>
      </c>
      <c r="N484" s="13">
        <v>44678</v>
      </c>
      <c r="O484" s="27">
        <v>66.522199999999998</v>
      </c>
      <c r="P484" s="17">
        <f t="shared" si="45"/>
        <v>0.66522199999999998</v>
      </c>
      <c r="R484" s="13">
        <v>44678</v>
      </c>
      <c r="S484" s="27">
        <v>73.4863</v>
      </c>
      <c r="T484" s="17">
        <f t="shared" si="47"/>
        <v>0.73486300000000004</v>
      </c>
    </row>
    <row r="485" spans="1:20" x14ac:dyDescent="0.25">
      <c r="A485" s="10">
        <f t="shared" si="46"/>
        <v>28</v>
      </c>
      <c r="B485" s="13">
        <v>44679</v>
      </c>
      <c r="C485" s="27">
        <v>99.169600000000003</v>
      </c>
      <c r="D485" s="15">
        <f t="shared" si="42"/>
        <v>0.99169600000000002</v>
      </c>
      <c r="F485" s="13">
        <v>44679</v>
      </c>
      <c r="G485" s="27">
        <v>96.435900000000004</v>
      </c>
      <c r="H485" s="16">
        <f t="shared" si="43"/>
        <v>0.96435900000000008</v>
      </c>
      <c r="J485" s="13">
        <v>44679</v>
      </c>
      <c r="K485" s="26">
        <v>65.745000000000005</v>
      </c>
      <c r="L485" s="16">
        <f t="shared" si="44"/>
        <v>0.65745000000000009</v>
      </c>
      <c r="N485" s="13">
        <v>44679</v>
      </c>
      <c r="O485" s="27">
        <v>66.482100000000003</v>
      </c>
      <c r="P485" s="17">
        <f t="shared" si="45"/>
        <v>0.664821</v>
      </c>
      <c r="R485" s="13">
        <v>44679</v>
      </c>
      <c r="S485" s="27">
        <v>73.466899999999995</v>
      </c>
      <c r="T485" s="17">
        <f t="shared" si="47"/>
        <v>0.73466899999999991</v>
      </c>
    </row>
    <row r="486" spans="1:20" x14ac:dyDescent="0.25">
      <c r="A486" s="10">
        <f t="shared" si="46"/>
        <v>29</v>
      </c>
      <c r="B486" s="13">
        <v>44680</v>
      </c>
      <c r="C486" s="27">
        <v>98.913200000000003</v>
      </c>
      <c r="D486" s="15">
        <f t="shared" si="42"/>
        <v>0.98913200000000001</v>
      </c>
      <c r="F486" s="13">
        <v>44680</v>
      </c>
      <c r="G486" s="27">
        <v>96.292400000000001</v>
      </c>
      <c r="H486" s="16">
        <f t="shared" si="43"/>
        <v>0.962924</v>
      </c>
      <c r="J486" s="13">
        <v>44680</v>
      </c>
      <c r="K486" s="26">
        <v>66.261200000000002</v>
      </c>
      <c r="L486" s="16">
        <f t="shared" si="44"/>
        <v>0.66261199999999998</v>
      </c>
      <c r="N486" s="13">
        <v>44680</v>
      </c>
      <c r="O486" s="27">
        <v>66.432599999999994</v>
      </c>
      <c r="P486" s="17">
        <f t="shared" si="45"/>
        <v>0.66432599999999997</v>
      </c>
      <c r="R486" s="13">
        <v>44680</v>
      </c>
      <c r="S486" s="27">
        <v>73.428100000000001</v>
      </c>
      <c r="T486" s="17">
        <f t="shared" si="47"/>
        <v>0.73428099999999996</v>
      </c>
    </row>
    <row r="487" spans="1:20" x14ac:dyDescent="0.25">
      <c r="A487" s="10">
        <f t="shared" si="46"/>
        <v>30</v>
      </c>
      <c r="B487" s="13">
        <v>44681</v>
      </c>
      <c r="C487" s="27">
        <v>99.000699999999995</v>
      </c>
      <c r="D487" s="15">
        <f t="shared" si="42"/>
        <v>0.99000699999999997</v>
      </c>
      <c r="F487" s="13">
        <v>44681</v>
      </c>
      <c r="G487" s="27">
        <v>96.032799999999995</v>
      </c>
      <c r="H487" s="16">
        <f t="shared" si="43"/>
        <v>0.96032799999999996</v>
      </c>
      <c r="J487" s="13">
        <v>44681</v>
      </c>
      <c r="K487" s="26">
        <v>67.058300000000003</v>
      </c>
      <c r="L487" s="16">
        <f t="shared" si="44"/>
        <v>0.67058300000000004</v>
      </c>
      <c r="N487" s="13">
        <v>44681</v>
      </c>
      <c r="O487" s="27">
        <v>66.543999999999997</v>
      </c>
      <c r="P487" s="17">
        <f t="shared" si="45"/>
        <v>0.66543999999999992</v>
      </c>
      <c r="R487" s="13">
        <v>44681</v>
      </c>
      <c r="S487" s="27">
        <v>73.518600000000006</v>
      </c>
      <c r="T487" s="17">
        <f t="shared" si="47"/>
        <v>0.73518600000000012</v>
      </c>
    </row>
    <row r="488" spans="1:20" x14ac:dyDescent="0.25">
      <c r="A488" s="10">
        <f t="shared" si="46"/>
        <v>1</v>
      </c>
      <c r="B488" s="13">
        <v>44682</v>
      </c>
      <c r="C488" s="27">
        <v>99.049300000000002</v>
      </c>
      <c r="D488" s="15">
        <f t="shared" si="42"/>
        <v>0.99049300000000007</v>
      </c>
      <c r="F488" s="13">
        <v>44682</v>
      </c>
      <c r="G488" s="27">
        <v>95.857399999999998</v>
      </c>
      <c r="H488" s="16">
        <f t="shared" si="43"/>
        <v>0.95857400000000004</v>
      </c>
      <c r="J488" s="13">
        <v>44682</v>
      </c>
      <c r="K488" s="26">
        <v>68.368399999999994</v>
      </c>
      <c r="L488" s="16">
        <f t="shared" si="44"/>
        <v>0.68368399999999996</v>
      </c>
      <c r="N488" s="13">
        <v>44682</v>
      </c>
      <c r="O488" s="27">
        <v>66.580299999999994</v>
      </c>
      <c r="P488" s="17">
        <f t="shared" si="45"/>
        <v>0.66580299999999992</v>
      </c>
      <c r="R488" s="13">
        <v>44682</v>
      </c>
      <c r="S488" s="27">
        <v>73.603999999999999</v>
      </c>
      <c r="T488" s="17">
        <f t="shared" si="47"/>
        <v>0.73604000000000003</v>
      </c>
    </row>
    <row r="489" spans="1:20" x14ac:dyDescent="0.25">
      <c r="A489" s="10">
        <f t="shared" si="46"/>
        <v>2</v>
      </c>
      <c r="B489" s="13">
        <v>44683</v>
      </c>
      <c r="C489" s="27">
        <v>98.815299999999993</v>
      </c>
      <c r="D489" s="15">
        <f t="shared" si="42"/>
        <v>0.98815299999999995</v>
      </c>
      <c r="F489" s="13">
        <v>44683</v>
      </c>
      <c r="G489" s="27">
        <v>95.796700000000001</v>
      </c>
      <c r="H489" s="16">
        <f t="shared" si="43"/>
        <v>0.95796700000000001</v>
      </c>
      <c r="J489" s="13">
        <v>44683</v>
      </c>
      <c r="K489" s="26">
        <v>70.432000000000002</v>
      </c>
      <c r="L489" s="16">
        <f t="shared" si="44"/>
        <v>0.70432000000000006</v>
      </c>
      <c r="N489" s="13">
        <v>44683</v>
      </c>
      <c r="O489" s="27">
        <v>66.578999999999994</v>
      </c>
      <c r="P489" s="17">
        <f t="shared" si="45"/>
        <v>0.66578999999999988</v>
      </c>
      <c r="R489" s="13">
        <v>44683</v>
      </c>
      <c r="S489" s="27">
        <v>73.719300000000004</v>
      </c>
      <c r="T489" s="17">
        <f t="shared" si="47"/>
        <v>0.73719299999999999</v>
      </c>
    </row>
    <row r="490" spans="1:20" x14ac:dyDescent="0.25">
      <c r="A490" s="10">
        <f t="shared" si="46"/>
        <v>3</v>
      </c>
      <c r="B490" s="13">
        <v>44684</v>
      </c>
      <c r="C490" s="27">
        <v>98.8095</v>
      </c>
      <c r="D490" s="15">
        <f t="shared" si="42"/>
        <v>0.98809499999999995</v>
      </c>
      <c r="F490" s="13">
        <v>44684</v>
      </c>
      <c r="G490" s="27">
        <v>95.652299999999997</v>
      </c>
      <c r="H490" s="16">
        <f t="shared" si="43"/>
        <v>0.95652300000000001</v>
      </c>
      <c r="J490" s="13">
        <v>44684</v>
      </c>
      <c r="K490" s="26">
        <v>75.685500000000005</v>
      </c>
      <c r="L490" s="16">
        <f t="shared" si="44"/>
        <v>0.75685500000000006</v>
      </c>
      <c r="N490" s="13">
        <v>44684</v>
      </c>
      <c r="O490" s="27">
        <v>66.585800000000006</v>
      </c>
      <c r="P490" s="17">
        <f t="shared" si="45"/>
        <v>0.66585800000000006</v>
      </c>
      <c r="R490" s="13">
        <v>44684</v>
      </c>
      <c r="S490" s="27">
        <v>74.052700000000002</v>
      </c>
      <c r="T490" s="17">
        <f t="shared" si="47"/>
        <v>0.74052700000000005</v>
      </c>
    </row>
    <row r="491" spans="1:20" x14ac:dyDescent="0.25">
      <c r="A491" s="10">
        <f t="shared" si="46"/>
        <v>4</v>
      </c>
      <c r="B491" s="13">
        <v>44685</v>
      </c>
      <c r="C491" s="27">
        <v>99.375</v>
      </c>
      <c r="D491" s="15">
        <f t="shared" si="42"/>
        <v>0.99375000000000002</v>
      </c>
      <c r="F491" s="13">
        <v>44685</v>
      </c>
      <c r="G491" s="27">
        <v>95.572199999999995</v>
      </c>
      <c r="H491" s="16">
        <f t="shared" si="43"/>
        <v>0.95572199999999996</v>
      </c>
      <c r="J491" s="13">
        <v>44685</v>
      </c>
      <c r="K491" s="26">
        <v>80.009100000000004</v>
      </c>
      <c r="L491" s="16">
        <f t="shared" si="44"/>
        <v>0.800091</v>
      </c>
      <c r="N491" s="13">
        <v>44685</v>
      </c>
      <c r="O491" s="27">
        <v>66.552599999999998</v>
      </c>
      <c r="P491" s="17">
        <f t="shared" si="45"/>
        <v>0.66552599999999995</v>
      </c>
      <c r="R491" s="13">
        <v>44685</v>
      </c>
      <c r="S491" s="27">
        <v>74.336699999999993</v>
      </c>
      <c r="T491" s="17">
        <f t="shared" si="47"/>
        <v>0.74336699999999989</v>
      </c>
    </row>
    <row r="492" spans="1:20" x14ac:dyDescent="0.25">
      <c r="A492" s="10">
        <f t="shared" si="46"/>
        <v>5</v>
      </c>
      <c r="B492" s="13">
        <v>44686</v>
      </c>
      <c r="C492" s="27">
        <v>99.639099999999999</v>
      </c>
      <c r="D492" s="15">
        <f t="shared" si="42"/>
        <v>0.99639100000000003</v>
      </c>
      <c r="F492" s="13">
        <v>44686</v>
      </c>
      <c r="G492" s="27">
        <v>95.378900000000002</v>
      </c>
      <c r="H492" s="16">
        <f t="shared" si="43"/>
        <v>0.953789</v>
      </c>
      <c r="J492" s="13">
        <v>44686</v>
      </c>
      <c r="K492" s="26">
        <v>81.927999999999997</v>
      </c>
      <c r="L492" s="16">
        <f t="shared" si="44"/>
        <v>0.81928000000000001</v>
      </c>
      <c r="N492" s="13">
        <v>44686</v>
      </c>
      <c r="O492" s="27">
        <v>66.577399999999997</v>
      </c>
      <c r="P492" s="17">
        <f t="shared" si="45"/>
        <v>0.66577399999999998</v>
      </c>
      <c r="R492" s="13">
        <v>44686</v>
      </c>
      <c r="S492" s="27">
        <v>74.463300000000004</v>
      </c>
      <c r="T492" s="17">
        <f t="shared" si="47"/>
        <v>0.74463299999999999</v>
      </c>
    </row>
    <row r="493" spans="1:20" x14ac:dyDescent="0.25">
      <c r="A493" s="10">
        <f t="shared" si="46"/>
        <v>6</v>
      </c>
      <c r="B493" s="13">
        <v>44687</v>
      </c>
      <c r="C493" s="27">
        <v>99.749700000000004</v>
      </c>
      <c r="D493" s="15">
        <f t="shared" si="42"/>
        <v>0.99749700000000008</v>
      </c>
      <c r="F493" s="13">
        <v>44687</v>
      </c>
      <c r="G493" s="27">
        <v>95.559200000000004</v>
      </c>
      <c r="H493" s="16">
        <f t="shared" si="43"/>
        <v>0.955592</v>
      </c>
      <c r="J493" s="13">
        <v>44687</v>
      </c>
      <c r="K493" s="26">
        <v>83.499700000000004</v>
      </c>
      <c r="L493" s="16">
        <f t="shared" si="44"/>
        <v>0.83499699999999999</v>
      </c>
      <c r="N493" s="13">
        <v>44687</v>
      </c>
      <c r="O493" s="27">
        <v>66.610100000000003</v>
      </c>
      <c r="P493" s="17">
        <f t="shared" si="45"/>
        <v>0.66610100000000005</v>
      </c>
      <c r="R493" s="13">
        <v>44687</v>
      </c>
      <c r="S493" s="27">
        <v>74.630099999999999</v>
      </c>
      <c r="T493" s="17">
        <f t="shared" si="47"/>
        <v>0.74630099999999999</v>
      </c>
    </row>
    <row r="494" spans="1:20" x14ac:dyDescent="0.25">
      <c r="A494" s="10">
        <f t="shared" si="46"/>
        <v>7</v>
      </c>
      <c r="B494" s="13">
        <v>44688</v>
      </c>
      <c r="C494" s="27">
        <v>99.668199999999999</v>
      </c>
      <c r="D494" s="15">
        <f t="shared" si="42"/>
        <v>0.99668199999999996</v>
      </c>
      <c r="F494" s="13">
        <v>44688</v>
      </c>
      <c r="G494" s="27">
        <v>95.380399999999995</v>
      </c>
      <c r="H494" s="16">
        <f t="shared" si="43"/>
        <v>0.95380399999999999</v>
      </c>
      <c r="J494" s="13">
        <v>44688</v>
      </c>
      <c r="K494" s="26">
        <v>85.077799999999996</v>
      </c>
      <c r="L494" s="16">
        <f t="shared" si="44"/>
        <v>0.85077799999999992</v>
      </c>
      <c r="N494" s="13">
        <v>44688</v>
      </c>
      <c r="O494" s="27">
        <v>66.676400000000001</v>
      </c>
      <c r="P494" s="17">
        <f t="shared" si="45"/>
        <v>0.66676400000000002</v>
      </c>
      <c r="R494" s="13">
        <v>44688</v>
      </c>
      <c r="S494" s="27">
        <v>74.747200000000007</v>
      </c>
      <c r="T494" s="17">
        <f t="shared" si="47"/>
        <v>0.74747200000000003</v>
      </c>
    </row>
    <row r="495" spans="1:20" x14ac:dyDescent="0.25">
      <c r="A495" s="10">
        <f t="shared" si="46"/>
        <v>8</v>
      </c>
      <c r="B495" s="13">
        <v>44689</v>
      </c>
      <c r="C495" s="27">
        <v>99.581800000000001</v>
      </c>
      <c r="D495" s="15">
        <f t="shared" si="42"/>
        <v>0.99581799999999998</v>
      </c>
      <c r="F495" s="13">
        <v>44689</v>
      </c>
      <c r="G495" s="27">
        <v>95.457499999999996</v>
      </c>
      <c r="H495" s="16">
        <f t="shared" si="43"/>
        <v>0.95457499999999995</v>
      </c>
      <c r="J495" s="13">
        <v>44689</v>
      </c>
      <c r="K495" s="26">
        <v>86.606200000000001</v>
      </c>
      <c r="L495" s="16">
        <f t="shared" si="44"/>
        <v>0.866062</v>
      </c>
      <c r="N495" s="13">
        <v>44689</v>
      </c>
      <c r="O495" s="27">
        <v>66.7333</v>
      </c>
      <c r="P495" s="17">
        <f t="shared" si="45"/>
        <v>0.66733299999999995</v>
      </c>
      <c r="R495" s="13">
        <v>44689</v>
      </c>
      <c r="S495" s="27">
        <v>74.899500000000003</v>
      </c>
      <c r="T495" s="17">
        <f t="shared" si="47"/>
        <v>0.74899500000000008</v>
      </c>
    </row>
    <row r="496" spans="1:20" x14ac:dyDescent="0.25">
      <c r="A496" s="10">
        <f t="shared" si="46"/>
        <v>9</v>
      </c>
      <c r="B496" s="13">
        <v>44690</v>
      </c>
      <c r="C496" s="27">
        <v>99.258300000000006</v>
      </c>
      <c r="D496" s="15">
        <f t="shared" si="42"/>
        <v>0.9925830000000001</v>
      </c>
      <c r="F496" s="13">
        <v>44690</v>
      </c>
      <c r="G496" s="27">
        <v>95.470500000000001</v>
      </c>
      <c r="H496" s="16">
        <f t="shared" si="43"/>
        <v>0.95470500000000003</v>
      </c>
      <c r="J496" s="13">
        <v>44690</v>
      </c>
      <c r="K496" s="26">
        <v>87.406599999999997</v>
      </c>
      <c r="L496" s="16">
        <f t="shared" si="44"/>
        <v>0.87406600000000001</v>
      </c>
      <c r="N496" s="13">
        <v>44690</v>
      </c>
      <c r="O496" s="27">
        <v>66.772199999999998</v>
      </c>
      <c r="P496" s="17">
        <f t="shared" si="45"/>
        <v>0.66772199999999993</v>
      </c>
      <c r="R496" s="13">
        <v>44690</v>
      </c>
      <c r="S496" s="27">
        <v>74.966099999999997</v>
      </c>
      <c r="T496" s="17">
        <f t="shared" si="47"/>
        <v>0.74966100000000002</v>
      </c>
    </row>
    <row r="497" spans="1:20" x14ac:dyDescent="0.25">
      <c r="A497" s="10">
        <f t="shared" si="46"/>
        <v>10</v>
      </c>
      <c r="B497" s="13">
        <v>44691</v>
      </c>
      <c r="C497" s="27">
        <v>99.146000000000001</v>
      </c>
      <c r="D497" s="15">
        <f t="shared" si="42"/>
        <v>0.99146000000000001</v>
      </c>
      <c r="F497" s="13">
        <v>44691</v>
      </c>
      <c r="G497" s="27">
        <v>95.438999999999993</v>
      </c>
      <c r="H497" s="16">
        <f t="shared" si="43"/>
        <v>0.95438999999999996</v>
      </c>
      <c r="J497" s="13">
        <v>44691</v>
      </c>
      <c r="K497" s="26">
        <v>88.111000000000004</v>
      </c>
      <c r="L497" s="16">
        <f t="shared" si="44"/>
        <v>0.88111000000000006</v>
      </c>
      <c r="N497" s="13">
        <v>44691</v>
      </c>
      <c r="O497" s="27">
        <v>66.759</v>
      </c>
      <c r="P497" s="17">
        <f t="shared" si="45"/>
        <v>0.66759000000000002</v>
      </c>
      <c r="R497" s="13">
        <v>44691</v>
      </c>
      <c r="S497" s="27">
        <v>74.992999999999995</v>
      </c>
      <c r="T497" s="17">
        <f t="shared" si="47"/>
        <v>0.74992999999999999</v>
      </c>
    </row>
    <row r="498" spans="1:20" x14ac:dyDescent="0.25">
      <c r="A498" s="10">
        <f t="shared" si="46"/>
        <v>11</v>
      </c>
      <c r="B498" s="13">
        <v>44692</v>
      </c>
      <c r="C498" s="27">
        <v>99.212400000000002</v>
      </c>
      <c r="D498" s="15">
        <f t="shared" si="42"/>
        <v>0.99212400000000001</v>
      </c>
      <c r="F498" s="13">
        <v>44692</v>
      </c>
      <c r="G498" s="27">
        <v>95.254400000000004</v>
      </c>
      <c r="H498" s="16">
        <f t="shared" si="43"/>
        <v>0.95254400000000006</v>
      </c>
      <c r="J498" s="13">
        <v>44692</v>
      </c>
      <c r="K498" s="26">
        <v>88.665300000000002</v>
      </c>
      <c r="L498" s="16">
        <f t="shared" si="44"/>
        <v>0.88665300000000002</v>
      </c>
      <c r="N498" s="13">
        <v>44692</v>
      </c>
      <c r="O498" s="27">
        <v>66.695300000000003</v>
      </c>
      <c r="P498" s="17">
        <f t="shared" si="45"/>
        <v>0.66695300000000002</v>
      </c>
      <c r="R498" s="13">
        <v>44692</v>
      </c>
      <c r="S498" s="27">
        <v>74.956299999999999</v>
      </c>
      <c r="T498" s="17">
        <f t="shared" si="47"/>
        <v>0.74956299999999998</v>
      </c>
    </row>
    <row r="499" spans="1:20" x14ac:dyDescent="0.25">
      <c r="A499" s="10">
        <f t="shared" si="46"/>
        <v>12</v>
      </c>
      <c r="B499" s="13">
        <v>44693</v>
      </c>
      <c r="C499" s="27">
        <v>99.4619</v>
      </c>
      <c r="D499" s="15">
        <f t="shared" si="42"/>
        <v>0.99461900000000003</v>
      </c>
      <c r="F499" s="13">
        <v>44693</v>
      </c>
      <c r="G499" s="27">
        <v>95.126400000000004</v>
      </c>
      <c r="H499" s="16">
        <f t="shared" si="43"/>
        <v>0.951264</v>
      </c>
      <c r="J499" s="13">
        <v>44693</v>
      </c>
      <c r="K499" s="26">
        <v>88.916700000000006</v>
      </c>
      <c r="L499" s="16">
        <f t="shared" si="44"/>
        <v>0.88916700000000004</v>
      </c>
      <c r="N499" s="13">
        <v>44693</v>
      </c>
      <c r="O499" s="27">
        <v>66.689099999999996</v>
      </c>
      <c r="P499" s="17">
        <f t="shared" si="45"/>
        <v>0.66689100000000001</v>
      </c>
      <c r="R499" s="13">
        <v>44693</v>
      </c>
      <c r="S499" s="27">
        <v>74.959400000000002</v>
      </c>
      <c r="T499" s="17">
        <f t="shared" si="47"/>
        <v>0.74959399999999998</v>
      </c>
    </row>
    <row r="500" spans="1:20" x14ac:dyDescent="0.25">
      <c r="A500" s="10">
        <f t="shared" si="46"/>
        <v>13</v>
      </c>
      <c r="B500" s="13">
        <v>44694</v>
      </c>
      <c r="C500" s="27">
        <v>99.634</v>
      </c>
      <c r="D500" s="15">
        <f t="shared" si="42"/>
        <v>0.99634</v>
      </c>
      <c r="F500" s="13">
        <v>44694</v>
      </c>
      <c r="G500" s="27">
        <v>95.344899999999996</v>
      </c>
      <c r="H500" s="16">
        <f t="shared" si="43"/>
        <v>0.95344899999999999</v>
      </c>
      <c r="J500" s="13">
        <v>44694</v>
      </c>
      <c r="K500" s="33">
        <v>88.784300000000002</v>
      </c>
      <c r="L500" s="16">
        <f t="shared" si="44"/>
        <v>0.88784300000000005</v>
      </c>
      <c r="N500" s="13">
        <v>44694</v>
      </c>
      <c r="O500" s="27">
        <v>66.665000000000006</v>
      </c>
      <c r="P500" s="17">
        <f t="shared" si="45"/>
        <v>0.66665000000000008</v>
      </c>
      <c r="R500" s="13">
        <v>44694</v>
      </c>
      <c r="S500" s="27">
        <v>74.981399999999994</v>
      </c>
      <c r="T500" s="17">
        <f t="shared" si="47"/>
        <v>0.74981399999999998</v>
      </c>
    </row>
    <row r="501" spans="1:20" x14ac:dyDescent="0.25">
      <c r="A501" s="10">
        <f t="shared" si="46"/>
        <v>14</v>
      </c>
      <c r="B501" s="13">
        <v>44695</v>
      </c>
      <c r="C501" s="27">
        <v>99.458799999999997</v>
      </c>
      <c r="D501" s="15">
        <f t="shared" si="42"/>
        <v>0.99458799999999992</v>
      </c>
      <c r="F501" s="13">
        <v>44695</v>
      </c>
      <c r="G501" s="27">
        <v>95.412899999999993</v>
      </c>
      <c r="H501" s="16">
        <f t="shared" si="43"/>
        <v>0.95412899999999989</v>
      </c>
      <c r="J501" s="13">
        <v>44695</v>
      </c>
      <c r="K501" s="33">
        <v>89.128100000000003</v>
      </c>
      <c r="L501" s="16">
        <f t="shared" si="44"/>
        <v>0.89128099999999999</v>
      </c>
      <c r="N501" s="13">
        <v>44695</v>
      </c>
      <c r="O501" s="27">
        <v>66.6815</v>
      </c>
      <c r="P501" s="17">
        <f t="shared" si="45"/>
        <v>0.66681500000000005</v>
      </c>
      <c r="R501" s="13">
        <v>44695</v>
      </c>
      <c r="S501" s="27">
        <v>75.019000000000005</v>
      </c>
      <c r="T501" s="17">
        <f t="shared" si="47"/>
        <v>0.75019000000000002</v>
      </c>
    </row>
    <row r="502" spans="1:20" x14ac:dyDescent="0.25">
      <c r="A502" s="10">
        <f t="shared" si="46"/>
        <v>15</v>
      </c>
      <c r="B502" s="13">
        <v>44696</v>
      </c>
      <c r="C502" s="27">
        <v>99.584400000000002</v>
      </c>
      <c r="D502" s="15">
        <f t="shared" si="42"/>
        <v>0.99584400000000006</v>
      </c>
      <c r="F502" s="13">
        <v>44696</v>
      </c>
      <c r="G502" s="27">
        <v>95.398399999999995</v>
      </c>
      <c r="H502" s="16">
        <f t="shared" si="43"/>
        <v>0.95398399999999994</v>
      </c>
      <c r="J502" s="13">
        <v>44696</v>
      </c>
      <c r="K502" s="33">
        <v>89.281700000000001</v>
      </c>
      <c r="L502" s="16">
        <f t="shared" si="44"/>
        <v>0.89281699999999997</v>
      </c>
      <c r="N502" s="13">
        <v>44696</v>
      </c>
      <c r="O502" s="27">
        <v>66.822500000000005</v>
      </c>
      <c r="P502" s="17">
        <f t="shared" si="45"/>
        <v>0.66822500000000007</v>
      </c>
      <c r="R502" s="13">
        <v>44696</v>
      </c>
      <c r="S502" s="27">
        <v>75.132400000000004</v>
      </c>
      <c r="T502" s="17">
        <f t="shared" si="47"/>
        <v>0.75132399999999999</v>
      </c>
    </row>
    <row r="503" spans="1:20" x14ac:dyDescent="0.25">
      <c r="A503" s="10">
        <f t="shared" si="46"/>
        <v>16</v>
      </c>
      <c r="B503" s="13">
        <v>44697</v>
      </c>
      <c r="C503" s="27">
        <v>99.297600000000003</v>
      </c>
      <c r="D503" s="15">
        <f t="shared" si="42"/>
        <v>0.99297600000000008</v>
      </c>
      <c r="F503" s="13">
        <v>44697</v>
      </c>
      <c r="G503" s="27">
        <v>95.364500000000007</v>
      </c>
      <c r="H503" s="16">
        <f t="shared" si="43"/>
        <v>0.95364500000000008</v>
      </c>
      <c r="J503" s="13">
        <v>44697</v>
      </c>
      <c r="K503" s="33">
        <v>89.201599999999999</v>
      </c>
      <c r="L503" s="16">
        <f t="shared" si="44"/>
        <v>0.89201600000000003</v>
      </c>
      <c r="N503" s="13">
        <v>44697</v>
      </c>
      <c r="O503" s="27">
        <v>66.818200000000004</v>
      </c>
      <c r="P503" s="17">
        <f t="shared" si="45"/>
        <v>0.66818200000000005</v>
      </c>
      <c r="R503" s="13">
        <v>44697</v>
      </c>
      <c r="S503" s="27">
        <v>75.102900000000005</v>
      </c>
      <c r="T503" s="17">
        <f t="shared" si="47"/>
        <v>0.75102900000000006</v>
      </c>
    </row>
    <row r="504" spans="1:20" x14ac:dyDescent="0.25">
      <c r="A504" s="10">
        <f t="shared" si="46"/>
        <v>17</v>
      </c>
      <c r="B504" s="13">
        <v>44698</v>
      </c>
      <c r="C504" s="27">
        <v>99.35</v>
      </c>
      <c r="D504" s="15">
        <f t="shared" si="42"/>
        <v>0.99349999999999994</v>
      </c>
      <c r="F504" s="13">
        <v>44698</v>
      </c>
      <c r="G504" s="27">
        <v>95.541300000000007</v>
      </c>
      <c r="H504" s="16">
        <f t="shared" si="43"/>
        <v>0.95541300000000007</v>
      </c>
      <c r="J504" s="13">
        <v>44698</v>
      </c>
      <c r="K504" s="33">
        <v>89.148099999999999</v>
      </c>
      <c r="L504" s="16">
        <f t="shared" si="44"/>
        <v>0.89148099999999997</v>
      </c>
      <c r="N504" s="13">
        <v>44698</v>
      </c>
      <c r="O504" s="27">
        <v>66.743200000000002</v>
      </c>
      <c r="P504" s="17">
        <f t="shared" si="45"/>
        <v>0.66743200000000003</v>
      </c>
      <c r="R504" s="13">
        <v>44698</v>
      </c>
      <c r="S504" s="27">
        <v>75.080799999999996</v>
      </c>
      <c r="T504" s="17">
        <f t="shared" si="47"/>
        <v>0.75080799999999992</v>
      </c>
    </row>
    <row r="505" spans="1:20" x14ac:dyDescent="0.25">
      <c r="A505" s="10">
        <f t="shared" si="46"/>
        <v>18</v>
      </c>
      <c r="B505" s="13">
        <v>44699</v>
      </c>
      <c r="C505" s="27">
        <v>99.455600000000004</v>
      </c>
      <c r="D505" s="15">
        <f t="shared" si="42"/>
        <v>0.994556</v>
      </c>
      <c r="F505" s="13">
        <v>44699</v>
      </c>
      <c r="G505" s="27">
        <v>95.287700000000001</v>
      </c>
      <c r="H505" s="16">
        <f t="shared" si="43"/>
        <v>0.95287699999999997</v>
      </c>
      <c r="J505" s="13">
        <v>44699</v>
      </c>
      <c r="K505" s="33">
        <v>89.054199999999994</v>
      </c>
      <c r="L505" s="16">
        <f t="shared" si="44"/>
        <v>0.89054199999999994</v>
      </c>
      <c r="N505" s="13">
        <v>44699</v>
      </c>
      <c r="O505" s="27">
        <v>66.688599999999994</v>
      </c>
      <c r="P505" s="17">
        <f t="shared" si="45"/>
        <v>0.66688599999999998</v>
      </c>
      <c r="R505" s="13">
        <v>44699</v>
      </c>
      <c r="S505" s="27">
        <v>74.996600000000001</v>
      </c>
      <c r="T505" s="17">
        <f t="shared" si="47"/>
        <v>0.74996600000000002</v>
      </c>
    </row>
    <row r="506" spans="1:20" x14ac:dyDescent="0.25">
      <c r="A506" s="10">
        <f t="shared" si="46"/>
        <v>19</v>
      </c>
      <c r="B506" s="13">
        <v>44700</v>
      </c>
      <c r="C506" s="27">
        <v>99.659499999999994</v>
      </c>
      <c r="D506" s="15">
        <f t="shared" si="42"/>
        <v>0.9965949999999999</v>
      </c>
      <c r="F506" s="13">
        <v>44700</v>
      </c>
      <c r="G506" s="27">
        <v>95.5608</v>
      </c>
      <c r="H506" s="16">
        <f t="shared" si="43"/>
        <v>0.95560800000000001</v>
      </c>
      <c r="J506" s="13">
        <v>44700</v>
      </c>
      <c r="K506" s="33">
        <v>88.999300000000005</v>
      </c>
      <c r="L506" s="16">
        <f t="shared" si="44"/>
        <v>0.88999300000000003</v>
      </c>
      <c r="N506" s="13">
        <v>44700</v>
      </c>
      <c r="O506" s="27">
        <v>66.698499999999996</v>
      </c>
      <c r="P506" s="17">
        <f t="shared" si="45"/>
        <v>0.66698499999999994</v>
      </c>
      <c r="R506" s="13">
        <v>44700</v>
      </c>
      <c r="S506" s="27">
        <v>75.058999999999997</v>
      </c>
      <c r="T506" s="17">
        <f t="shared" si="47"/>
        <v>0.75058999999999998</v>
      </c>
    </row>
    <row r="507" spans="1:20" x14ac:dyDescent="0.25">
      <c r="A507" s="10">
        <f t="shared" si="46"/>
        <v>20</v>
      </c>
      <c r="B507" s="13">
        <v>44701</v>
      </c>
      <c r="C507" s="27"/>
      <c r="D507" s="15" t="str">
        <f t="shared" ref="D507:D570" si="48">IF($C507="","",$C507/100)</f>
        <v/>
      </c>
      <c r="F507" s="13">
        <v>44701</v>
      </c>
      <c r="G507" s="27"/>
      <c r="H507" s="16" t="str">
        <f t="shared" si="43"/>
        <v/>
      </c>
      <c r="J507" s="13">
        <v>44701</v>
      </c>
      <c r="K507" s="33"/>
      <c r="L507" s="16" t="str">
        <f t="shared" si="44"/>
        <v/>
      </c>
      <c r="N507" s="13">
        <v>44701</v>
      </c>
      <c r="O507" s="27"/>
      <c r="P507" s="17" t="str">
        <f t="shared" si="45"/>
        <v/>
      </c>
      <c r="R507" s="13">
        <v>44701</v>
      </c>
      <c r="S507" s="27"/>
      <c r="T507" s="17" t="str">
        <f t="shared" si="47"/>
        <v/>
      </c>
    </row>
    <row r="508" spans="1:20" x14ac:dyDescent="0.25">
      <c r="A508" s="10">
        <f t="shared" si="46"/>
        <v>21</v>
      </c>
      <c r="B508" s="13">
        <v>44702</v>
      </c>
      <c r="C508" s="27"/>
      <c r="D508" s="15" t="str">
        <f t="shared" si="48"/>
        <v/>
      </c>
      <c r="F508" s="13">
        <v>44702</v>
      </c>
      <c r="G508" s="27"/>
      <c r="H508" s="16" t="str">
        <f t="shared" si="43"/>
        <v/>
      </c>
      <c r="J508" s="13">
        <v>44702</v>
      </c>
      <c r="K508" s="33"/>
      <c r="L508" s="16" t="str">
        <f t="shared" si="44"/>
        <v/>
      </c>
      <c r="N508" s="13">
        <v>44702</v>
      </c>
      <c r="O508" s="27"/>
      <c r="P508" s="17" t="str">
        <f t="shared" si="45"/>
        <v/>
      </c>
      <c r="R508" s="13">
        <v>44702</v>
      </c>
      <c r="S508" s="27"/>
      <c r="T508" s="17" t="str">
        <f t="shared" si="47"/>
        <v/>
      </c>
    </row>
    <row r="509" spans="1:20" x14ac:dyDescent="0.25">
      <c r="A509" s="10">
        <f t="shared" si="46"/>
        <v>22</v>
      </c>
      <c r="B509" s="13">
        <v>44703</v>
      </c>
      <c r="C509" s="27"/>
      <c r="D509" s="15" t="str">
        <f t="shared" si="48"/>
        <v/>
      </c>
      <c r="F509" s="13">
        <v>44703</v>
      </c>
      <c r="G509" s="27"/>
      <c r="H509" s="16" t="str">
        <f t="shared" si="43"/>
        <v/>
      </c>
      <c r="J509" s="13">
        <v>44703</v>
      </c>
      <c r="K509" s="33"/>
      <c r="L509" s="16" t="str">
        <f t="shared" si="44"/>
        <v/>
      </c>
      <c r="N509" s="13">
        <v>44703</v>
      </c>
      <c r="O509" s="27"/>
      <c r="P509" s="17" t="str">
        <f t="shared" si="45"/>
        <v/>
      </c>
      <c r="R509" s="13">
        <v>44703</v>
      </c>
      <c r="S509" s="27"/>
      <c r="T509" s="17" t="str">
        <f t="shared" si="47"/>
        <v/>
      </c>
    </row>
    <row r="510" spans="1:20" x14ac:dyDescent="0.25">
      <c r="A510" s="10">
        <f t="shared" si="46"/>
        <v>23</v>
      </c>
      <c r="B510" s="13">
        <v>44704</v>
      </c>
      <c r="C510" s="27"/>
      <c r="D510" s="15" t="str">
        <f t="shared" si="48"/>
        <v/>
      </c>
      <c r="F510" s="13">
        <v>44704</v>
      </c>
      <c r="G510" s="27"/>
      <c r="H510" s="16" t="str">
        <f t="shared" si="43"/>
        <v/>
      </c>
      <c r="J510" s="13">
        <v>44704</v>
      </c>
      <c r="K510" s="33"/>
      <c r="L510" s="16" t="str">
        <f t="shared" si="44"/>
        <v/>
      </c>
      <c r="N510" s="13">
        <v>44704</v>
      </c>
      <c r="O510" s="27"/>
      <c r="P510" s="17" t="str">
        <f t="shared" si="45"/>
        <v/>
      </c>
      <c r="R510" s="13">
        <v>44704</v>
      </c>
      <c r="S510" s="27"/>
      <c r="T510" s="17" t="str">
        <f t="shared" si="47"/>
        <v/>
      </c>
    </row>
    <row r="511" spans="1:20" x14ac:dyDescent="0.25">
      <c r="A511" s="10">
        <f t="shared" si="46"/>
        <v>24</v>
      </c>
      <c r="B511" s="13">
        <v>44705</v>
      </c>
      <c r="C511" s="27"/>
      <c r="D511" s="15" t="str">
        <f t="shared" si="48"/>
        <v/>
      </c>
      <c r="F511" s="13">
        <v>44705</v>
      </c>
      <c r="G511" s="27"/>
      <c r="H511" s="16" t="str">
        <f t="shared" si="43"/>
        <v/>
      </c>
      <c r="J511" s="13">
        <v>44705</v>
      </c>
      <c r="K511" s="33"/>
      <c r="L511" s="16" t="str">
        <f t="shared" si="44"/>
        <v/>
      </c>
      <c r="N511" s="13">
        <v>44705</v>
      </c>
      <c r="O511" s="27"/>
      <c r="P511" s="17" t="str">
        <f t="shared" si="45"/>
        <v/>
      </c>
      <c r="R511" s="13">
        <v>44705</v>
      </c>
      <c r="S511" s="27"/>
      <c r="T511" s="17" t="str">
        <f t="shared" si="47"/>
        <v/>
      </c>
    </row>
    <row r="512" spans="1:20" x14ac:dyDescent="0.25">
      <c r="A512" s="10">
        <f t="shared" si="46"/>
        <v>25</v>
      </c>
      <c r="B512" s="13">
        <v>44706</v>
      </c>
      <c r="C512" s="27"/>
      <c r="D512" s="15" t="str">
        <f t="shared" si="48"/>
        <v/>
      </c>
      <c r="F512" s="13">
        <v>44706</v>
      </c>
      <c r="G512" s="27"/>
      <c r="H512" s="16" t="str">
        <f t="shared" ref="H512:H575" si="49">IF($G512="","",$G512/100)</f>
        <v/>
      </c>
      <c r="J512" s="13">
        <v>44706</v>
      </c>
      <c r="K512" s="33"/>
      <c r="L512" s="16" t="str">
        <f t="shared" ref="L512:L575" si="50">IF($K512="","",$K512/100)</f>
        <v/>
      </c>
      <c r="N512" s="13">
        <v>44706</v>
      </c>
      <c r="O512" s="27"/>
      <c r="P512" s="17" t="str">
        <f t="shared" ref="P512:P575" si="51">IF($O512="","",$O512/100)</f>
        <v/>
      </c>
      <c r="R512" s="13">
        <v>44706</v>
      </c>
      <c r="S512" s="27"/>
      <c r="T512" s="17" t="str">
        <f t="shared" si="47"/>
        <v/>
      </c>
    </row>
    <row r="513" spans="1:20" x14ac:dyDescent="0.25">
      <c r="A513" s="10">
        <f t="shared" ref="A513:A576" si="52">DAY(B513)</f>
        <v>26</v>
      </c>
      <c r="B513" s="13">
        <v>44707</v>
      </c>
      <c r="C513" s="27"/>
      <c r="D513" s="15" t="str">
        <f t="shared" si="48"/>
        <v/>
      </c>
      <c r="F513" s="13">
        <v>44707</v>
      </c>
      <c r="G513" s="27"/>
      <c r="H513" s="16" t="str">
        <f t="shared" si="49"/>
        <v/>
      </c>
      <c r="J513" s="13">
        <v>44707</v>
      </c>
      <c r="K513" s="33"/>
      <c r="L513" s="16" t="str">
        <f t="shared" si="50"/>
        <v/>
      </c>
      <c r="N513" s="13">
        <v>44707</v>
      </c>
      <c r="O513" s="27"/>
      <c r="P513" s="17" t="str">
        <f t="shared" si="51"/>
        <v/>
      </c>
      <c r="R513" s="13">
        <v>44707</v>
      </c>
      <c r="S513" s="27"/>
      <c r="T513" s="17" t="str">
        <f t="shared" si="47"/>
        <v/>
      </c>
    </row>
    <row r="514" spans="1:20" x14ac:dyDescent="0.25">
      <c r="A514" s="10">
        <f t="shared" si="52"/>
        <v>27</v>
      </c>
      <c r="B514" s="13">
        <v>44708</v>
      </c>
      <c r="C514" s="27"/>
      <c r="D514" s="15" t="str">
        <f t="shared" si="48"/>
        <v/>
      </c>
      <c r="F514" s="13">
        <v>44708</v>
      </c>
      <c r="G514" s="27"/>
      <c r="H514" s="16" t="str">
        <f t="shared" si="49"/>
        <v/>
      </c>
      <c r="J514" s="13">
        <v>44708</v>
      </c>
      <c r="K514" s="33"/>
      <c r="L514" s="16" t="str">
        <f t="shared" si="50"/>
        <v/>
      </c>
      <c r="N514" s="13">
        <v>44708</v>
      </c>
      <c r="O514" s="27"/>
      <c r="P514" s="17" t="str">
        <f t="shared" si="51"/>
        <v/>
      </c>
      <c r="R514" s="13">
        <v>44708</v>
      </c>
      <c r="S514" s="27"/>
      <c r="T514" s="17" t="str">
        <f t="shared" si="47"/>
        <v/>
      </c>
    </row>
    <row r="515" spans="1:20" x14ac:dyDescent="0.25">
      <c r="A515" s="10">
        <f t="shared" si="52"/>
        <v>28</v>
      </c>
      <c r="B515" s="13">
        <v>44709</v>
      </c>
      <c r="C515" s="27"/>
      <c r="D515" s="15" t="str">
        <f t="shared" si="48"/>
        <v/>
      </c>
      <c r="F515" s="13">
        <v>44709</v>
      </c>
      <c r="G515" s="27"/>
      <c r="H515" s="16" t="str">
        <f t="shared" si="49"/>
        <v/>
      </c>
      <c r="J515" s="13">
        <v>44709</v>
      </c>
      <c r="K515" s="33"/>
      <c r="L515" s="16" t="str">
        <f t="shared" si="50"/>
        <v/>
      </c>
      <c r="N515" s="13">
        <v>44709</v>
      </c>
      <c r="O515" s="27"/>
      <c r="P515" s="17" t="str">
        <f t="shared" si="51"/>
        <v/>
      </c>
      <c r="R515" s="13">
        <v>44709</v>
      </c>
      <c r="S515" s="27"/>
      <c r="T515" s="17" t="str">
        <f t="shared" ref="T515:T578" si="53">IF($S515="","",$S515/100)</f>
        <v/>
      </c>
    </row>
    <row r="516" spans="1:20" x14ac:dyDescent="0.25">
      <c r="A516" s="10">
        <f t="shared" si="52"/>
        <v>29</v>
      </c>
      <c r="B516" s="13">
        <v>44710</v>
      </c>
      <c r="C516" s="27"/>
      <c r="D516" s="15" t="str">
        <f t="shared" si="48"/>
        <v/>
      </c>
      <c r="F516" s="13">
        <v>44710</v>
      </c>
      <c r="G516" s="27"/>
      <c r="H516" s="16" t="str">
        <f t="shared" si="49"/>
        <v/>
      </c>
      <c r="J516" s="13">
        <v>44710</v>
      </c>
      <c r="K516" s="33"/>
      <c r="L516" s="16" t="str">
        <f t="shared" si="50"/>
        <v/>
      </c>
      <c r="N516" s="13">
        <v>44710</v>
      </c>
      <c r="O516" s="27"/>
      <c r="P516" s="17" t="str">
        <f t="shared" si="51"/>
        <v/>
      </c>
      <c r="R516" s="13">
        <v>44710</v>
      </c>
      <c r="S516" s="27"/>
      <c r="T516" s="17" t="str">
        <f t="shared" si="53"/>
        <v/>
      </c>
    </row>
    <row r="517" spans="1:20" x14ac:dyDescent="0.25">
      <c r="A517" s="10">
        <f t="shared" si="52"/>
        <v>30</v>
      </c>
      <c r="B517" s="13">
        <v>44711</v>
      </c>
      <c r="C517" s="27"/>
      <c r="D517" s="15" t="str">
        <f t="shared" si="48"/>
        <v/>
      </c>
      <c r="F517" s="13">
        <v>44711</v>
      </c>
      <c r="G517" s="27"/>
      <c r="H517" s="16" t="str">
        <f t="shared" si="49"/>
        <v/>
      </c>
      <c r="J517" s="13">
        <v>44711</v>
      </c>
      <c r="K517" s="33"/>
      <c r="L517" s="16" t="str">
        <f t="shared" si="50"/>
        <v/>
      </c>
      <c r="N517" s="13">
        <v>44711</v>
      </c>
      <c r="O517" s="27"/>
      <c r="P517" s="17" t="str">
        <f t="shared" si="51"/>
        <v/>
      </c>
      <c r="R517" s="13">
        <v>44711</v>
      </c>
      <c r="S517" s="27"/>
      <c r="T517" s="17" t="str">
        <f t="shared" si="53"/>
        <v/>
      </c>
    </row>
    <row r="518" spans="1:20" x14ac:dyDescent="0.25">
      <c r="A518" s="10">
        <f t="shared" si="52"/>
        <v>31</v>
      </c>
      <c r="B518" s="13">
        <v>44712</v>
      </c>
      <c r="C518" s="27"/>
      <c r="D518" s="15" t="str">
        <f t="shared" si="48"/>
        <v/>
      </c>
      <c r="F518" s="13">
        <v>44712</v>
      </c>
      <c r="G518" s="27"/>
      <c r="H518" s="16" t="str">
        <f t="shared" si="49"/>
        <v/>
      </c>
      <c r="J518" s="13">
        <v>44712</v>
      </c>
      <c r="K518" s="33"/>
      <c r="L518" s="16" t="str">
        <f t="shared" si="50"/>
        <v/>
      </c>
      <c r="N518" s="13">
        <v>44712</v>
      </c>
      <c r="O518" s="27"/>
      <c r="P518" s="17" t="str">
        <f t="shared" si="51"/>
        <v/>
      </c>
      <c r="R518" s="13">
        <v>44712</v>
      </c>
      <c r="S518" s="27"/>
      <c r="T518" s="17" t="str">
        <f t="shared" si="53"/>
        <v/>
      </c>
    </row>
    <row r="519" spans="1:20" x14ac:dyDescent="0.25">
      <c r="A519" s="10">
        <f t="shared" si="52"/>
        <v>1</v>
      </c>
      <c r="B519" s="13">
        <v>44713</v>
      </c>
      <c r="C519" s="27"/>
      <c r="D519" s="15" t="str">
        <f t="shared" si="48"/>
        <v/>
      </c>
      <c r="F519" s="13">
        <v>44713</v>
      </c>
      <c r="G519" s="27"/>
      <c r="H519" s="16" t="str">
        <f t="shared" si="49"/>
        <v/>
      </c>
      <c r="J519" s="13">
        <v>44713</v>
      </c>
      <c r="K519" s="33"/>
      <c r="L519" s="16" t="str">
        <f t="shared" si="50"/>
        <v/>
      </c>
      <c r="N519" s="13">
        <v>44713</v>
      </c>
      <c r="O519" s="27"/>
      <c r="P519" s="17" t="str">
        <f t="shared" si="51"/>
        <v/>
      </c>
      <c r="R519" s="13">
        <v>44713</v>
      </c>
      <c r="S519" s="27"/>
      <c r="T519" s="17" t="str">
        <f t="shared" si="53"/>
        <v/>
      </c>
    </row>
    <row r="520" spans="1:20" x14ac:dyDescent="0.25">
      <c r="A520" s="10">
        <f t="shared" si="52"/>
        <v>2</v>
      </c>
      <c r="B520" s="13">
        <v>44714</v>
      </c>
      <c r="C520" s="27"/>
      <c r="D520" s="15" t="str">
        <f t="shared" si="48"/>
        <v/>
      </c>
      <c r="F520" s="13">
        <v>44714</v>
      </c>
      <c r="G520" s="27"/>
      <c r="H520" s="16" t="str">
        <f t="shared" si="49"/>
        <v/>
      </c>
      <c r="J520" s="13">
        <v>44714</v>
      </c>
      <c r="K520" s="33"/>
      <c r="L520" s="16" t="str">
        <f t="shared" si="50"/>
        <v/>
      </c>
      <c r="N520" s="13">
        <v>44714</v>
      </c>
      <c r="O520" s="27"/>
      <c r="P520" s="17" t="str">
        <f t="shared" si="51"/>
        <v/>
      </c>
      <c r="R520" s="13">
        <v>44714</v>
      </c>
      <c r="S520" s="27"/>
      <c r="T520" s="17" t="str">
        <f t="shared" si="53"/>
        <v/>
      </c>
    </row>
    <row r="521" spans="1:20" x14ac:dyDescent="0.25">
      <c r="A521" s="10">
        <f t="shared" si="52"/>
        <v>3</v>
      </c>
      <c r="B521" s="13">
        <v>44715</v>
      </c>
      <c r="C521" s="27"/>
      <c r="D521" s="15" t="str">
        <f t="shared" si="48"/>
        <v/>
      </c>
      <c r="F521" s="13">
        <v>44715</v>
      </c>
      <c r="G521" s="27"/>
      <c r="H521" s="16" t="str">
        <f t="shared" si="49"/>
        <v/>
      </c>
      <c r="J521" s="13">
        <v>44715</v>
      </c>
      <c r="K521" s="33"/>
      <c r="L521" s="16" t="str">
        <f t="shared" si="50"/>
        <v/>
      </c>
      <c r="N521" s="13">
        <v>44715</v>
      </c>
      <c r="O521" s="27"/>
      <c r="P521" s="17" t="str">
        <f t="shared" si="51"/>
        <v/>
      </c>
      <c r="R521" s="13">
        <v>44715</v>
      </c>
      <c r="S521" s="27"/>
      <c r="T521" s="17" t="str">
        <f t="shared" si="53"/>
        <v/>
      </c>
    </row>
    <row r="522" spans="1:20" x14ac:dyDescent="0.25">
      <c r="A522" s="10">
        <f t="shared" si="52"/>
        <v>4</v>
      </c>
      <c r="B522" s="13">
        <v>44716</v>
      </c>
      <c r="C522" s="27"/>
      <c r="D522" s="15" t="str">
        <f t="shared" si="48"/>
        <v/>
      </c>
      <c r="F522" s="13">
        <v>44716</v>
      </c>
      <c r="G522" s="27"/>
      <c r="H522" s="16" t="str">
        <f t="shared" si="49"/>
        <v/>
      </c>
      <c r="J522" s="13">
        <v>44716</v>
      </c>
      <c r="K522" s="33"/>
      <c r="L522" s="16" t="str">
        <f t="shared" si="50"/>
        <v/>
      </c>
      <c r="N522" s="13">
        <v>44716</v>
      </c>
      <c r="O522" s="27"/>
      <c r="P522" s="17" t="str">
        <f t="shared" si="51"/>
        <v/>
      </c>
      <c r="R522" s="13">
        <v>44716</v>
      </c>
      <c r="S522" s="27"/>
      <c r="T522" s="17" t="str">
        <f t="shared" si="53"/>
        <v/>
      </c>
    </row>
    <row r="523" spans="1:20" x14ac:dyDescent="0.25">
      <c r="A523" s="10">
        <f t="shared" si="52"/>
        <v>5</v>
      </c>
      <c r="B523" s="13">
        <v>44717</v>
      </c>
      <c r="C523" s="27"/>
      <c r="D523" s="15" t="str">
        <f t="shared" si="48"/>
        <v/>
      </c>
      <c r="F523" s="13">
        <v>44717</v>
      </c>
      <c r="G523" s="27"/>
      <c r="H523" s="16" t="str">
        <f t="shared" si="49"/>
        <v/>
      </c>
      <c r="J523" s="13">
        <v>44717</v>
      </c>
      <c r="K523" s="33"/>
      <c r="L523" s="16" t="str">
        <f t="shared" si="50"/>
        <v/>
      </c>
      <c r="N523" s="13">
        <v>44717</v>
      </c>
      <c r="O523" s="27"/>
      <c r="P523" s="17" t="str">
        <f t="shared" si="51"/>
        <v/>
      </c>
      <c r="R523" s="13">
        <v>44717</v>
      </c>
      <c r="S523" s="27"/>
      <c r="T523" s="17" t="str">
        <f t="shared" si="53"/>
        <v/>
      </c>
    </row>
    <row r="524" spans="1:20" x14ac:dyDescent="0.25">
      <c r="A524" s="10">
        <f t="shared" si="52"/>
        <v>6</v>
      </c>
      <c r="B524" s="13">
        <v>44718</v>
      </c>
      <c r="C524" s="27"/>
      <c r="D524" s="15" t="str">
        <f t="shared" si="48"/>
        <v/>
      </c>
      <c r="F524" s="13">
        <v>44718</v>
      </c>
      <c r="G524" s="27"/>
      <c r="H524" s="16" t="str">
        <f t="shared" si="49"/>
        <v/>
      </c>
      <c r="J524" s="13">
        <v>44718</v>
      </c>
      <c r="K524" s="33"/>
      <c r="L524" s="16" t="str">
        <f t="shared" si="50"/>
        <v/>
      </c>
      <c r="N524" s="13">
        <v>44718</v>
      </c>
      <c r="O524" s="27"/>
      <c r="P524" s="17" t="str">
        <f t="shared" si="51"/>
        <v/>
      </c>
      <c r="R524" s="13">
        <v>44718</v>
      </c>
      <c r="S524" s="27"/>
      <c r="T524" s="17" t="str">
        <f t="shared" si="53"/>
        <v/>
      </c>
    </row>
    <row r="525" spans="1:20" x14ac:dyDescent="0.25">
      <c r="A525" s="10">
        <f t="shared" si="52"/>
        <v>7</v>
      </c>
      <c r="B525" s="13">
        <v>44719</v>
      </c>
      <c r="C525" s="27"/>
      <c r="D525" s="15" t="str">
        <f t="shared" si="48"/>
        <v/>
      </c>
      <c r="F525" s="13">
        <v>44719</v>
      </c>
      <c r="G525" s="27"/>
      <c r="H525" s="16" t="str">
        <f t="shared" si="49"/>
        <v/>
      </c>
      <c r="J525" s="13">
        <v>44719</v>
      </c>
      <c r="K525" s="33"/>
      <c r="L525" s="16" t="str">
        <f t="shared" si="50"/>
        <v/>
      </c>
      <c r="N525" s="13">
        <v>44719</v>
      </c>
      <c r="O525" s="27"/>
      <c r="P525" s="17" t="str">
        <f t="shared" si="51"/>
        <v/>
      </c>
      <c r="R525" s="13">
        <v>44719</v>
      </c>
      <c r="S525" s="27"/>
      <c r="T525" s="17" t="str">
        <f t="shared" si="53"/>
        <v/>
      </c>
    </row>
    <row r="526" spans="1:20" x14ac:dyDescent="0.25">
      <c r="A526" s="10">
        <f t="shared" si="52"/>
        <v>8</v>
      </c>
      <c r="B526" s="13">
        <v>44720</v>
      </c>
      <c r="C526" s="27"/>
      <c r="D526" s="15" t="str">
        <f t="shared" si="48"/>
        <v/>
      </c>
      <c r="F526" s="13">
        <v>44720</v>
      </c>
      <c r="G526" s="27"/>
      <c r="H526" s="16" t="str">
        <f t="shared" si="49"/>
        <v/>
      </c>
      <c r="J526" s="13">
        <v>44720</v>
      </c>
      <c r="K526" s="33"/>
      <c r="L526" s="16" t="str">
        <f t="shared" si="50"/>
        <v/>
      </c>
      <c r="N526" s="13">
        <v>44720</v>
      </c>
      <c r="O526" s="27"/>
      <c r="P526" s="17" t="str">
        <f t="shared" si="51"/>
        <v/>
      </c>
      <c r="R526" s="13">
        <v>44720</v>
      </c>
      <c r="S526" s="27"/>
      <c r="T526" s="17" t="str">
        <f t="shared" si="53"/>
        <v/>
      </c>
    </row>
    <row r="527" spans="1:20" x14ac:dyDescent="0.25">
      <c r="A527" s="10">
        <f t="shared" si="52"/>
        <v>9</v>
      </c>
      <c r="B527" s="13">
        <v>44721</v>
      </c>
      <c r="C527" s="27"/>
      <c r="D527" s="15" t="str">
        <f t="shared" si="48"/>
        <v/>
      </c>
      <c r="F527" s="13">
        <v>44721</v>
      </c>
      <c r="G527" s="27"/>
      <c r="H527" s="16" t="str">
        <f t="shared" si="49"/>
        <v/>
      </c>
      <c r="J527" s="13">
        <v>44721</v>
      </c>
      <c r="K527" s="33"/>
      <c r="L527" s="16" t="str">
        <f t="shared" si="50"/>
        <v/>
      </c>
      <c r="N527" s="13">
        <v>44721</v>
      </c>
      <c r="O527" s="27"/>
      <c r="P527" s="17" t="str">
        <f t="shared" si="51"/>
        <v/>
      </c>
      <c r="R527" s="13">
        <v>44721</v>
      </c>
      <c r="S527" s="27"/>
      <c r="T527" s="17" t="str">
        <f t="shared" si="53"/>
        <v/>
      </c>
    </row>
    <row r="528" spans="1:20" x14ac:dyDescent="0.25">
      <c r="A528" s="10">
        <f t="shared" si="52"/>
        <v>10</v>
      </c>
      <c r="B528" s="13">
        <v>44722</v>
      </c>
      <c r="C528" s="27"/>
      <c r="D528" s="15" t="str">
        <f t="shared" si="48"/>
        <v/>
      </c>
      <c r="F528" s="13">
        <v>44722</v>
      </c>
      <c r="G528" s="27"/>
      <c r="H528" s="16" t="str">
        <f t="shared" si="49"/>
        <v/>
      </c>
      <c r="J528" s="13">
        <v>44722</v>
      </c>
      <c r="K528" s="33"/>
      <c r="L528" s="16" t="str">
        <f t="shared" si="50"/>
        <v/>
      </c>
      <c r="N528" s="13">
        <v>44722</v>
      </c>
      <c r="O528" s="27"/>
      <c r="P528" s="17" t="str">
        <f t="shared" si="51"/>
        <v/>
      </c>
      <c r="R528" s="13">
        <v>44722</v>
      </c>
      <c r="S528" s="27"/>
      <c r="T528" s="17" t="str">
        <f t="shared" si="53"/>
        <v/>
      </c>
    </row>
    <row r="529" spans="1:20" x14ac:dyDescent="0.25">
      <c r="A529" s="10">
        <f t="shared" si="52"/>
        <v>11</v>
      </c>
      <c r="B529" s="13">
        <v>44723</v>
      </c>
      <c r="C529" s="27"/>
      <c r="D529" s="15" t="str">
        <f t="shared" si="48"/>
        <v/>
      </c>
      <c r="F529" s="13">
        <v>44723</v>
      </c>
      <c r="G529" s="27"/>
      <c r="H529" s="16" t="str">
        <f t="shared" si="49"/>
        <v/>
      </c>
      <c r="J529" s="13">
        <v>44723</v>
      </c>
      <c r="K529" s="33"/>
      <c r="L529" s="16" t="str">
        <f t="shared" si="50"/>
        <v/>
      </c>
      <c r="N529" s="13">
        <v>44723</v>
      </c>
      <c r="O529" s="27"/>
      <c r="P529" s="17" t="str">
        <f t="shared" si="51"/>
        <v/>
      </c>
      <c r="R529" s="13">
        <v>44723</v>
      </c>
      <c r="S529" s="27"/>
      <c r="T529" s="17" t="str">
        <f t="shared" si="53"/>
        <v/>
      </c>
    </row>
    <row r="530" spans="1:20" x14ac:dyDescent="0.25">
      <c r="A530" s="10">
        <f t="shared" si="52"/>
        <v>12</v>
      </c>
      <c r="B530" s="13">
        <v>44724</v>
      </c>
      <c r="C530" s="27"/>
      <c r="D530" s="15" t="str">
        <f t="shared" si="48"/>
        <v/>
      </c>
      <c r="F530" s="13">
        <v>44724</v>
      </c>
      <c r="G530" s="27"/>
      <c r="H530" s="16" t="str">
        <f t="shared" si="49"/>
        <v/>
      </c>
      <c r="J530" s="13">
        <v>44724</v>
      </c>
      <c r="K530" s="33"/>
      <c r="L530" s="16" t="str">
        <f t="shared" si="50"/>
        <v/>
      </c>
      <c r="N530" s="13">
        <v>44724</v>
      </c>
      <c r="O530" s="27"/>
      <c r="P530" s="17" t="str">
        <f t="shared" si="51"/>
        <v/>
      </c>
      <c r="R530" s="13">
        <v>44724</v>
      </c>
      <c r="S530" s="27"/>
      <c r="T530" s="17" t="str">
        <f t="shared" si="53"/>
        <v/>
      </c>
    </row>
    <row r="531" spans="1:20" x14ac:dyDescent="0.25">
      <c r="A531" s="10">
        <f t="shared" si="52"/>
        <v>13</v>
      </c>
      <c r="B531" s="13">
        <v>44725</v>
      </c>
      <c r="C531" s="27"/>
      <c r="D531" s="15" t="str">
        <f t="shared" si="48"/>
        <v/>
      </c>
      <c r="F531" s="13">
        <v>44725</v>
      </c>
      <c r="G531" s="27"/>
      <c r="H531" s="16" t="str">
        <f t="shared" si="49"/>
        <v/>
      </c>
      <c r="J531" s="13">
        <v>44725</v>
      </c>
      <c r="K531" s="33"/>
      <c r="L531" s="16" t="str">
        <f t="shared" si="50"/>
        <v/>
      </c>
      <c r="N531" s="13">
        <v>44725</v>
      </c>
      <c r="O531" s="27"/>
      <c r="P531" s="17" t="str">
        <f t="shared" si="51"/>
        <v/>
      </c>
      <c r="R531" s="13">
        <v>44725</v>
      </c>
      <c r="S531" s="27"/>
      <c r="T531" s="17" t="str">
        <f t="shared" si="53"/>
        <v/>
      </c>
    </row>
    <row r="532" spans="1:20" x14ac:dyDescent="0.25">
      <c r="A532" s="10">
        <f t="shared" si="52"/>
        <v>14</v>
      </c>
      <c r="B532" s="13">
        <v>44726</v>
      </c>
      <c r="C532" s="27"/>
      <c r="D532" s="15" t="str">
        <f t="shared" si="48"/>
        <v/>
      </c>
      <c r="F532" s="13">
        <v>44726</v>
      </c>
      <c r="G532" s="27"/>
      <c r="H532" s="16" t="str">
        <f t="shared" si="49"/>
        <v/>
      </c>
      <c r="J532" s="13">
        <v>44726</v>
      </c>
      <c r="K532" s="33"/>
      <c r="L532" s="16" t="str">
        <f t="shared" si="50"/>
        <v/>
      </c>
      <c r="N532" s="13">
        <v>44726</v>
      </c>
      <c r="O532" s="27"/>
      <c r="P532" s="17" t="str">
        <f t="shared" si="51"/>
        <v/>
      </c>
      <c r="R532" s="13">
        <v>44726</v>
      </c>
      <c r="S532" s="27"/>
      <c r="T532" s="17" t="str">
        <f t="shared" si="53"/>
        <v/>
      </c>
    </row>
    <row r="533" spans="1:20" x14ac:dyDescent="0.25">
      <c r="A533" s="10">
        <f t="shared" si="52"/>
        <v>15</v>
      </c>
      <c r="B533" s="13">
        <v>44727</v>
      </c>
      <c r="C533" s="27"/>
      <c r="D533" s="15" t="str">
        <f t="shared" si="48"/>
        <v/>
      </c>
      <c r="F533" s="13">
        <v>44727</v>
      </c>
      <c r="G533" s="27"/>
      <c r="H533" s="16" t="str">
        <f t="shared" si="49"/>
        <v/>
      </c>
      <c r="J533" s="13">
        <v>44727</v>
      </c>
      <c r="K533" s="33"/>
      <c r="L533" s="16" t="str">
        <f t="shared" si="50"/>
        <v/>
      </c>
      <c r="N533" s="13">
        <v>44727</v>
      </c>
      <c r="O533" s="27"/>
      <c r="P533" s="17" t="str">
        <f t="shared" si="51"/>
        <v/>
      </c>
      <c r="R533" s="13">
        <v>44727</v>
      </c>
      <c r="S533" s="27"/>
      <c r="T533" s="17" t="str">
        <f t="shared" si="53"/>
        <v/>
      </c>
    </row>
    <row r="534" spans="1:20" x14ac:dyDescent="0.25">
      <c r="A534" s="10">
        <f t="shared" si="52"/>
        <v>16</v>
      </c>
      <c r="B534" s="13">
        <v>44728</v>
      </c>
      <c r="C534" s="27"/>
      <c r="D534" s="15" t="str">
        <f t="shared" si="48"/>
        <v/>
      </c>
      <c r="F534" s="13">
        <v>44728</v>
      </c>
      <c r="G534" s="27"/>
      <c r="H534" s="16" t="str">
        <f t="shared" si="49"/>
        <v/>
      </c>
      <c r="J534" s="13">
        <v>44728</v>
      </c>
      <c r="K534" s="33"/>
      <c r="L534" s="16" t="str">
        <f t="shared" si="50"/>
        <v/>
      </c>
      <c r="N534" s="13">
        <v>44728</v>
      </c>
      <c r="O534" s="27"/>
      <c r="P534" s="17" t="str">
        <f t="shared" si="51"/>
        <v/>
      </c>
      <c r="R534" s="13">
        <v>44728</v>
      </c>
      <c r="S534" s="27"/>
      <c r="T534" s="17" t="str">
        <f t="shared" si="53"/>
        <v/>
      </c>
    </row>
    <row r="535" spans="1:20" x14ac:dyDescent="0.25">
      <c r="A535" s="10">
        <f t="shared" si="52"/>
        <v>17</v>
      </c>
      <c r="B535" s="13">
        <v>44729</v>
      </c>
      <c r="C535" s="27"/>
      <c r="D535" s="15" t="str">
        <f t="shared" si="48"/>
        <v/>
      </c>
      <c r="F535" s="13">
        <v>44729</v>
      </c>
      <c r="G535" s="27"/>
      <c r="H535" s="16" t="str">
        <f t="shared" si="49"/>
        <v/>
      </c>
      <c r="J535" s="13">
        <v>44729</v>
      </c>
      <c r="K535" s="33"/>
      <c r="L535" s="16" t="str">
        <f t="shared" si="50"/>
        <v/>
      </c>
      <c r="N535" s="13">
        <v>44729</v>
      </c>
      <c r="O535" s="27"/>
      <c r="P535" s="17" t="str">
        <f t="shared" si="51"/>
        <v/>
      </c>
      <c r="R535" s="13">
        <v>44729</v>
      </c>
      <c r="S535" s="27"/>
      <c r="T535" s="17" t="str">
        <f t="shared" si="53"/>
        <v/>
      </c>
    </row>
    <row r="536" spans="1:20" x14ac:dyDescent="0.25">
      <c r="A536" s="10">
        <f t="shared" si="52"/>
        <v>18</v>
      </c>
      <c r="B536" s="13">
        <v>44730</v>
      </c>
      <c r="C536" s="27"/>
      <c r="D536" s="15" t="str">
        <f t="shared" si="48"/>
        <v/>
      </c>
      <c r="F536" s="13">
        <v>44730</v>
      </c>
      <c r="G536" s="27"/>
      <c r="H536" s="16" t="str">
        <f t="shared" si="49"/>
        <v/>
      </c>
      <c r="J536" s="13">
        <v>44730</v>
      </c>
      <c r="K536" s="33"/>
      <c r="L536" s="16" t="str">
        <f t="shared" si="50"/>
        <v/>
      </c>
      <c r="N536" s="13">
        <v>44730</v>
      </c>
      <c r="O536" s="27"/>
      <c r="P536" s="17" t="str">
        <f t="shared" si="51"/>
        <v/>
      </c>
      <c r="R536" s="13">
        <v>44730</v>
      </c>
      <c r="S536" s="27"/>
      <c r="T536" s="17" t="str">
        <f t="shared" si="53"/>
        <v/>
      </c>
    </row>
    <row r="537" spans="1:20" x14ac:dyDescent="0.25">
      <c r="A537" s="10">
        <f t="shared" si="52"/>
        <v>19</v>
      </c>
      <c r="B537" s="13">
        <v>44731</v>
      </c>
      <c r="C537" s="27"/>
      <c r="D537" s="15" t="str">
        <f t="shared" si="48"/>
        <v/>
      </c>
      <c r="F537" s="13">
        <v>44731</v>
      </c>
      <c r="G537" s="27"/>
      <c r="H537" s="16" t="str">
        <f t="shared" si="49"/>
        <v/>
      </c>
      <c r="J537" s="13">
        <v>44731</v>
      </c>
      <c r="K537" s="33"/>
      <c r="L537" s="16" t="str">
        <f t="shared" si="50"/>
        <v/>
      </c>
      <c r="N537" s="13">
        <v>44731</v>
      </c>
      <c r="O537" s="27"/>
      <c r="P537" s="17" t="str">
        <f t="shared" si="51"/>
        <v/>
      </c>
      <c r="R537" s="13">
        <v>44731</v>
      </c>
      <c r="S537" s="27"/>
      <c r="T537" s="17" t="str">
        <f t="shared" si="53"/>
        <v/>
      </c>
    </row>
    <row r="538" spans="1:20" x14ac:dyDescent="0.25">
      <c r="A538" s="10">
        <f t="shared" si="52"/>
        <v>20</v>
      </c>
      <c r="B538" s="13">
        <v>44732</v>
      </c>
      <c r="C538" s="27"/>
      <c r="D538" s="15" t="str">
        <f t="shared" si="48"/>
        <v/>
      </c>
      <c r="F538" s="13">
        <v>44732</v>
      </c>
      <c r="G538" s="27"/>
      <c r="H538" s="16" t="str">
        <f t="shared" si="49"/>
        <v/>
      </c>
      <c r="J538" s="13">
        <v>44732</v>
      </c>
      <c r="K538" s="33"/>
      <c r="L538" s="16" t="str">
        <f t="shared" si="50"/>
        <v/>
      </c>
      <c r="N538" s="13">
        <v>44732</v>
      </c>
      <c r="O538" s="27"/>
      <c r="P538" s="17" t="str">
        <f t="shared" si="51"/>
        <v/>
      </c>
      <c r="R538" s="13">
        <v>44732</v>
      </c>
      <c r="S538" s="27"/>
      <c r="T538" s="17" t="str">
        <f t="shared" si="53"/>
        <v/>
      </c>
    </row>
    <row r="539" spans="1:20" x14ac:dyDescent="0.25">
      <c r="A539" s="10">
        <f t="shared" si="52"/>
        <v>21</v>
      </c>
      <c r="B539" s="13">
        <v>44733</v>
      </c>
      <c r="C539" s="27"/>
      <c r="D539" s="15" t="str">
        <f t="shared" si="48"/>
        <v/>
      </c>
      <c r="F539" s="13">
        <v>44733</v>
      </c>
      <c r="G539" s="27"/>
      <c r="H539" s="16" t="str">
        <f t="shared" si="49"/>
        <v/>
      </c>
      <c r="J539" s="13">
        <v>44733</v>
      </c>
      <c r="K539" s="33"/>
      <c r="L539" s="16" t="str">
        <f t="shared" si="50"/>
        <v/>
      </c>
      <c r="N539" s="13">
        <v>44733</v>
      </c>
      <c r="O539" s="27"/>
      <c r="P539" s="17" t="str">
        <f t="shared" si="51"/>
        <v/>
      </c>
      <c r="R539" s="13">
        <v>44733</v>
      </c>
      <c r="S539" s="27"/>
      <c r="T539" s="17" t="str">
        <f t="shared" si="53"/>
        <v/>
      </c>
    </row>
    <row r="540" spans="1:20" x14ac:dyDescent="0.25">
      <c r="A540" s="10">
        <f t="shared" si="52"/>
        <v>22</v>
      </c>
      <c r="B540" s="13">
        <v>44734</v>
      </c>
      <c r="C540" s="27"/>
      <c r="D540" s="15" t="str">
        <f t="shared" si="48"/>
        <v/>
      </c>
      <c r="F540" s="13">
        <v>44734</v>
      </c>
      <c r="G540" s="27"/>
      <c r="H540" s="16" t="str">
        <f t="shared" si="49"/>
        <v/>
      </c>
      <c r="J540" s="13">
        <v>44734</v>
      </c>
      <c r="K540" s="33"/>
      <c r="L540" s="16" t="str">
        <f t="shared" si="50"/>
        <v/>
      </c>
      <c r="N540" s="13">
        <v>44734</v>
      </c>
      <c r="O540" s="27"/>
      <c r="P540" s="17" t="str">
        <f t="shared" si="51"/>
        <v/>
      </c>
      <c r="R540" s="13">
        <v>44734</v>
      </c>
      <c r="S540" s="27"/>
      <c r="T540" s="17" t="str">
        <f t="shared" si="53"/>
        <v/>
      </c>
    </row>
    <row r="541" spans="1:20" x14ac:dyDescent="0.25">
      <c r="A541" s="10">
        <f t="shared" si="52"/>
        <v>23</v>
      </c>
      <c r="B541" s="13">
        <v>44735</v>
      </c>
      <c r="C541" s="27"/>
      <c r="D541" s="15" t="str">
        <f t="shared" si="48"/>
        <v/>
      </c>
      <c r="F541" s="13">
        <v>44735</v>
      </c>
      <c r="G541" s="27"/>
      <c r="H541" s="16" t="str">
        <f t="shared" si="49"/>
        <v/>
      </c>
      <c r="J541" s="13">
        <v>44735</v>
      </c>
      <c r="K541" s="33"/>
      <c r="L541" s="16" t="str">
        <f t="shared" si="50"/>
        <v/>
      </c>
      <c r="N541" s="13">
        <v>44735</v>
      </c>
      <c r="O541" s="27"/>
      <c r="P541" s="17" t="str">
        <f t="shared" si="51"/>
        <v/>
      </c>
      <c r="R541" s="13">
        <v>44735</v>
      </c>
      <c r="S541" s="27"/>
      <c r="T541" s="17" t="str">
        <f t="shared" si="53"/>
        <v/>
      </c>
    </row>
    <row r="542" spans="1:20" x14ac:dyDescent="0.25">
      <c r="A542" s="10">
        <f t="shared" si="52"/>
        <v>24</v>
      </c>
      <c r="B542" s="13">
        <v>44736</v>
      </c>
      <c r="C542" s="27"/>
      <c r="D542" s="15" t="str">
        <f t="shared" si="48"/>
        <v/>
      </c>
      <c r="F542" s="13">
        <v>44736</v>
      </c>
      <c r="G542" s="27"/>
      <c r="H542" s="16" t="str">
        <f t="shared" si="49"/>
        <v/>
      </c>
      <c r="J542" s="13">
        <v>44736</v>
      </c>
      <c r="K542" s="33"/>
      <c r="L542" s="16" t="str">
        <f t="shared" si="50"/>
        <v/>
      </c>
      <c r="N542" s="13">
        <v>44736</v>
      </c>
      <c r="O542" s="27"/>
      <c r="P542" s="17" t="str">
        <f t="shared" si="51"/>
        <v/>
      </c>
      <c r="R542" s="13">
        <v>44736</v>
      </c>
      <c r="S542" s="27"/>
      <c r="T542" s="17" t="str">
        <f t="shared" si="53"/>
        <v/>
      </c>
    </row>
    <row r="543" spans="1:20" x14ac:dyDescent="0.25">
      <c r="A543" s="10">
        <f t="shared" si="52"/>
        <v>25</v>
      </c>
      <c r="B543" s="13">
        <v>44737</v>
      </c>
      <c r="C543" s="27"/>
      <c r="D543" s="15" t="str">
        <f t="shared" si="48"/>
        <v/>
      </c>
      <c r="F543" s="13">
        <v>44737</v>
      </c>
      <c r="G543" s="27"/>
      <c r="H543" s="16" t="str">
        <f t="shared" si="49"/>
        <v/>
      </c>
      <c r="J543" s="13">
        <v>44737</v>
      </c>
      <c r="K543" s="33"/>
      <c r="L543" s="16" t="str">
        <f t="shared" si="50"/>
        <v/>
      </c>
      <c r="N543" s="13">
        <v>44737</v>
      </c>
      <c r="O543" s="27"/>
      <c r="P543" s="17" t="str">
        <f t="shared" si="51"/>
        <v/>
      </c>
      <c r="R543" s="13">
        <v>44737</v>
      </c>
      <c r="S543" s="27"/>
      <c r="T543" s="17" t="str">
        <f t="shared" si="53"/>
        <v/>
      </c>
    </row>
    <row r="544" spans="1:20" x14ac:dyDescent="0.25">
      <c r="A544" s="10">
        <f t="shared" si="52"/>
        <v>26</v>
      </c>
      <c r="B544" s="13">
        <v>44738</v>
      </c>
      <c r="C544" s="27"/>
      <c r="D544" s="15" t="str">
        <f t="shared" si="48"/>
        <v/>
      </c>
      <c r="F544" s="13">
        <v>44738</v>
      </c>
      <c r="G544" s="27"/>
      <c r="H544" s="16" t="str">
        <f t="shared" si="49"/>
        <v/>
      </c>
      <c r="J544" s="13">
        <v>44738</v>
      </c>
      <c r="K544" s="33"/>
      <c r="L544" s="16" t="str">
        <f t="shared" si="50"/>
        <v/>
      </c>
      <c r="N544" s="13">
        <v>44738</v>
      </c>
      <c r="O544" s="27"/>
      <c r="P544" s="17" t="str">
        <f t="shared" si="51"/>
        <v/>
      </c>
      <c r="R544" s="13">
        <v>44738</v>
      </c>
      <c r="S544" s="27"/>
      <c r="T544" s="17" t="str">
        <f t="shared" si="53"/>
        <v/>
      </c>
    </row>
    <row r="545" spans="1:20" x14ac:dyDescent="0.25">
      <c r="A545" s="10">
        <f t="shared" si="52"/>
        <v>27</v>
      </c>
      <c r="B545" s="13">
        <v>44739</v>
      </c>
      <c r="C545" s="27"/>
      <c r="D545" s="15" t="str">
        <f t="shared" si="48"/>
        <v/>
      </c>
      <c r="F545" s="13">
        <v>44739</v>
      </c>
      <c r="G545" s="27"/>
      <c r="H545" s="16" t="str">
        <f t="shared" si="49"/>
        <v/>
      </c>
      <c r="J545" s="13">
        <v>44739</v>
      </c>
      <c r="K545" s="33"/>
      <c r="L545" s="16" t="str">
        <f t="shared" si="50"/>
        <v/>
      </c>
      <c r="N545" s="13">
        <v>44739</v>
      </c>
      <c r="O545" s="27"/>
      <c r="P545" s="17" t="str">
        <f t="shared" si="51"/>
        <v/>
      </c>
      <c r="R545" s="13">
        <v>44739</v>
      </c>
      <c r="S545" s="27"/>
      <c r="T545" s="17" t="str">
        <f t="shared" si="53"/>
        <v/>
      </c>
    </row>
    <row r="546" spans="1:20" x14ac:dyDescent="0.25">
      <c r="A546" s="10">
        <f t="shared" si="52"/>
        <v>28</v>
      </c>
      <c r="B546" s="13">
        <v>44740</v>
      </c>
      <c r="C546" s="27"/>
      <c r="D546" s="15" t="str">
        <f t="shared" si="48"/>
        <v/>
      </c>
      <c r="F546" s="13">
        <v>44740</v>
      </c>
      <c r="G546" s="27"/>
      <c r="H546" s="16" t="str">
        <f t="shared" si="49"/>
        <v/>
      </c>
      <c r="J546" s="13">
        <v>44740</v>
      </c>
      <c r="K546" s="33"/>
      <c r="L546" s="16" t="str">
        <f t="shared" si="50"/>
        <v/>
      </c>
      <c r="N546" s="13">
        <v>44740</v>
      </c>
      <c r="O546" s="27"/>
      <c r="P546" s="17" t="str">
        <f t="shared" si="51"/>
        <v/>
      </c>
      <c r="R546" s="13">
        <v>44740</v>
      </c>
      <c r="S546" s="27"/>
      <c r="T546" s="17" t="str">
        <f t="shared" si="53"/>
        <v/>
      </c>
    </row>
    <row r="547" spans="1:20" x14ac:dyDescent="0.25">
      <c r="A547" s="10">
        <f t="shared" si="52"/>
        <v>29</v>
      </c>
      <c r="B547" s="13">
        <v>44741</v>
      </c>
      <c r="C547" s="27"/>
      <c r="D547" s="15" t="str">
        <f t="shared" si="48"/>
        <v/>
      </c>
      <c r="F547" s="13">
        <v>44741</v>
      </c>
      <c r="G547" s="27"/>
      <c r="H547" s="16" t="str">
        <f t="shared" si="49"/>
        <v/>
      </c>
      <c r="J547" s="13">
        <v>44741</v>
      </c>
      <c r="K547" s="33"/>
      <c r="L547" s="16" t="str">
        <f t="shared" si="50"/>
        <v/>
      </c>
      <c r="N547" s="13">
        <v>44741</v>
      </c>
      <c r="O547" s="27"/>
      <c r="P547" s="17" t="str">
        <f t="shared" si="51"/>
        <v/>
      </c>
      <c r="R547" s="13">
        <v>44741</v>
      </c>
      <c r="S547" s="27"/>
      <c r="T547" s="17" t="str">
        <f t="shared" si="53"/>
        <v/>
      </c>
    </row>
    <row r="548" spans="1:20" x14ac:dyDescent="0.25">
      <c r="A548" s="10">
        <f t="shared" si="52"/>
        <v>30</v>
      </c>
      <c r="B548" s="13">
        <v>44742</v>
      </c>
      <c r="C548" s="27"/>
      <c r="D548" s="15" t="str">
        <f t="shared" si="48"/>
        <v/>
      </c>
      <c r="F548" s="13">
        <v>44742</v>
      </c>
      <c r="G548" s="27"/>
      <c r="H548" s="16" t="str">
        <f t="shared" si="49"/>
        <v/>
      </c>
      <c r="J548" s="13">
        <v>44742</v>
      </c>
      <c r="K548" s="33"/>
      <c r="L548" s="16" t="str">
        <f t="shared" si="50"/>
        <v/>
      </c>
      <c r="N548" s="13">
        <v>44742</v>
      </c>
      <c r="O548" s="27"/>
      <c r="P548" s="17" t="str">
        <f t="shared" si="51"/>
        <v/>
      </c>
      <c r="R548" s="13">
        <v>44742</v>
      </c>
      <c r="S548" s="27"/>
      <c r="T548" s="17" t="str">
        <f t="shared" si="53"/>
        <v/>
      </c>
    </row>
    <row r="549" spans="1:20" x14ac:dyDescent="0.25">
      <c r="A549" s="10">
        <f t="shared" si="52"/>
        <v>1</v>
      </c>
      <c r="B549" s="13">
        <v>44743</v>
      </c>
      <c r="C549" s="27"/>
      <c r="D549" s="15" t="str">
        <f t="shared" si="48"/>
        <v/>
      </c>
      <c r="F549" s="13">
        <v>44743</v>
      </c>
      <c r="G549" s="27"/>
      <c r="H549" s="16" t="str">
        <f t="shared" si="49"/>
        <v/>
      </c>
      <c r="J549" s="13">
        <v>44743</v>
      </c>
      <c r="K549" s="33"/>
      <c r="L549" s="16" t="str">
        <f t="shared" si="50"/>
        <v/>
      </c>
      <c r="N549" s="13">
        <v>44743</v>
      </c>
      <c r="O549" s="27"/>
      <c r="P549" s="17" t="str">
        <f t="shared" si="51"/>
        <v/>
      </c>
      <c r="R549" s="13">
        <v>44743</v>
      </c>
      <c r="S549" s="27"/>
      <c r="T549" s="17" t="str">
        <f t="shared" si="53"/>
        <v/>
      </c>
    </row>
    <row r="550" spans="1:20" x14ac:dyDescent="0.25">
      <c r="A550" s="10">
        <f t="shared" si="52"/>
        <v>2</v>
      </c>
      <c r="B550" s="13">
        <v>44744</v>
      </c>
      <c r="C550" s="27"/>
      <c r="D550" s="15" t="str">
        <f t="shared" si="48"/>
        <v/>
      </c>
      <c r="F550" s="13">
        <v>44744</v>
      </c>
      <c r="G550" s="27"/>
      <c r="H550" s="16" t="str">
        <f t="shared" si="49"/>
        <v/>
      </c>
      <c r="J550" s="13">
        <v>44744</v>
      </c>
      <c r="K550" s="33"/>
      <c r="L550" s="16" t="str">
        <f t="shared" si="50"/>
        <v/>
      </c>
      <c r="N550" s="13">
        <v>44744</v>
      </c>
      <c r="O550" s="27"/>
      <c r="P550" s="17" t="str">
        <f t="shared" si="51"/>
        <v/>
      </c>
      <c r="R550" s="13">
        <v>44744</v>
      </c>
      <c r="S550" s="27"/>
      <c r="T550" s="17" t="str">
        <f t="shared" si="53"/>
        <v/>
      </c>
    </row>
    <row r="551" spans="1:20" x14ac:dyDescent="0.25">
      <c r="A551" s="10">
        <f t="shared" si="52"/>
        <v>3</v>
      </c>
      <c r="B551" s="13">
        <v>44745</v>
      </c>
      <c r="C551" s="27"/>
      <c r="D551" s="15" t="str">
        <f t="shared" si="48"/>
        <v/>
      </c>
      <c r="F551" s="13">
        <v>44745</v>
      </c>
      <c r="G551" s="27"/>
      <c r="H551" s="16" t="str">
        <f t="shared" si="49"/>
        <v/>
      </c>
      <c r="J551" s="13">
        <v>44745</v>
      </c>
      <c r="K551" s="33"/>
      <c r="L551" s="16" t="str">
        <f t="shared" si="50"/>
        <v/>
      </c>
      <c r="N551" s="13">
        <v>44745</v>
      </c>
      <c r="O551" s="27"/>
      <c r="P551" s="17" t="str">
        <f t="shared" si="51"/>
        <v/>
      </c>
      <c r="R551" s="13">
        <v>44745</v>
      </c>
      <c r="S551" s="27"/>
      <c r="T551" s="17" t="str">
        <f t="shared" si="53"/>
        <v/>
      </c>
    </row>
    <row r="552" spans="1:20" x14ac:dyDescent="0.25">
      <c r="A552" s="10">
        <f t="shared" si="52"/>
        <v>4</v>
      </c>
      <c r="B552" s="13">
        <v>44746</v>
      </c>
      <c r="C552" s="27"/>
      <c r="D552" s="15" t="str">
        <f t="shared" si="48"/>
        <v/>
      </c>
      <c r="F552" s="13">
        <v>44746</v>
      </c>
      <c r="G552" s="27"/>
      <c r="H552" s="16" t="str">
        <f t="shared" si="49"/>
        <v/>
      </c>
      <c r="J552" s="13">
        <v>44746</v>
      </c>
      <c r="K552" s="33"/>
      <c r="L552" s="16" t="str">
        <f t="shared" si="50"/>
        <v/>
      </c>
      <c r="N552" s="13">
        <v>44746</v>
      </c>
      <c r="O552" s="27"/>
      <c r="P552" s="17" t="str">
        <f t="shared" si="51"/>
        <v/>
      </c>
      <c r="R552" s="13">
        <v>44746</v>
      </c>
      <c r="S552" s="27"/>
      <c r="T552" s="17" t="str">
        <f t="shared" si="53"/>
        <v/>
      </c>
    </row>
    <row r="553" spans="1:20" x14ac:dyDescent="0.25">
      <c r="A553" s="10">
        <f t="shared" si="52"/>
        <v>5</v>
      </c>
      <c r="B553" s="13">
        <v>44747</v>
      </c>
      <c r="C553" s="27"/>
      <c r="D553" s="15" t="str">
        <f t="shared" si="48"/>
        <v/>
      </c>
      <c r="F553" s="13">
        <v>44747</v>
      </c>
      <c r="G553" s="27"/>
      <c r="H553" s="16" t="str">
        <f t="shared" si="49"/>
        <v/>
      </c>
      <c r="J553" s="13">
        <v>44747</v>
      </c>
      <c r="K553" s="33"/>
      <c r="L553" s="16" t="str">
        <f t="shared" si="50"/>
        <v/>
      </c>
      <c r="N553" s="13">
        <v>44747</v>
      </c>
      <c r="O553" s="27"/>
      <c r="P553" s="17" t="str">
        <f t="shared" si="51"/>
        <v/>
      </c>
      <c r="R553" s="13">
        <v>44747</v>
      </c>
      <c r="S553" s="27"/>
      <c r="T553" s="17" t="str">
        <f t="shared" si="53"/>
        <v/>
      </c>
    </row>
    <row r="554" spans="1:20" x14ac:dyDescent="0.25">
      <c r="A554" s="10">
        <f t="shared" si="52"/>
        <v>6</v>
      </c>
      <c r="B554" s="13">
        <v>44748</v>
      </c>
      <c r="C554" s="27"/>
      <c r="D554" s="15" t="str">
        <f t="shared" si="48"/>
        <v/>
      </c>
      <c r="F554" s="13">
        <v>44748</v>
      </c>
      <c r="G554" s="27"/>
      <c r="H554" s="16" t="str">
        <f t="shared" si="49"/>
        <v/>
      </c>
      <c r="J554" s="13">
        <v>44748</v>
      </c>
      <c r="K554" s="33"/>
      <c r="L554" s="16" t="str">
        <f t="shared" si="50"/>
        <v/>
      </c>
      <c r="N554" s="13">
        <v>44748</v>
      </c>
      <c r="O554" s="27"/>
      <c r="P554" s="17" t="str">
        <f t="shared" si="51"/>
        <v/>
      </c>
      <c r="R554" s="13">
        <v>44748</v>
      </c>
      <c r="S554" s="27"/>
      <c r="T554" s="17" t="str">
        <f t="shared" si="53"/>
        <v/>
      </c>
    </row>
    <row r="555" spans="1:20" x14ac:dyDescent="0.25">
      <c r="A555" s="10">
        <f t="shared" si="52"/>
        <v>7</v>
      </c>
      <c r="B555" s="13">
        <v>44749</v>
      </c>
      <c r="C555" s="27"/>
      <c r="D555" s="15" t="str">
        <f t="shared" si="48"/>
        <v/>
      </c>
      <c r="F555" s="13">
        <v>44749</v>
      </c>
      <c r="G555" s="27"/>
      <c r="H555" s="16" t="str">
        <f t="shared" si="49"/>
        <v/>
      </c>
      <c r="J555" s="13">
        <v>44749</v>
      </c>
      <c r="K555" s="33"/>
      <c r="L555" s="16" t="str">
        <f t="shared" si="50"/>
        <v/>
      </c>
      <c r="N555" s="13">
        <v>44749</v>
      </c>
      <c r="O555" s="27"/>
      <c r="P555" s="17" t="str">
        <f t="shared" si="51"/>
        <v/>
      </c>
      <c r="R555" s="13">
        <v>44749</v>
      </c>
      <c r="S555" s="27"/>
      <c r="T555" s="17" t="str">
        <f t="shared" si="53"/>
        <v/>
      </c>
    </row>
    <row r="556" spans="1:20" x14ac:dyDescent="0.25">
      <c r="A556" s="10">
        <f t="shared" si="52"/>
        <v>8</v>
      </c>
      <c r="B556" s="13">
        <v>44750</v>
      </c>
      <c r="C556" s="27"/>
      <c r="D556" s="15" t="str">
        <f t="shared" si="48"/>
        <v/>
      </c>
      <c r="F556" s="13">
        <v>44750</v>
      </c>
      <c r="G556" s="27"/>
      <c r="H556" s="16" t="str">
        <f t="shared" si="49"/>
        <v/>
      </c>
      <c r="J556" s="13">
        <v>44750</v>
      </c>
      <c r="K556" s="33"/>
      <c r="L556" s="16" t="str">
        <f t="shared" si="50"/>
        <v/>
      </c>
      <c r="N556" s="13">
        <v>44750</v>
      </c>
      <c r="O556" s="27"/>
      <c r="P556" s="17" t="str">
        <f t="shared" si="51"/>
        <v/>
      </c>
      <c r="R556" s="13">
        <v>44750</v>
      </c>
      <c r="S556" s="27"/>
      <c r="T556" s="17" t="str">
        <f t="shared" si="53"/>
        <v/>
      </c>
    </row>
    <row r="557" spans="1:20" x14ac:dyDescent="0.25">
      <c r="A557" s="10">
        <f t="shared" si="52"/>
        <v>9</v>
      </c>
      <c r="B557" s="13">
        <v>44751</v>
      </c>
      <c r="C557" s="27"/>
      <c r="D557" s="15" t="str">
        <f t="shared" si="48"/>
        <v/>
      </c>
      <c r="F557" s="13">
        <v>44751</v>
      </c>
      <c r="G557" s="27"/>
      <c r="H557" s="16" t="str">
        <f t="shared" si="49"/>
        <v/>
      </c>
      <c r="J557" s="13">
        <v>44751</v>
      </c>
      <c r="K557" s="33"/>
      <c r="L557" s="16" t="str">
        <f t="shared" si="50"/>
        <v/>
      </c>
      <c r="N557" s="13">
        <v>44751</v>
      </c>
      <c r="O557" s="27"/>
      <c r="P557" s="17" t="str">
        <f t="shared" si="51"/>
        <v/>
      </c>
      <c r="R557" s="13">
        <v>44751</v>
      </c>
      <c r="S557" s="27"/>
      <c r="T557" s="17" t="str">
        <f t="shared" si="53"/>
        <v/>
      </c>
    </row>
    <row r="558" spans="1:20" x14ac:dyDescent="0.25">
      <c r="A558" s="10">
        <f t="shared" si="52"/>
        <v>10</v>
      </c>
      <c r="B558" s="13">
        <v>44752</v>
      </c>
      <c r="C558" s="27"/>
      <c r="D558" s="15" t="str">
        <f t="shared" si="48"/>
        <v/>
      </c>
      <c r="F558" s="13">
        <v>44752</v>
      </c>
      <c r="G558" s="27"/>
      <c r="H558" s="16" t="str">
        <f t="shared" si="49"/>
        <v/>
      </c>
      <c r="J558" s="13">
        <v>44752</v>
      </c>
      <c r="K558" s="33"/>
      <c r="L558" s="16" t="str">
        <f t="shared" si="50"/>
        <v/>
      </c>
      <c r="N558" s="13">
        <v>44752</v>
      </c>
      <c r="O558" s="27"/>
      <c r="P558" s="17" t="str">
        <f t="shared" si="51"/>
        <v/>
      </c>
      <c r="R558" s="13">
        <v>44752</v>
      </c>
      <c r="S558" s="27"/>
      <c r="T558" s="17" t="str">
        <f t="shared" si="53"/>
        <v/>
      </c>
    </row>
    <row r="559" spans="1:20" x14ac:dyDescent="0.25">
      <c r="A559" s="10">
        <f t="shared" si="52"/>
        <v>11</v>
      </c>
      <c r="B559" s="13">
        <v>44753</v>
      </c>
      <c r="C559" s="27"/>
      <c r="D559" s="15" t="str">
        <f t="shared" si="48"/>
        <v/>
      </c>
      <c r="F559" s="13">
        <v>44753</v>
      </c>
      <c r="G559" s="27"/>
      <c r="H559" s="16" t="str">
        <f t="shared" si="49"/>
        <v/>
      </c>
      <c r="J559" s="13">
        <v>44753</v>
      </c>
      <c r="K559" s="33"/>
      <c r="L559" s="16" t="str">
        <f t="shared" si="50"/>
        <v/>
      </c>
      <c r="N559" s="13">
        <v>44753</v>
      </c>
      <c r="O559" s="27"/>
      <c r="P559" s="17" t="str">
        <f t="shared" si="51"/>
        <v/>
      </c>
      <c r="R559" s="13">
        <v>44753</v>
      </c>
      <c r="S559" s="27"/>
      <c r="T559" s="17" t="str">
        <f t="shared" si="53"/>
        <v/>
      </c>
    </row>
    <row r="560" spans="1:20" x14ac:dyDescent="0.25">
      <c r="A560" s="10">
        <f t="shared" si="52"/>
        <v>12</v>
      </c>
      <c r="B560" s="13">
        <v>44754</v>
      </c>
      <c r="C560" s="27"/>
      <c r="D560" s="15" t="str">
        <f t="shared" si="48"/>
        <v/>
      </c>
      <c r="F560" s="13">
        <v>44754</v>
      </c>
      <c r="G560" s="27"/>
      <c r="H560" s="16" t="str">
        <f t="shared" si="49"/>
        <v/>
      </c>
      <c r="J560" s="13">
        <v>44754</v>
      </c>
      <c r="K560" s="33"/>
      <c r="L560" s="16" t="str">
        <f t="shared" si="50"/>
        <v/>
      </c>
      <c r="N560" s="13">
        <v>44754</v>
      </c>
      <c r="O560" s="27"/>
      <c r="P560" s="17" t="str">
        <f t="shared" si="51"/>
        <v/>
      </c>
      <c r="R560" s="13">
        <v>44754</v>
      </c>
      <c r="S560" s="27"/>
      <c r="T560" s="17" t="str">
        <f t="shared" si="53"/>
        <v/>
      </c>
    </row>
    <row r="561" spans="1:20" x14ac:dyDescent="0.25">
      <c r="A561" s="10">
        <f t="shared" si="52"/>
        <v>13</v>
      </c>
      <c r="B561" s="13">
        <v>44755</v>
      </c>
      <c r="C561" s="27"/>
      <c r="D561" s="15" t="str">
        <f t="shared" si="48"/>
        <v/>
      </c>
      <c r="F561" s="13">
        <v>44755</v>
      </c>
      <c r="G561" s="27"/>
      <c r="H561" s="16" t="str">
        <f t="shared" si="49"/>
        <v/>
      </c>
      <c r="J561" s="13">
        <v>44755</v>
      </c>
      <c r="K561" s="33"/>
      <c r="L561" s="16" t="str">
        <f t="shared" si="50"/>
        <v/>
      </c>
      <c r="N561" s="13">
        <v>44755</v>
      </c>
      <c r="O561" s="27"/>
      <c r="P561" s="17" t="str">
        <f t="shared" si="51"/>
        <v/>
      </c>
      <c r="R561" s="13">
        <v>44755</v>
      </c>
      <c r="S561" s="27"/>
      <c r="T561" s="17" t="str">
        <f t="shared" si="53"/>
        <v/>
      </c>
    </row>
    <row r="562" spans="1:20" x14ac:dyDescent="0.25">
      <c r="A562" s="10">
        <f t="shared" si="52"/>
        <v>14</v>
      </c>
      <c r="B562" s="13">
        <v>44756</v>
      </c>
      <c r="C562" s="27"/>
      <c r="D562" s="15" t="str">
        <f t="shared" si="48"/>
        <v/>
      </c>
      <c r="F562" s="13">
        <v>44756</v>
      </c>
      <c r="G562" s="27"/>
      <c r="H562" s="16" t="str">
        <f t="shared" si="49"/>
        <v/>
      </c>
      <c r="J562" s="13">
        <v>44756</v>
      </c>
      <c r="K562" s="33"/>
      <c r="L562" s="16" t="str">
        <f t="shared" si="50"/>
        <v/>
      </c>
      <c r="N562" s="13">
        <v>44756</v>
      </c>
      <c r="O562" s="27"/>
      <c r="P562" s="17" t="str">
        <f t="shared" si="51"/>
        <v/>
      </c>
      <c r="R562" s="13">
        <v>44756</v>
      </c>
      <c r="S562" s="27"/>
      <c r="T562" s="17" t="str">
        <f t="shared" si="53"/>
        <v/>
      </c>
    </row>
    <row r="563" spans="1:20" x14ac:dyDescent="0.25">
      <c r="A563" s="10">
        <f t="shared" si="52"/>
        <v>15</v>
      </c>
      <c r="B563" s="13">
        <v>44757</v>
      </c>
      <c r="C563" s="27"/>
      <c r="D563" s="15" t="str">
        <f t="shared" si="48"/>
        <v/>
      </c>
      <c r="F563" s="13">
        <v>44757</v>
      </c>
      <c r="G563" s="27"/>
      <c r="H563" s="16" t="str">
        <f t="shared" si="49"/>
        <v/>
      </c>
      <c r="J563" s="13">
        <v>44757</v>
      </c>
      <c r="K563" s="33"/>
      <c r="L563" s="16" t="str">
        <f t="shared" si="50"/>
        <v/>
      </c>
      <c r="N563" s="13">
        <v>44757</v>
      </c>
      <c r="O563" s="27"/>
      <c r="P563" s="17" t="str">
        <f t="shared" si="51"/>
        <v/>
      </c>
      <c r="R563" s="13">
        <v>44757</v>
      </c>
      <c r="S563" s="27"/>
      <c r="T563" s="17" t="str">
        <f t="shared" si="53"/>
        <v/>
      </c>
    </row>
    <row r="564" spans="1:20" x14ac:dyDescent="0.25">
      <c r="A564" s="10">
        <f t="shared" si="52"/>
        <v>16</v>
      </c>
      <c r="B564" s="13">
        <v>44758</v>
      </c>
      <c r="C564" s="27"/>
      <c r="D564" s="15" t="str">
        <f t="shared" si="48"/>
        <v/>
      </c>
      <c r="F564" s="13">
        <v>44758</v>
      </c>
      <c r="G564" s="27"/>
      <c r="H564" s="16" t="str">
        <f t="shared" si="49"/>
        <v/>
      </c>
      <c r="J564" s="13">
        <v>44758</v>
      </c>
      <c r="K564" s="33"/>
      <c r="L564" s="16" t="str">
        <f t="shared" si="50"/>
        <v/>
      </c>
      <c r="N564" s="13">
        <v>44758</v>
      </c>
      <c r="O564" s="27"/>
      <c r="P564" s="17" t="str">
        <f t="shared" si="51"/>
        <v/>
      </c>
      <c r="R564" s="13">
        <v>44758</v>
      </c>
      <c r="S564" s="27"/>
      <c r="T564" s="17" t="str">
        <f t="shared" si="53"/>
        <v/>
      </c>
    </row>
    <row r="565" spans="1:20" x14ac:dyDescent="0.25">
      <c r="A565" s="10">
        <f t="shared" si="52"/>
        <v>17</v>
      </c>
      <c r="B565" s="13">
        <v>44759</v>
      </c>
      <c r="C565" s="27"/>
      <c r="D565" s="15" t="str">
        <f t="shared" si="48"/>
        <v/>
      </c>
      <c r="F565" s="13">
        <v>44759</v>
      </c>
      <c r="G565" s="27"/>
      <c r="H565" s="16" t="str">
        <f t="shared" si="49"/>
        <v/>
      </c>
      <c r="J565" s="13">
        <v>44759</v>
      </c>
      <c r="K565" s="33"/>
      <c r="L565" s="16" t="str">
        <f t="shared" si="50"/>
        <v/>
      </c>
      <c r="N565" s="13">
        <v>44759</v>
      </c>
      <c r="O565" s="27"/>
      <c r="P565" s="17" t="str">
        <f t="shared" si="51"/>
        <v/>
      </c>
      <c r="R565" s="13">
        <v>44759</v>
      </c>
      <c r="S565" s="27"/>
      <c r="T565" s="17" t="str">
        <f t="shared" si="53"/>
        <v/>
      </c>
    </row>
    <row r="566" spans="1:20" x14ac:dyDescent="0.25">
      <c r="A566" s="10">
        <f t="shared" si="52"/>
        <v>18</v>
      </c>
      <c r="B566" s="13">
        <v>44760</v>
      </c>
      <c r="C566" s="27"/>
      <c r="D566" s="15" t="str">
        <f t="shared" si="48"/>
        <v/>
      </c>
      <c r="F566" s="13">
        <v>44760</v>
      </c>
      <c r="G566" s="27"/>
      <c r="H566" s="16" t="str">
        <f t="shared" si="49"/>
        <v/>
      </c>
      <c r="J566" s="13">
        <v>44760</v>
      </c>
      <c r="K566" s="33"/>
      <c r="L566" s="16" t="str">
        <f t="shared" si="50"/>
        <v/>
      </c>
      <c r="N566" s="13">
        <v>44760</v>
      </c>
      <c r="O566" s="27"/>
      <c r="P566" s="17" t="str">
        <f t="shared" si="51"/>
        <v/>
      </c>
      <c r="R566" s="13">
        <v>44760</v>
      </c>
      <c r="S566" s="27"/>
      <c r="T566" s="17" t="str">
        <f t="shared" si="53"/>
        <v/>
      </c>
    </row>
    <row r="567" spans="1:20" x14ac:dyDescent="0.25">
      <c r="A567" s="10">
        <f t="shared" si="52"/>
        <v>19</v>
      </c>
      <c r="B567" s="13">
        <v>44761</v>
      </c>
      <c r="C567" s="27"/>
      <c r="D567" s="15" t="str">
        <f t="shared" si="48"/>
        <v/>
      </c>
      <c r="F567" s="13">
        <v>44761</v>
      </c>
      <c r="G567" s="27"/>
      <c r="H567" s="16" t="str">
        <f t="shared" si="49"/>
        <v/>
      </c>
      <c r="J567" s="13">
        <v>44761</v>
      </c>
      <c r="K567" s="33"/>
      <c r="L567" s="16" t="str">
        <f t="shared" si="50"/>
        <v/>
      </c>
      <c r="N567" s="13">
        <v>44761</v>
      </c>
      <c r="O567" s="27"/>
      <c r="P567" s="17" t="str">
        <f t="shared" si="51"/>
        <v/>
      </c>
      <c r="R567" s="13">
        <v>44761</v>
      </c>
      <c r="S567" s="27"/>
      <c r="T567" s="17" t="str">
        <f t="shared" si="53"/>
        <v/>
      </c>
    </row>
    <row r="568" spans="1:20" x14ac:dyDescent="0.25">
      <c r="A568" s="10">
        <f t="shared" si="52"/>
        <v>20</v>
      </c>
      <c r="B568" s="13">
        <v>44762</v>
      </c>
      <c r="C568" s="27"/>
      <c r="D568" s="15" t="str">
        <f t="shared" si="48"/>
        <v/>
      </c>
      <c r="F568" s="13">
        <v>44762</v>
      </c>
      <c r="G568" s="27"/>
      <c r="H568" s="16" t="str">
        <f t="shared" si="49"/>
        <v/>
      </c>
      <c r="J568" s="13">
        <v>44762</v>
      </c>
      <c r="K568" s="33"/>
      <c r="L568" s="16" t="str">
        <f t="shared" si="50"/>
        <v/>
      </c>
      <c r="N568" s="13">
        <v>44762</v>
      </c>
      <c r="O568" s="27"/>
      <c r="P568" s="17" t="str">
        <f t="shared" si="51"/>
        <v/>
      </c>
      <c r="R568" s="13">
        <v>44762</v>
      </c>
      <c r="S568" s="27"/>
      <c r="T568" s="17" t="str">
        <f t="shared" si="53"/>
        <v/>
      </c>
    </row>
    <row r="569" spans="1:20" x14ac:dyDescent="0.25">
      <c r="A569" s="10">
        <f t="shared" si="52"/>
        <v>21</v>
      </c>
      <c r="B569" s="13">
        <v>44763</v>
      </c>
      <c r="C569" s="27"/>
      <c r="D569" s="15" t="str">
        <f t="shared" si="48"/>
        <v/>
      </c>
      <c r="F569" s="13">
        <v>44763</v>
      </c>
      <c r="G569" s="27"/>
      <c r="H569" s="16" t="str">
        <f t="shared" si="49"/>
        <v/>
      </c>
      <c r="J569" s="13">
        <v>44763</v>
      </c>
      <c r="K569" s="33"/>
      <c r="L569" s="16" t="str">
        <f t="shared" si="50"/>
        <v/>
      </c>
      <c r="N569" s="13">
        <v>44763</v>
      </c>
      <c r="O569" s="27"/>
      <c r="P569" s="17" t="str">
        <f t="shared" si="51"/>
        <v/>
      </c>
      <c r="R569" s="13">
        <v>44763</v>
      </c>
      <c r="S569" s="27"/>
      <c r="T569" s="17" t="str">
        <f t="shared" si="53"/>
        <v/>
      </c>
    </row>
    <row r="570" spans="1:20" x14ac:dyDescent="0.25">
      <c r="A570" s="10">
        <f t="shared" si="52"/>
        <v>22</v>
      </c>
      <c r="B570" s="13">
        <v>44764</v>
      </c>
      <c r="C570" s="27"/>
      <c r="D570" s="15" t="str">
        <f t="shared" si="48"/>
        <v/>
      </c>
      <c r="F570" s="13">
        <v>44764</v>
      </c>
      <c r="G570" s="27"/>
      <c r="H570" s="16" t="str">
        <f t="shared" si="49"/>
        <v/>
      </c>
      <c r="J570" s="13">
        <v>44764</v>
      </c>
      <c r="K570" s="33"/>
      <c r="L570" s="16" t="str">
        <f t="shared" si="50"/>
        <v/>
      </c>
      <c r="N570" s="13">
        <v>44764</v>
      </c>
      <c r="O570" s="27"/>
      <c r="P570" s="17" t="str">
        <f t="shared" si="51"/>
        <v/>
      </c>
      <c r="R570" s="13">
        <v>44764</v>
      </c>
      <c r="S570" s="27"/>
      <c r="T570" s="17" t="str">
        <f t="shared" si="53"/>
        <v/>
      </c>
    </row>
    <row r="571" spans="1:20" x14ac:dyDescent="0.25">
      <c r="A571" s="10">
        <f t="shared" si="52"/>
        <v>23</v>
      </c>
      <c r="B571" s="13">
        <v>44765</v>
      </c>
      <c r="C571" s="27"/>
      <c r="D571" s="15" t="str">
        <f t="shared" ref="D571:D634" si="54">IF($C571="","",$C571/100)</f>
        <v/>
      </c>
      <c r="F571" s="13">
        <v>44765</v>
      </c>
      <c r="G571" s="27"/>
      <c r="H571" s="16" t="str">
        <f t="shared" si="49"/>
        <v/>
      </c>
      <c r="J571" s="13">
        <v>44765</v>
      </c>
      <c r="K571" s="33"/>
      <c r="L571" s="16" t="str">
        <f t="shared" si="50"/>
        <v/>
      </c>
      <c r="N571" s="13">
        <v>44765</v>
      </c>
      <c r="O571" s="27"/>
      <c r="P571" s="17" t="str">
        <f t="shared" si="51"/>
        <v/>
      </c>
      <c r="R571" s="13">
        <v>44765</v>
      </c>
      <c r="S571" s="27"/>
      <c r="T571" s="17" t="str">
        <f t="shared" si="53"/>
        <v/>
      </c>
    </row>
    <row r="572" spans="1:20" x14ac:dyDescent="0.25">
      <c r="A572" s="10">
        <f t="shared" si="52"/>
        <v>24</v>
      </c>
      <c r="B572" s="13">
        <v>44766</v>
      </c>
      <c r="C572" s="27"/>
      <c r="D572" s="15" t="str">
        <f t="shared" si="54"/>
        <v/>
      </c>
      <c r="F572" s="13">
        <v>44766</v>
      </c>
      <c r="G572" s="27"/>
      <c r="H572" s="16" t="str">
        <f t="shared" si="49"/>
        <v/>
      </c>
      <c r="J572" s="13">
        <v>44766</v>
      </c>
      <c r="K572" s="33"/>
      <c r="L572" s="16" t="str">
        <f t="shared" si="50"/>
        <v/>
      </c>
      <c r="N572" s="13">
        <v>44766</v>
      </c>
      <c r="O572" s="27"/>
      <c r="P572" s="17" t="str">
        <f t="shared" si="51"/>
        <v/>
      </c>
      <c r="R572" s="13">
        <v>44766</v>
      </c>
      <c r="S572" s="27"/>
      <c r="T572" s="17" t="str">
        <f t="shared" si="53"/>
        <v/>
      </c>
    </row>
    <row r="573" spans="1:20" x14ac:dyDescent="0.25">
      <c r="A573" s="10">
        <f t="shared" si="52"/>
        <v>25</v>
      </c>
      <c r="B573" s="13">
        <v>44767</v>
      </c>
      <c r="C573" s="27"/>
      <c r="D573" s="15" t="str">
        <f t="shared" si="54"/>
        <v/>
      </c>
      <c r="F573" s="13">
        <v>44767</v>
      </c>
      <c r="G573" s="27"/>
      <c r="H573" s="16" t="str">
        <f t="shared" si="49"/>
        <v/>
      </c>
      <c r="J573" s="13">
        <v>44767</v>
      </c>
      <c r="K573" s="33"/>
      <c r="L573" s="16" t="str">
        <f t="shared" si="50"/>
        <v/>
      </c>
      <c r="N573" s="13">
        <v>44767</v>
      </c>
      <c r="O573" s="27"/>
      <c r="P573" s="17" t="str">
        <f t="shared" si="51"/>
        <v/>
      </c>
      <c r="R573" s="13">
        <v>44767</v>
      </c>
      <c r="S573" s="27"/>
      <c r="T573" s="17" t="str">
        <f t="shared" si="53"/>
        <v/>
      </c>
    </row>
    <row r="574" spans="1:20" x14ac:dyDescent="0.25">
      <c r="A574" s="10">
        <f t="shared" si="52"/>
        <v>26</v>
      </c>
      <c r="B574" s="13">
        <v>44768</v>
      </c>
      <c r="C574" s="27"/>
      <c r="D574" s="15" t="str">
        <f t="shared" si="54"/>
        <v/>
      </c>
      <c r="F574" s="13">
        <v>44768</v>
      </c>
      <c r="G574" s="27"/>
      <c r="H574" s="16" t="str">
        <f t="shared" si="49"/>
        <v/>
      </c>
      <c r="J574" s="13">
        <v>44768</v>
      </c>
      <c r="K574" s="33"/>
      <c r="L574" s="16" t="str">
        <f t="shared" si="50"/>
        <v/>
      </c>
      <c r="N574" s="13">
        <v>44768</v>
      </c>
      <c r="O574" s="27"/>
      <c r="P574" s="17" t="str">
        <f t="shared" si="51"/>
        <v/>
      </c>
      <c r="R574" s="13">
        <v>44768</v>
      </c>
      <c r="S574" s="27"/>
      <c r="T574" s="17" t="str">
        <f t="shared" si="53"/>
        <v/>
      </c>
    </row>
    <row r="575" spans="1:20" x14ac:dyDescent="0.25">
      <c r="A575" s="10">
        <f t="shared" si="52"/>
        <v>27</v>
      </c>
      <c r="B575" s="13">
        <v>44769</v>
      </c>
      <c r="C575" s="27"/>
      <c r="D575" s="15" t="str">
        <f t="shared" si="54"/>
        <v/>
      </c>
      <c r="F575" s="13">
        <v>44769</v>
      </c>
      <c r="G575" s="27"/>
      <c r="H575" s="16" t="str">
        <f t="shared" si="49"/>
        <v/>
      </c>
      <c r="J575" s="13">
        <v>44769</v>
      </c>
      <c r="K575" s="33"/>
      <c r="L575" s="16" t="str">
        <f t="shared" si="50"/>
        <v/>
      </c>
      <c r="N575" s="13">
        <v>44769</v>
      </c>
      <c r="O575" s="27"/>
      <c r="P575" s="17" t="str">
        <f t="shared" si="51"/>
        <v/>
      </c>
      <c r="R575" s="13">
        <v>44769</v>
      </c>
      <c r="S575" s="27"/>
      <c r="T575" s="17" t="str">
        <f t="shared" si="53"/>
        <v/>
      </c>
    </row>
    <row r="576" spans="1:20" x14ac:dyDescent="0.25">
      <c r="A576" s="10">
        <f t="shared" si="52"/>
        <v>28</v>
      </c>
      <c r="B576" s="13">
        <v>44770</v>
      </c>
      <c r="C576" s="27"/>
      <c r="D576" s="15" t="str">
        <f t="shared" si="54"/>
        <v/>
      </c>
      <c r="F576" s="13">
        <v>44770</v>
      </c>
      <c r="G576" s="27"/>
      <c r="H576" s="16" t="str">
        <f t="shared" ref="H576:H639" si="55">IF($G576="","",$G576/100)</f>
        <v/>
      </c>
      <c r="J576" s="13">
        <v>44770</v>
      </c>
      <c r="K576" s="33"/>
      <c r="L576" s="16" t="str">
        <f t="shared" ref="L576:L639" si="56">IF($K576="","",$K576/100)</f>
        <v/>
      </c>
      <c r="N576" s="13">
        <v>44770</v>
      </c>
      <c r="O576" s="27"/>
      <c r="P576" s="17" t="str">
        <f t="shared" ref="P576:P639" si="57">IF($O576="","",$O576/100)</f>
        <v/>
      </c>
      <c r="R576" s="13">
        <v>44770</v>
      </c>
      <c r="S576" s="27"/>
      <c r="T576" s="17" t="str">
        <f t="shared" si="53"/>
        <v/>
      </c>
    </row>
    <row r="577" spans="1:20" x14ac:dyDescent="0.25">
      <c r="A577" s="10">
        <f t="shared" ref="A577:A640" si="58">DAY(B577)</f>
        <v>29</v>
      </c>
      <c r="B577" s="13">
        <v>44771</v>
      </c>
      <c r="C577" s="27"/>
      <c r="D577" s="15" t="str">
        <f t="shared" si="54"/>
        <v/>
      </c>
      <c r="F577" s="13">
        <v>44771</v>
      </c>
      <c r="G577" s="27"/>
      <c r="H577" s="16" t="str">
        <f t="shared" si="55"/>
        <v/>
      </c>
      <c r="J577" s="13">
        <v>44771</v>
      </c>
      <c r="K577" s="33"/>
      <c r="L577" s="16" t="str">
        <f t="shared" si="56"/>
        <v/>
      </c>
      <c r="N577" s="13">
        <v>44771</v>
      </c>
      <c r="O577" s="27"/>
      <c r="P577" s="17" t="str">
        <f t="shared" si="57"/>
        <v/>
      </c>
      <c r="R577" s="13">
        <v>44771</v>
      </c>
      <c r="S577" s="27"/>
      <c r="T577" s="17" t="str">
        <f t="shared" si="53"/>
        <v/>
      </c>
    </row>
    <row r="578" spans="1:20" x14ac:dyDescent="0.25">
      <c r="A578" s="10">
        <f t="shared" si="58"/>
        <v>30</v>
      </c>
      <c r="B578" s="13">
        <v>44772</v>
      </c>
      <c r="C578" s="27"/>
      <c r="D578" s="15" t="str">
        <f t="shared" si="54"/>
        <v/>
      </c>
      <c r="F578" s="13">
        <v>44772</v>
      </c>
      <c r="G578" s="27"/>
      <c r="H578" s="16" t="str">
        <f t="shared" si="55"/>
        <v/>
      </c>
      <c r="J578" s="13">
        <v>44772</v>
      </c>
      <c r="K578" s="33"/>
      <c r="L578" s="16" t="str">
        <f t="shared" si="56"/>
        <v/>
      </c>
      <c r="N578" s="13">
        <v>44772</v>
      </c>
      <c r="O578" s="27"/>
      <c r="P578" s="17" t="str">
        <f t="shared" si="57"/>
        <v/>
      </c>
      <c r="R578" s="13">
        <v>44772</v>
      </c>
      <c r="S578" s="27"/>
      <c r="T578" s="17" t="str">
        <f t="shared" si="53"/>
        <v/>
      </c>
    </row>
    <row r="579" spans="1:20" x14ac:dyDescent="0.25">
      <c r="A579" s="10">
        <f t="shared" si="58"/>
        <v>31</v>
      </c>
      <c r="B579" s="13">
        <v>44773</v>
      </c>
      <c r="C579" s="27"/>
      <c r="D579" s="15" t="str">
        <f t="shared" si="54"/>
        <v/>
      </c>
      <c r="F579" s="13">
        <v>44773</v>
      </c>
      <c r="G579" s="27"/>
      <c r="H579" s="16" t="str">
        <f t="shared" si="55"/>
        <v/>
      </c>
      <c r="J579" s="13">
        <v>44773</v>
      </c>
      <c r="K579" s="33"/>
      <c r="L579" s="16" t="str">
        <f t="shared" si="56"/>
        <v/>
      </c>
      <c r="N579" s="13">
        <v>44773</v>
      </c>
      <c r="O579" s="27"/>
      <c r="P579" s="17" t="str">
        <f t="shared" si="57"/>
        <v/>
      </c>
      <c r="R579" s="13">
        <v>44773</v>
      </c>
      <c r="S579" s="27"/>
      <c r="T579" s="17" t="str">
        <f t="shared" ref="T579:T642" si="59">IF($S579="","",$S579/100)</f>
        <v/>
      </c>
    </row>
    <row r="580" spans="1:20" x14ac:dyDescent="0.25">
      <c r="A580" s="10">
        <f t="shared" si="58"/>
        <v>1</v>
      </c>
      <c r="B580" s="13">
        <v>44774</v>
      </c>
      <c r="C580" s="27"/>
      <c r="D580" s="15" t="str">
        <f t="shared" si="54"/>
        <v/>
      </c>
      <c r="F580" s="13">
        <v>44774</v>
      </c>
      <c r="G580" s="27"/>
      <c r="H580" s="16" t="str">
        <f t="shared" si="55"/>
        <v/>
      </c>
      <c r="J580" s="13">
        <v>44774</v>
      </c>
      <c r="K580" s="33"/>
      <c r="L580" s="16" t="str">
        <f t="shared" si="56"/>
        <v/>
      </c>
      <c r="N580" s="13">
        <v>44774</v>
      </c>
      <c r="O580" s="27"/>
      <c r="P580" s="17" t="str">
        <f t="shared" si="57"/>
        <v/>
      </c>
      <c r="R580" s="13">
        <v>44774</v>
      </c>
      <c r="S580" s="27"/>
      <c r="T580" s="17" t="str">
        <f t="shared" si="59"/>
        <v/>
      </c>
    </row>
    <row r="581" spans="1:20" x14ac:dyDescent="0.25">
      <c r="A581" s="10">
        <f t="shared" si="58"/>
        <v>2</v>
      </c>
      <c r="B581" s="13">
        <v>44775</v>
      </c>
      <c r="C581" s="27"/>
      <c r="D581" s="15" t="str">
        <f t="shared" si="54"/>
        <v/>
      </c>
      <c r="F581" s="13">
        <v>44775</v>
      </c>
      <c r="G581" s="27"/>
      <c r="H581" s="16" t="str">
        <f t="shared" si="55"/>
        <v/>
      </c>
      <c r="J581" s="13">
        <v>44775</v>
      </c>
      <c r="K581" s="33"/>
      <c r="L581" s="16" t="str">
        <f t="shared" si="56"/>
        <v/>
      </c>
      <c r="N581" s="13">
        <v>44775</v>
      </c>
      <c r="O581" s="27"/>
      <c r="P581" s="17" t="str">
        <f t="shared" si="57"/>
        <v/>
      </c>
      <c r="R581" s="13">
        <v>44775</v>
      </c>
      <c r="S581" s="27"/>
      <c r="T581" s="17" t="str">
        <f t="shared" si="59"/>
        <v/>
      </c>
    </row>
    <row r="582" spans="1:20" x14ac:dyDescent="0.25">
      <c r="A582" s="10">
        <f t="shared" si="58"/>
        <v>3</v>
      </c>
      <c r="B582" s="13">
        <v>44776</v>
      </c>
      <c r="C582" s="27"/>
      <c r="D582" s="15" t="str">
        <f t="shared" si="54"/>
        <v/>
      </c>
      <c r="F582" s="13">
        <v>44776</v>
      </c>
      <c r="G582" s="27"/>
      <c r="H582" s="16" t="str">
        <f t="shared" si="55"/>
        <v/>
      </c>
      <c r="J582" s="13">
        <v>44776</v>
      </c>
      <c r="K582" s="33"/>
      <c r="L582" s="16" t="str">
        <f t="shared" si="56"/>
        <v/>
      </c>
      <c r="N582" s="13">
        <v>44776</v>
      </c>
      <c r="O582" s="27"/>
      <c r="P582" s="17" t="str">
        <f t="shared" si="57"/>
        <v/>
      </c>
      <c r="R582" s="13">
        <v>44776</v>
      </c>
      <c r="S582" s="27"/>
      <c r="T582" s="17" t="str">
        <f t="shared" si="59"/>
        <v/>
      </c>
    </row>
    <row r="583" spans="1:20" x14ac:dyDescent="0.25">
      <c r="A583" s="10">
        <f t="shared" si="58"/>
        <v>4</v>
      </c>
      <c r="B583" s="13">
        <v>44777</v>
      </c>
      <c r="C583" s="27"/>
      <c r="D583" s="15" t="str">
        <f t="shared" si="54"/>
        <v/>
      </c>
      <c r="F583" s="13">
        <v>44777</v>
      </c>
      <c r="G583" s="27"/>
      <c r="H583" s="16" t="str">
        <f t="shared" si="55"/>
        <v/>
      </c>
      <c r="J583" s="13">
        <v>44777</v>
      </c>
      <c r="K583" s="33"/>
      <c r="L583" s="16" t="str">
        <f t="shared" si="56"/>
        <v/>
      </c>
      <c r="N583" s="13">
        <v>44777</v>
      </c>
      <c r="O583" s="27"/>
      <c r="P583" s="17" t="str">
        <f t="shared" si="57"/>
        <v/>
      </c>
      <c r="R583" s="13">
        <v>44777</v>
      </c>
      <c r="S583" s="27"/>
      <c r="T583" s="17" t="str">
        <f t="shared" si="59"/>
        <v/>
      </c>
    </row>
    <row r="584" spans="1:20" x14ac:dyDescent="0.25">
      <c r="A584" s="10">
        <f t="shared" si="58"/>
        <v>5</v>
      </c>
      <c r="B584" s="13">
        <v>44778</v>
      </c>
      <c r="C584" s="27"/>
      <c r="D584" s="15" t="str">
        <f t="shared" si="54"/>
        <v/>
      </c>
      <c r="F584" s="13">
        <v>44778</v>
      </c>
      <c r="G584" s="27"/>
      <c r="H584" s="16" t="str">
        <f t="shared" si="55"/>
        <v/>
      </c>
      <c r="J584" s="13">
        <v>44778</v>
      </c>
      <c r="K584" s="33"/>
      <c r="L584" s="16" t="str">
        <f t="shared" si="56"/>
        <v/>
      </c>
      <c r="N584" s="13">
        <v>44778</v>
      </c>
      <c r="O584" s="27"/>
      <c r="P584" s="17" t="str">
        <f t="shared" si="57"/>
        <v/>
      </c>
      <c r="R584" s="13">
        <v>44778</v>
      </c>
      <c r="S584" s="27"/>
      <c r="T584" s="17" t="str">
        <f t="shared" si="59"/>
        <v/>
      </c>
    </row>
    <row r="585" spans="1:20" x14ac:dyDescent="0.25">
      <c r="A585" s="10">
        <f t="shared" si="58"/>
        <v>6</v>
      </c>
      <c r="B585" s="13">
        <v>44779</v>
      </c>
      <c r="C585" s="27"/>
      <c r="D585" s="15" t="str">
        <f t="shared" si="54"/>
        <v/>
      </c>
      <c r="F585" s="13">
        <v>44779</v>
      </c>
      <c r="G585" s="27"/>
      <c r="H585" s="16" t="str">
        <f t="shared" si="55"/>
        <v/>
      </c>
      <c r="J585" s="13">
        <v>44779</v>
      </c>
      <c r="K585" s="33"/>
      <c r="L585" s="16" t="str">
        <f t="shared" si="56"/>
        <v/>
      </c>
      <c r="N585" s="13">
        <v>44779</v>
      </c>
      <c r="O585" s="27"/>
      <c r="P585" s="17" t="str">
        <f t="shared" si="57"/>
        <v/>
      </c>
      <c r="R585" s="13">
        <v>44779</v>
      </c>
      <c r="S585" s="27"/>
      <c r="T585" s="17" t="str">
        <f t="shared" si="59"/>
        <v/>
      </c>
    </row>
    <row r="586" spans="1:20" x14ac:dyDescent="0.25">
      <c r="A586" s="10">
        <f t="shared" si="58"/>
        <v>7</v>
      </c>
      <c r="B586" s="13">
        <v>44780</v>
      </c>
      <c r="C586" s="27"/>
      <c r="D586" s="15" t="str">
        <f t="shared" si="54"/>
        <v/>
      </c>
      <c r="F586" s="13">
        <v>44780</v>
      </c>
      <c r="G586" s="27"/>
      <c r="H586" s="16" t="str">
        <f t="shared" si="55"/>
        <v/>
      </c>
      <c r="J586" s="13">
        <v>44780</v>
      </c>
      <c r="K586" s="33"/>
      <c r="L586" s="16" t="str">
        <f t="shared" si="56"/>
        <v/>
      </c>
      <c r="N586" s="13">
        <v>44780</v>
      </c>
      <c r="O586" s="27"/>
      <c r="P586" s="17" t="str">
        <f t="shared" si="57"/>
        <v/>
      </c>
      <c r="R586" s="13">
        <v>44780</v>
      </c>
      <c r="S586" s="27"/>
      <c r="T586" s="17" t="str">
        <f t="shared" si="59"/>
        <v/>
      </c>
    </row>
    <row r="587" spans="1:20" x14ac:dyDescent="0.25">
      <c r="A587" s="10">
        <f t="shared" si="58"/>
        <v>8</v>
      </c>
      <c r="B587" s="13">
        <v>44781</v>
      </c>
      <c r="C587" s="27"/>
      <c r="D587" s="15" t="str">
        <f t="shared" si="54"/>
        <v/>
      </c>
      <c r="F587" s="13">
        <v>44781</v>
      </c>
      <c r="G587" s="27"/>
      <c r="H587" s="16" t="str">
        <f t="shared" si="55"/>
        <v/>
      </c>
      <c r="J587" s="13">
        <v>44781</v>
      </c>
      <c r="K587" s="33"/>
      <c r="L587" s="16" t="str">
        <f t="shared" si="56"/>
        <v/>
      </c>
      <c r="N587" s="13">
        <v>44781</v>
      </c>
      <c r="O587" s="27"/>
      <c r="P587" s="17" t="str">
        <f t="shared" si="57"/>
        <v/>
      </c>
      <c r="R587" s="13">
        <v>44781</v>
      </c>
      <c r="S587" s="27"/>
      <c r="T587" s="17" t="str">
        <f t="shared" si="59"/>
        <v/>
      </c>
    </row>
    <row r="588" spans="1:20" x14ac:dyDescent="0.25">
      <c r="A588" s="10">
        <f t="shared" si="58"/>
        <v>9</v>
      </c>
      <c r="B588" s="13">
        <v>44782</v>
      </c>
      <c r="C588" s="27"/>
      <c r="D588" s="15" t="str">
        <f t="shared" si="54"/>
        <v/>
      </c>
      <c r="F588" s="13">
        <v>44782</v>
      </c>
      <c r="G588" s="27"/>
      <c r="H588" s="16" t="str">
        <f t="shared" si="55"/>
        <v/>
      </c>
      <c r="J588" s="13">
        <v>44782</v>
      </c>
      <c r="K588" s="33"/>
      <c r="L588" s="16" t="str">
        <f t="shared" si="56"/>
        <v/>
      </c>
      <c r="N588" s="13">
        <v>44782</v>
      </c>
      <c r="O588" s="27"/>
      <c r="P588" s="17" t="str">
        <f t="shared" si="57"/>
        <v/>
      </c>
      <c r="R588" s="13">
        <v>44782</v>
      </c>
      <c r="S588" s="27"/>
      <c r="T588" s="17" t="str">
        <f t="shared" si="59"/>
        <v/>
      </c>
    </row>
    <row r="589" spans="1:20" x14ac:dyDescent="0.25">
      <c r="A589" s="10">
        <f t="shared" si="58"/>
        <v>10</v>
      </c>
      <c r="B589" s="13">
        <v>44783</v>
      </c>
      <c r="C589" s="27"/>
      <c r="D589" s="15" t="str">
        <f t="shared" si="54"/>
        <v/>
      </c>
      <c r="F589" s="13">
        <v>44783</v>
      </c>
      <c r="G589" s="27"/>
      <c r="H589" s="16" t="str">
        <f t="shared" si="55"/>
        <v/>
      </c>
      <c r="J589" s="13">
        <v>44783</v>
      </c>
      <c r="K589" s="33"/>
      <c r="L589" s="16" t="str">
        <f t="shared" si="56"/>
        <v/>
      </c>
      <c r="N589" s="13">
        <v>44783</v>
      </c>
      <c r="O589" s="27"/>
      <c r="P589" s="17" t="str">
        <f t="shared" si="57"/>
        <v/>
      </c>
      <c r="R589" s="13">
        <v>44783</v>
      </c>
      <c r="S589" s="27"/>
      <c r="T589" s="17" t="str">
        <f t="shared" si="59"/>
        <v/>
      </c>
    </row>
    <row r="590" spans="1:20" x14ac:dyDescent="0.25">
      <c r="A590" s="10">
        <f t="shared" si="58"/>
        <v>11</v>
      </c>
      <c r="B590" s="13">
        <v>44784</v>
      </c>
      <c r="C590" s="27"/>
      <c r="D590" s="15" t="str">
        <f t="shared" si="54"/>
        <v/>
      </c>
      <c r="F590" s="13">
        <v>44784</v>
      </c>
      <c r="G590" s="27"/>
      <c r="H590" s="16" t="str">
        <f t="shared" si="55"/>
        <v/>
      </c>
      <c r="J590" s="13">
        <v>44784</v>
      </c>
      <c r="K590" s="33"/>
      <c r="L590" s="16" t="str">
        <f t="shared" si="56"/>
        <v/>
      </c>
      <c r="N590" s="13">
        <v>44784</v>
      </c>
      <c r="O590" s="27"/>
      <c r="P590" s="17" t="str">
        <f t="shared" si="57"/>
        <v/>
      </c>
      <c r="R590" s="13">
        <v>44784</v>
      </c>
      <c r="S590" s="27"/>
      <c r="T590" s="17" t="str">
        <f t="shared" si="59"/>
        <v/>
      </c>
    </row>
    <row r="591" spans="1:20" x14ac:dyDescent="0.25">
      <c r="A591" s="10">
        <f t="shared" si="58"/>
        <v>12</v>
      </c>
      <c r="B591" s="13">
        <v>44785</v>
      </c>
      <c r="C591" s="27"/>
      <c r="D591" s="15" t="str">
        <f t="shared" si="54"/>
        <v/>
      </c>
      <c r="F591" s="13">
        <v>44785</v>
      </c>
      <c r="G591" s="27"/>
      <c r="H591" s="16" t="str">
        <f t="shared" si="55"/>
        <v/>
      </c>
      <c r="J591" s="13">
        <v>44785</v>
      </c>
      <c r="K591" s="33"/>
      <c r="L591" s="16" t="str">
        <f t="shared" si="56"/>
        <v/>
      </c>
      <c r="N591" s="13">
        <v>44785</v>
      </c>
      <c r="O591" s="27"/>
      <c r="P591" s="17" t="str">
        <f t="shared" si="57"/>
        <v/>
      </c>
      <c r="R591" s="13">
        <v>44785</v>
      </c>
      <c r="S591" s="27"/>
      <c r="T591" s="17" t="str">
        <f t="shared" si="59"/>
        <v/>
      </c>
    </row>
    <row r="592" spans="1:20" x14ac:dyDescent="0.25">
      <c r="A592" s="10">
        <f t="shared" si="58"/>
        <v>13</v>
      </c>
      <c r="B592" s="13">
        <v>44786</v>
      </c>
      <c r="C592" s="27"/>
      <c r="D592" s="15" t="str">
        <f t="shared" si="54"/>
        <v/>
      </c>
      <c r="F592" s="13">
        <v>44786</v>
      </c>
      <c r="G592" s="27"/>
      <c r="H592" s="16" t="str">
        <f t="shared" si="55"/>
        <v/>
      </c>
      <c r="J592" s="13">
        <v>44786</v>
      </c>
      <c r="K592" s="33"/>
      <c r="L592" s="16" t="str">
        <f t="shared" si="56"/>
        <v/>
      </c>
      <c r="N592" s="13">
        <v>44786</v>
      </c>
      <c r="O592" s="27"/>
      <c r="P592" s="17" t="str">
        <f t="shared" si="57"/>
        <v/>
      </c>
      <c r="R592" s="13">
        <v>44786</v>
      </c>
      <c r="S592" s="27"/>
      <c r="T592" s="17" t="str">
        <f t="shared" si="59"/>
        <v/>
      </c>
    </row>
    <row r="593" spans="1:20" x14ac:dyDescent="0.25">
      <c r="A593" s="10">
        <f t="shared" si="58"/>
        <v>14</v>
      </c>
      <c r="B593" s="13">
        <v>44787</v>
      </c>
      <c r="C593" s="27"/>
      <c r="D593" s="15" t="str">
        <f t="shared" si="54"/>
        <v/>
      </c>
      <c r="F593" s="13">
        <v>44787</v>
      </c>
      <c r="G593" s="27"/>
      <c r="H593" s="16" t="str">
        <f t="shared" si="55"/>
        <v/>
      </c>
      <c r="J593" s="13">
        <v>44787</v>
      </c>
      <c r="K593" s="33"/>
      <c r="L593" s="16" t="str">
        <f t="shared" si="56"/>
        <v/>
      </c>
      <c r="N593" s="13">
        <v>44787</v>
      </c>
      <c r="O593" s="27"/>
      <c r="P593" s="17" t="str">
        <f t="shared" si="57"/>
        <v/>
      </c>
      <c r="R593" s="13">
        <v>44787</v>
      </c>
      <c r="S593" s="27"/>
      <c r="T593" s="17" t="str">
        <f t="shared" si="59"/>
        <v/>
      </c>
    </row>
    <row r="594" spans="1:20" x14ac:dyDescent="0.25">
      <c r="A594" s="10">
        <f t="shared" si="58"/>
        <v>15</v>
      </c>
      <c r="B594" s="13">
        <v>44788</v>
      </c>
      <c r="C594" s="27"/>
      <c r="D594" s="15" t="str">
        <f t="shared" si="54"/>
        <v/>
      </c>
      <c r="F594" s="13">
        <v>44788</v>
      </c>
      <c r="G594" s="27"/>
      <c r="H594" s="16" t="str">
        <f t="shared" si="55"/>
        <v/>
      </c>
      <c r="J594" s="13">
        <v>44788</v>
      </c>
      <c r="K594" s="33"/>
      <c r="L594" s="16" t="str">
        <f t="shared" si="56"/>
        <v/>
      </c>
      <c r="N594" s="13">
        <v>44788</v>
      </c>
      <c r="O594" s="27"/>
      <c r="P594" s="17" t="str">
        <f t="shared" si="57"/>
        <v/>
      </c>
      <c r="R594" s="13">
        <v>44788</v>
      </c>
      <c r="S594" s="27"/>
      <c r="T594" s="17" t="str">
        <f t="shared" si="59"/>
        <v/>
      </c>
    </row>
    <row r="595" spans="1:20" x14ac:dyDescent="0.25">
      <c r="A595" s="10">
        <f t="shared" si="58"/>
        <v>16</v>
      </c>
      <c r="B595" s="13">
        <v>44789</v>
      </c>
      <c r="C595" s="27"/>
      <c r="D595" s="15" t="str">
        <f t="shared" si="54"/>
        <v/>
      </c>
      <c r="F595" s="13">
        <v>44789</v>
      </c>
      <c r="G595" s="27"/>
      <c r="H595" s="16" t="str">
        <f t="shared" si="55"/>
        <v/>
      </c>
      <c r="J595" s="13">
        <v>44789</v>
      </c>
      <c r="K595" s="33"/>
      <c r="L595" s="16" t="str">
        <f t="shared" si="56"/>
        <v/>
      </c>
      <c r="N595" s="13">
        <v>44789</v>
      </c>
      <c r="O595" s="27"/>
      <c r="P595" s="17" t="str">
        <f t="shared" si="57"/>
        <v/>
      </c>
      <c r="R595" s="13">
        <v>44789</v>
      </c>
      <c r="S595" s="27"/>
      <c r="T595" s="17" t="str">
        <f t="shared" si="59"/>
        <v/>
      </c>
    </row>
    <row r="596" spans="1:20" x14ac:dyDescent="0.25">
      <c r="A596" s="10">
        <f t="shared" si="58"/>
        <v>17</v>
      </c>
      <c r="B596" s="13">
        <v>44790</v>
      </c>
      <c r="C596" s="27"/>
      <c r="D596" s="15" t="str">
        <f t="shared" si="54"/>
        <v/>
      </c>
      <c r="F596" s="13">
        <v>44790</v>
      </c>
      <c r="G596" s="27"/>
      <c r="H596" s="16" t="str">
        <f t="shared" si="55"/>
        <v/>
      </c>
      <c r="J596" s="13">
        <v>44790</v>
      </c>
      <c r="K596" s="33"/>
      <c r="L596" s="16" t="str">
        <f t="shared" si="56"/>
        <v/>
      </c>
      <c r="N596" s="13">
        <v>44790</v>
      </c>
      <c r="O596" s="27"/>
      <c r="P596" s="17" t="str">
        <f t="shared" si="57"/>
        <v/>
      </c>
      <c r="R596" s="13">
        <v>44790</v>
      </c>
      <c r="S596" s="27"/>
      <c r="T596" s="17" t="str">
        <f t="shared" si="59"/>
        <v/>
      </c>
    </row>
    <row r="597" spans="1:20" x14ac:dyDescent="0.25">
      <c r="A597" s="10">
        <f t="shared" si="58"/>
        <v>18</v>
      </c>
      <c r="B597" s="13">
        <v>44791</v>
      </c>
      <c r="C597" s="27"/>
      <c r="D597" s="15" t="str">
        <f t="shared" si="54"/>
        <v/>
      </c>
      <c r="F597" s="13">
        <v>44791</v>
      </c>
      <c r="G597" s="27"/>
      <c r="H597" s="16" t="str">
        <f t="shared" si="55"/>
        <v/>
      </c>
      <c r="J597" s="13">
        <v>44791</v>
      </c>
      <c r="K597" s="33"/>
      <c r="L597" s="16" t="str">
        <f t="shared" si="56"/>
        <v/>
      </c>
      <c r="N597" s="13">
        <v>44791</v>
      </c>
      <c r="O597" s="27"/>
      <c r="P597" s="17" t="str">
        <f t="shared" si="57"/>
        <v/>
      </c>
      <c r="R597" s="13">
        <v>44791</v>
      </c>
      <c r="S597" s="27"/>
      <c r="T597" s="17" t="str">
        <f t="shared" si="59"/>
        <v/>
      </c>
    </row>
    <row r="598" spans="1:20" x14ac:dyDescent="0.25">
      <c r="A598" s="10">
        <f t="shared" si="58"/>
        <v>19</v>
      </c>
      <c r="B598" s="13">
        <v>44792</v>
      </c>
      <c r="C598" s="27"/>
      <c r="D598" s="15" t="str">
        <f t="shared" si="54"/>
        <v/>
      </c>
      <c r="F598" s="13">
        <v>44792</v>
      </c>
      <c r="G598" s="27"/>
      <c r="H598" s="16" t="str">
        <f t="shared" si="55"/>
        <v/>
      </c>
      <c r="J598" s="13">
        <v>44792</v>
      </c>
      <c r="K598" s="33"/>
      <c r="L598" s="16" t="str">
        <f t="shared" si="56"/>
        <v/>
      </c>
      <c r="N598" s="13">
        <v>44792</v>
      </c>
      <c r="O598" s="27"/>
      <c r="P598" s="17" t="str">
        <f t="shared" si="57"/>
        <v/>
      </c>
      <c r="R598" s="13">
        <v>44792</v>
      </c>
      <c r="S598" s="27"/>
      <c r="T598" s="17" t="str">
        <f t="shared" si="59"/>
        <v/>
      </c>
    </row>
    <row r="599" spans="1:20" x14ac:dyDescent="0.25">
      <c r="A599" s="10">
        <f t="shared" si="58"/>
        <v>20</v>
      </c>
      <c r="B599" s="13">
        <v>44793</v>
      </c>
      <c r="C599" s="27"/>
      <c r="D599" s="15" t="str">
        <f t="shared" si="54"/>
        <v/>
      </c>
      <c r="F599" s="13">
        <v>44793</v>
      </c>
      <c r="G599" s="27"/>
      <c r="H599" s="16" t="str">
        <f t="shared" si="55"/>
        <v/>
      </c>
      <c r="J599" s="13">
        <v>44793</v>
      </c>
      <c r="K599" s="33"/>
      <c r="L599" s="16" t="str">
        <f t="shared" si="56"/>
        <v/>
      </c>
      <c r="N599" s="13">
        <v>44793</v>
      </c>
      <c r="O599" s="27"/>
      <c r="P599" s="17" t="str">
        <f t="shared" si="57"/>
        <v/>
      </c>
      <c r="R599" s="13">
        <v>44793</v>
      </c>
      <c r="S599" s="27"/>
      <c r="T599" s="17" t="str">
        <f t="shared" si="59"/>
        <v/>
      </c>
    </row>
    <row r="600" spans="1:20" x14ac:dyDescent="0.25">
      <c r="A600" s="10">
        <f t="shared" si="58"/>
        <v>21</v>
      </c>
      <c r="B600" s="13">
        <v>44794</v>
      </c>
      <c r="C600" s="27"/>
      <c r="D600" s="15" t="str">
        <f t="shared" si="54"/>
        <v/>
      </c>
      <c r="F600" s="13">
        <v>44794</v>
      </c>
      <c r="G600" s="27"/>
      <c r="H600" s="16" t="str">
        <f t="shared" si="55"/>
        <v/>
      </c>
      <c r="J600" s="13">
        <v>44794</v>
      </c>
      <c r="K600" s="33"/>
      <c r="L600" s="16" t="str">
        <f t="shared" si="56"/>
        <v/>
      </c>
      <c r="N600" s="13">
        <v>44794</v>
      </c>
      <c r="O600" s="27"/>
      <c r="P600" s="17" t="str">
        <f t="shared" si="57"/>
        <v/>
      </c>
      <c r="R600" s="13">
        <v>44794</v>
      </c>
      <c r="S600" s="27"/>
      <c r="T600" s="17" t="str">
        <f t="shared" si="59"/>
        <v/>
      </c>
    </row>
    <row r="601" spans="1:20" x14ac:dyDescent="0.25">
      <c r="A601" s="10">
        <f t="shared" si="58"/>
        <v>22</v>
      </c>
      <c r="B601" s="13">
        <v>44795</v>
      </c>
      <c r="C601" s="27"/>
      <c r="D601" s="15" t="str">
        <f t="shared" si="54"/>
        <v/>
      </c>
      <c r="F601" s="13">
        <v>44795</v>
      </c>
      <c r="G601" s="27"/>
      <c r="H601" s="16" t="str">
        <f t="shared" si="55"/>
        <v/>
      </c>
      <c r="J601" s="13">
        <v>44795</v>
      </c>
      <c r="K601" s="33"/>
      <c r="L601" s="16" t="str">
        <f t="shared" si="56"/>
        <v/>
      </c>
      <c r="N601" s="13">
        <v>44795</v>
      </c>
      <c r="O601" s="27"/>
      <c r="P601" s="17" t="str">
        <f t="shared" si="57"/>
        <v/>
      </c>
      <c r="R601" s="13">
        <v>44795</v>
      </c>
      <c r="S601" s="27"/>
      <c r="T601" s="17" t="str">
        <f t="shared" si="59"/>
        <v/>
      </c>
    </row>
    <row r="602" spans="1:20" x14ac:dyDescent="0.25">
      <c r="A602" s="10">
        <f t="shared" si="58"/>
        <v>23</v>
      </c>
      <c r="B602" s="13">
        <v>44796</v>
      </c>
      <c r="C602" s="27"/>
      <c r="D602" s="15" t="str">
        <f t="shared" si="54"/>
        <v/>
      </c>
      <c r="F602" s="13">
        <v>44796</v>
      </c>
      <c r="G602" s="27"/>
      <c r="H602" s="16" t="str">
        <f t="shared" si="55"/>
        <v/>
      </c>
      <c r="J602" s="13">
        <v>44796</v>
      </c>
      <c r="K602" s="33"/>
      <c r="L602" s="16" t="str">
        <f t="shared" si="56"/>
        <v/>
      </c>
      <c r="N602" s="13">
        <v>44796</v>
      </c>
      <c r="O602" s="27"/>
      <c r="P602" s="17" t="str">
        <f t="shared" si="57"/>
        <v/>
      </c>
      <c r="R602" s="13">
        <v>44796</v>
      </c>
      <c r="S602" s="27"/>
      <c r="T602" s="17" t="str">
        <f t="shared" si="59"/>
        <v/>
      </c>
    </row>
    <row r="603" spans="1:20" x14ac:dyDescent="0.25">
      <c r="A603" s="10">
        <f t="shared" si="58"/>
        <v>24</v>
      </c>
      <c r="B603" s="13">
        <v>44797</v>
      </c>
      <c r="C603" s="27"/>
      <c r="D603" s="15" t="str">
        <f t="shared" si="54"/>
        <v/>
      </c>
      <c r="F603" s="13">
        <v>44797</v>
      </c>
      <c r="G603" s="27"/>
      <c r="H603" s="16" t="str">
        <f t="shared" si="55"/>
        <v/>
      </c>
      <c r="J603" s="13">
        <v>44797</v>
      </c>
      <c r="K603" s="33"/>
      <c r="L603" s="16" t="str">
        <f t="shared" si="56"/>
        <v/>
      </c>
      <c r="N603" s="13">
        <v>44797</v>
      </c>
      <c r="O603" s="27"/>
      <c r="P603" s="17" t="str">
        <f t="shared" si="57"/>
        <v/>
      </c>
      <c r="R603" s="13">
        <v>44797</v>
      </c>
      <c r="S603" s="27"/>
      <c r="T603" s="17" t="str">
        <f t="shared" si="59"/>
        <v/>
      </c>
    </row>
    <row r="604" spans="1:20" x14ac:dyDescent="0.25">
      <c r="A604" s="10">
        <f t="shared" si="58"/>
        <v>25</v>
      </c>
      <c r="B604" s="13">
        <v>44798</v>
      </c>
      <c r="C604" s="27"/>
      <c r="D604" s="15" t="str">
        <f t="shared" si="54"/>
        <v/>
      </c>
      <c r="F604" s="13">
        <v>44798</v>
      </c>
      <c r="G604" s="27"/>
      <c r="H604" s="16" t="str">
        <f t="shared" si="55"/>
        <v/>
      </c>
      <c r="J604" s="13">
        <v>44798</v>
      </c>
      <c r="K604" s="33"/>
      <c r="L604" s="16" t="str">
        <f t="shared" si="56"/>
        <v/>
      </c>
      <c r="N604" s="13">
        <v>44798</v>
      </c>
      <c r="O604" s="27"/>
      <c r="P604" s="17" t="str">
        <f t="shared" si="57"/>
        <v/>
      </c>
      <c r="R604" s="13">
        <v>44798</v>
      </c>
      <c r="S604" s="27"/>
      <c r="T604" s="17" t="str">
        <f t="shared" si="59"/>
        <v/>
      </c>
    </row>
    <row r="605" spans="1:20" x14ac:dyDescent="0.25">
      <c r="A605" s="10">
        <f t="shared" si="58"/>
        <v>26</v>
      </c>
      <c r="B605" s="13">
        <v>44799</v>
      </c>
      <c r="C605" s="27"/>
      <c r="D605" s="15" t="str">
        <f t="shared" si="54"/>
        <v/>
      </c>
      <c r="F605" s="13">
        <v>44799</v>
      </c>
      <c r="G605" s="27"/>
      <c r="H605" s="16" t="str">
        <f t="shared" si="55"/>
        <v/>
      </c>
      <c r="J605" s="13">
        <v>44799</v>
      </c>
      <c r="K605" s="33"/>
      <c r="L605" s="16" t="str">
        <f t="shared" si="56"/>
        <v/>
      </c>
      <c r="N605" s="13">
        <v>44799</v>
      </c>
      <c r="O605" s="27"/>
      <c r="P605" s="17" t="str">
        <f t="shared" si="57"/>
        <v/>
      </c>
      <c r="R605" s="13">
        <v>44799</v>
      </c>
      <c r="S605" s="27"/>
      <c r="T605" s="17" t="str">
        <f t="shared" si="59"/>
        <v/>
      </c>
    </row>
    <row r="606" spans="1:20" x14ac:dyDescent="0.25">
      <c r="A606" s="10">
        <f t="shared" si="58"/>
        <v>27</v>
      </c>
      <c r="B606" s="13">
        <v>44800</v>
      </c>
      <c r="C606" s="27"/>
      <c r="D606" s="15" t="str">
        <f t="shared" si="54"/>
        <v/>
      </c>
      <c r="F606" s="13">
        <v>44800</v>
      </c>
      <c r="G606" s="27"/>
      <c r="H606" s="16" t="str">
        <f t="shared" si="55"/>
        <v/>
      </c>
      <c r="J606" s="13">
        <v>44800</v>
      </c>
      <c r="K606" s="33"/>
      <c r="L606" s="16" t="str">
        <f t="shared" si="56"/>
        <v/>
      </c>
      <c r="N606" s="13">
        <v>44800</v>
      </c>
      <c r="O606" s="27"/>
      <c r="P606" s="17" t="str">
        <f t="shared" si="57"/>
        <v/>
      </c>
      <c r="R606" s="13">
        <v>44800</v>
      </c>
      <c r="S606" s="27"/>
      <c r="T606" s="17" t="str">
        <f t="shared" si="59"/>
        <v/>
      </c>
    </row>
    <row r="607" spans="1:20" x14ac:dyDescent="0.25">
      <c r="A607" s="10">
        <f t="shared" si="58"/>
        <v>28</v>
      </c>
      <c r="B607" s="13">
        <v>44801</v>
      </c>
      <c r="C607" s="27"/>
      <c r="D607" s="15" t="str">
        <f t="shared" si="54"/>
        <v/>
      </c>
      <c r="F607" s="13">
        <v>44801</v>
      </c>
      <c r="G607" s="27"/>
      <c r="H607" s="16" t="str">
        <f t="shared" si="55"/>
        <v/>
      </c>
      <c r="J607" s="13">
        <v>44801</v>
      </c>
      <c r="K607" s="33"/>
      <c r="L607" s="16" t="str">
        <f t="shared" si="56"/>
        <v/>
      </c>
      <c r="N607" s="13">
        <v>44801</v>
      </c>
      <c r="O607" s="27"/>
      <c r="P607" s="17" t="str">
        <f t="shared" si="57"/>
        <v/>
      </c>
      <c r="R607" s="13">
        <v>44801</v>
      </c>
      <c r="S607" s="27"/>
      <c r="T607" s="17" t="str">
        <f t="shared" si="59"/>
        <v/>
      </c>
    </row>
    <row r="608" spans="1:20" x14ac:dyDescent="0.25">
      <c r="A608" s="10">
        <f t="shared" si="58"/>
        <v>29</v>
      </c>
      <c r="B608" s="13">
        <v>44802</v>
      </c>
      <c r="C608" s="27"/>
      <c r="D608" s="15" t="str">
        <f t="shared" si="54"/>
        <v/>
      </c>
      <c r="F608" s="13">
        <v>44802</v>
      </c>
      <c r="G608" s="27"/>
      <c r="H608" s="16" t="str">
        <f t="shared" si="55"/>
        <v/>
      </c>
      <c r="J608" s="13">
        <v>44802</v>
      </c>
      <c r="K608" s="33"/>
      <c r="L608" s="16" t="str">
        <f t="shared" si="56"/>
        <v/>
      </c>
      <c r="N608" s="13">
        <v>44802</v>
      </c>
      <c r="O608" s="27"/>
      <c r="P608" s="17" t="str">
        <f t="shared" si="57"/>
        <v/>
      </c>
      <c r="R608" s="13">
        <v>44802</v>
      </c>
      <c r="S608" s="27"/>
      <c r="T608" s="17" t="str">
        <f t="shared" si="59"/>
        <v/>
      </c>
    </row>
    <row r="609" spans="1:20" x14ac:dyDescent="0.25">
      <c r="A609" s="10">
        <f t="shared" si="58"/>
        <v>30</v>
      </c>
      <c r="B609" s="13">
        <v>44803</v>
      </c>
      <c r="C609" s="27"/>
      <c r="D609" s="15" t="str">
        <f t="shared" si="54"/>
        <v/>
      </c>
      <c r="F609" s="13">
        <v>44803</v>
      </c>
      <c r="G609" s="27"/>
      <c r="H609" s="16" t="str">
        <f t="shared" si="55"/>
        <v/>
      </c>
      <c r="J609" s="13">
        <v>44803</v>
      </c>
      <c r="K609" s="33"/>
      <c r="L609" s="16" t="str">
        <f t="shared" si="56"/>
        <v/>
      </c>
      <c r="N609" s="13">
        <v>44803</v>
      </c>
      <c r="O609" s="27"/>
      <c r="P609" s="17" t="str">
        <f t="shared" si="57"/>
        <v/>
      </c>
      <c r="R609" s="13">
        <v>44803</v>
      </c>
      <c r="S609" s="27"/>
      <c r="T609" s="17" t="str">
        <f t="shared" si="59"/>
        <v/>
      </c>
    </row>
    <row r="610" spans="1:20" x14ac:dyDescent="0.25">
      <c r="A610" s="10">
        <f t="shared" si="58"/>
        <v>31</v>
      </c>
      <c r="B610" s="13">
        <v>44804</v>
      </c>
      <c r="C610" s="27"/>
      <c r="D610" s="15" t="str">
        <f t="shared" si="54"/>
        <v/>
      </c>
      <c r="F610" s="13">
        <v>44804</v>
      </c>
      <c r="G610" s="27"/>
      <c r="H610" s="16" t="str">
        <f t="shared" si="55"/>
        <v/>
      </c>
      <c r="J610" s="13">
        <v>44804</v>
      </c>
      <c r="K610" s="33"/>
      <c r="L610" s="16" t="str">
        <f t="shared" si="56"/>
        <v/>
      </c>
      <c r="N610" s="13">
        <v>44804</v>
      </c>
      <c r="O610" s="27"/>
      <c r="P610" s="17" t="str">
        <f t="shared" si="57"/>
        <v/>
      </c>
      <c r="R610" s="13">
        <v>44804</v>
      </c>
      <c r="S610" s="27"/>
      <c r="T610" s="17" t="str">
        <f t="shared" si="59"/>
        <v/>
      </c>
    </row>
    <row r="611" spans="1:20" x14ac:dyDescent="0.25">
      <c r="A611" s="10">
        <f t="shared" si="58"/>
        <v>1</v>
      </c>
      <c r="B611" s="13">
        <v>44805</v>
      </c>
      <c r="C611" s="27"/>
      <c r="D611" s="15" t="str">
        <f t="shared" si="54"/>
        <v/>
      </c>
      <c r="F611" s="13">
        <v>44805</v>
      </c>
      <c r="G611" s="27"/>
      <c r="H611" s="16" t="str">
        <f t="shared" si="55"/>
        <v/>
      </c>
      <c r="J611" s="13">
        <v>44805</v>
      </c>
      <c r="K611" s="33"/>
      <c r="L611" s="16" t="str">
        <f t="shared" si="56"/>
        <v/>
      </c>
      <c r="N611" s="13">
        <v>44805</v>
      </c>
      <c r="O611" s="27"/>
      <c r="P611" s="17" t="str">
        <f t="shared" si="57"/>
        <v/>
      </c>
      <c r="R611" s="13">
        <v>44805</v>
      </c>
      <c r="S611" s="27"/>
      <c r="T611" s="17" t="str">
        <f t="shared" si="59"/>
        <v/>
      </c>
    </row>
    <row r="612" spans="1:20" x14ac:dyDescent="0.25">
      <c r="A612" s="10">
        <f t="shared" si="58"/>
        <v>2</v>
      </c>
      <c r="B612" s="13">
        <v>44806</v>
      </c>
      <c r="C612" s="27"/>
      <c r="D612" s="15" t="str">
        <f t="shared" si="54"/>
        <v/>
      </c>
      <c r="F612" s="13">
        <v>44806</v>
      </c>
      <c r="G612" s="27"/>
      <c r="H612" s="16" t="str">
        <f t="shared" si="55"/>
        <v/>
      </c>
      <c r="J612" s="13">
        <v>44806</v>
      </c>
      <c r="K612" s="33"/>
      <c r="L612" s="16" t="str">
        <f t="shared" si="56"/>
        <v/>
      </c>
      <c r="N612" s="13">
        <v>44806</v>
      </c>
      <c r="O612" s="27"/>
      <c r="P612" s="17" t="str">
        <f t="shared" si="57"/>
        <v/>
      </c>
      <c r="R612" s="13">
        <v>44806</v>
      </c>
      <c r="S612" s="27"/>
      <c r="T612" s="17" t="str">
        <f t="shared" si="59"/>
        <v/>
      </c>
    </row>
    <row r="613" spans="1:20" x14ac:dyDescent="0.25">
      <c r="A613" s="10">
        <f t="shared" si="58"/>
        <v>3</v>
      </c>
      <c r="B613" s="13">
        <v>44807</v>
      </c>
      <c r="C613" s="27"/>
      <c r="D613" s="15" t="str">
        <f t="shared" si="54"/>
        <v/>
      </c>
      <c r="F613" s="13">
        <v>44807</v>
      </c>
      <c r="G613" s="27"/>
      <c r="H613" s="16" t="str">
        <f t="shared" si="55"/>
        <v/>
      </c>
      <c r="J613" s="13">
        <v>44807</v>
      </c>
      <c r="K613" s="33"/>
      <c r="L613" s="16" t="str">
        <f t="shared" si="56"/>
        <v/>
      </c>
      <c r="N613" s="13">
        <v>44807</v>
      </c>
      <c r="O613" s="27"/>
      <c r="P613" s="17" t="str">
        <f t="shared" si="57"/>
        <v/>
      </c>
      <c r="R613" s="13">
        <v>44807</v>
      </c>
      <c r="S613" s="27"/>
      <c r="T613" s="17" t="str">
        <f t="shared" si="59"/>
        <v/>
      </c>
    </row>
    <row r="614" spans="1:20" x14ac:dyDescent="0.25">
      <c r="A614" s="10">
        <f t="shared" si="58"/>
        <v>4</v>
      </c>
      <c r="B614" s="13">
        <v>44808</v>
      </c>
      <c r="C614" s="27"/>
      <c r="D614" s="15" t="str">
        <f t="shared" si="54"/>
        <v/>
      </c>
      <c r="F614" s="13">
        <v>44808</v>
      </c>
      <c r="G614" s="27"/>
      <c r="H614" s="16" t="str">
        <f t="shared" si="55"/>
        <v/>
      </c>
      <c r="J614" s="13">
        <v>44808</v>
      </c>
      <c r="K614" s="33"/>
      <c r="L614" s="16" t="str">
        <f t="shared" si="56"/>
        <v/>
      </c>
      <c r="N614" s="13">
        <v>44808</v>
      </c>
      <c r="O614" s="27"/>
      <c r="P614" s="17" t="str">
        <f t="shared" si="57"/>
        <v/>
      </c>
      <c r="R614" s="13">
        <v>44808</v>
      </c>
      <c r="S614" s="27"/>
      <c r="T614" s="17" t="str">
        <f t="shared" si="59"/>
        <v/>
      </c>
    </row>
    <row r="615" spans="1:20" x14ac:dyDescent="0.25">
      <c r="A615" s="10">
        <f t="shared" si="58"/>
        <v>5</v>
      </c>
      <c r="B615" s="13">
        <v>44809</v>
      </c>
      <c r="C615" s="27"/>
      <c r="D615" s="15" t="str">
        <f t="shared" si="54"/>
        <v/>
      </c>
      <c r="F615" s="13">
        <v>44809</v>
      </c>
      <c r="G615" s="27"/>
      <c r="H615" s="16" t="str">
        <f t="shared" si="55"/>
        <v/>
      </c>
      <c r="J615" s="13">
        <v>44809</v>
      </c>
      <c r="K615" s="33"/>
      <c r="L615" s="16" t="str">
        <f t="shared" si="56"/>
        <v/>
      </c>
      <c r="N615" s="13">
        <v>44809</v>
      </c>
      <c r="O615" s="27"/>
      <c r="P615" s="17" t="str">
        <f t="shared" si="57"/>
        <v/>
      </c>
      <c r="R615" s="13">
        <v>44809</v>
      </c>
      <c r="S615" s="27"/>
      <c r="T615" s="17" t="str">
        <f t="shared" si="59"/>
        <v/>
      </c>
    </row>
    <row r="616" spans="1:20" x14ac:dyDescent="0.25">
      <c r="A616" s="10">
        <f t="shared" si="58"/>
        <v>6</v>
      </c>
      <c r="B616" s="13">
        <v>44810</v>
      </c>
      <c r="C616" s="27"/>
      <c r="D616" s="15" t="str">
        <f t="shared" si="54"/>
        <v/>
      </c>
      <c r="F616" s="13">
        <v>44810</v>
      </c>
      <c r="G616" s="27"/>
      <c r="H616" s="16" t="str">
        <f t="shared" si="55"/>
        <v/>
      </c>
      <c r="J616" s="13">
        <v>44810</v>
      </c>
      <c r="K616" s="33"/>
      <c r="L616" s="16" t="str">
        <f t="shared" si="56"/>
        <v/>
      </c>
      <c r="N616" s="13">
        <v>44810</v>
      </c>
      <c r="O616" s="27"/>
      <c r="P616" s="17" t="str">
        <f t="shared" si="57"/>
        <v/>
      </c>
      <c r="R616" s="13">
        <v>44810</v>
      </c>
      <c r="S616" s="27"/>
      <c r="T616" s="17" t="str">
        <f t="shared" si="59"/>
        <v/>
      </c>
    </row>
    <row r="617" spans="1:20" x14ac:dyDescent="0.25">
      <c r="A617" s="10">
        <f t="shared" si="58"/>
        <v>7</v>
      </c>
      <c r="B617" s="13">
        <v>44811</v>
      </c>
      <c r="C617" s="27"/>
      <c r="D617" s="15" t="str">
        <f t="shared" si="54"/>
        <v/>
      </c>
      <c r="F617" s="13">
        <v>44811</v>
      </c>
      <c r="G617" s="27"/>
      <c r="H617" s="16" t="str">
        <f t="shared" si="55"/>
        <v/>
      </c>
      <c r="J617" s="13">
        <v>44811</v>
      </c>
      <c r="K617" s="33"/>
      <c r="L617" s="16" t="str">
        <f t="shared" si="56"/>
        <v/>
      </c>
      <c r="N617" s="13">
        <v>44811</v>
      </c>
      <c r="O617" s="27"/>
      <c r="P617" s="17" t="str">
        <f t="shared" si="57"/>
        <v/>
      </c>
      <c r="R617" s="13">
        <v>44811</v>
      </c>
      <c r="S617" s="27"/>
      <c r="T617" s="17" t="str">
        <f t="shared" si="59"/>
        <v/>
      </c>
    </row>
    <row r="618" spans="1:20" x14ac:dyDescent="0.25">
      <c r="A618" s="10">
        <f t="shared" si="58"/>
        <v>8</v>
      </c>
      <c r="B618" s="13">
        <v>44812</v>
      </c>
      <c r="C618" s="27"/>
      <c r="D618" s="15" t="str">
        <f t="shared" si="54"/>
        <v/>
      </c>
      <c r="F618" s="13">
        <v>44812</v>
      </c>
      <c r="G618" s="27"/>
      <c r="H618" s="16" t="str">
        <f t="shared" si="55"/>
        <v/>
      </c>
      <c r="J618" s="13">
        <v>44812</v>
      </c>
      <c r="K618" s="33"/>
      <c r="L618" s="16" t="str">
        <f t="shared" si="56"/>
        <v/>
      </c>
      <c r="N618" s="13">
        <v>44812</v>
      </c>
      <c r="O618" s="27"/>
      <c r="P618" s="17" t="str">
        <f t="shared" si="57"/>
        <v/>
      </c>
      <c r="R618" s="13">
        <v>44812</v>
      </c>
      <c r="S618" s="27"/>
      <c r="T618" s="17" t="str">
        <f t="shared" si="59"/>
        <v/>
      </c>
    </row>
    <row r="619" spans="1:20" x14ac:dyDescent="0.25">
      <c r="A619" s="10">
        <f t="shared" si="58"/>
        <v>9</v>
      </c>
      <c r="B619" s="13">
        <v>44813</v>
      </c>
      <c r="C619" s="27"/>
      <c r="D619" s="15" t="str">
        <f t="shared" si="54"/>
        <v/>
      </c>
      <c r="F619" s="13">
        <v>44813</v>
      </c>
      <c r="G619" s="27"/>
      <c r="H619" s="16" t="str">
        <f t="shared" si="55"/>
        <v/>
      </c>
      <c r="J619" s="13">
        <v>44813</v>
      </c>
      <c r="K619" s="33"/>
      <c r="L619" s="16" t="str">
        <f t="shared" si="56"/>
        <v/>
      </c>
      <c r="N619" s="13">
        <v>44813</v>
      </c>
      <c r="O619" s="27"/>
      <c r="P619" s="17" t="str">
        <f t="shared" si="57"/>
        <v/>
      </c>
      <c r="R619" s="13">
        <v>44813</v>
      </c>
      <c r="S619" s="27"/>
      <c r="T619" s="17" t="str">
        <f t="shared" si="59"/>
        <v/>
      </c>
    </row>
    <row r="620" spans="1:20" x14ac:dyDescent="0.25">
      <c r="A620" s="10">
        <f t="shared" si="58"/>
        <v>10</v>
      </c>
      <c r="B620" s="13">
        <v>44814</v>
      </c>
      <c r="C620" s="27"/>
      <c r="D620" s="15" t="str">
        <f t="shared" si="54"/>
        <v/>
      </c>
      <c r="F620" s="13">
        <v>44814</v>
      </c>
      <c r="G620" s="27"/>
      <c r="H620" s="16" t="str">
        <f t="shared" si="55"/>
        <v/>
      </c>
      <c r="J620" s="13">
        <v>44814</v>
      </c>
      <c r="K620" s="33"/>
      <c r="L620" s="16" t="str">
        <f t="shared" si="56"/>
        <v/>
      </c>
      <c r="N620" s="13">
        <v>44814</v>
      </c>
      <c r="O620" s="27"/>
      <c r="P620" s="17" t="str">
        <f t="shared" si="57"/>
        <v/>
      </c>
      <c r="R620" s="13">
        <v>44814</v>
      </c>
      <c r="S620" s="27"/>
      <c r="T620" s="17" t="str">
        <f t="shared" si="59"/>
        <v/>
      </c>
    </row>
    <row r="621" spans="1:20" x14ac:dyDescent="0.25">
      <c r="A621" s="10">
        <f t="shared" si="58"/>
        <v>11</v>
      </c>
      <c r="B621" s="13">
        <v>44815</v>
      </c>
      <c r="C621" s="27"/>
      <c r="D621" s="15" t="str">
        <f t="shared" si="54"/>
        <v/>
      </c>
      <c r="F621" s="13">
        <v>44815</v>
      </c>
      <c r="G621" s="27"/>
      <c r="H621" s="16" t="str">
        <f t="shared" si="55"/>
        <v/>
      </c>
      <c r="J621" s="13">
        <v>44815</v>
      </c>
      <c r="K621" s="33"/>
      <c r="L621" s="16" t="str">
        <f t="shared" si="56"/>
        <v/>
      </c>
      <c r="N621" s="13">
        <v>44815</v>
      </c>
      <c r="O621" s="27"/>
      <c r="P621" s="17" t="str">
        <f t="shared" si="57"/>
        <v/>
      </c>
      <c r="R621" s="13">
        <v>44815</v>
      </c>
      <c r="S621" s="27"/>
      <c r="T621" s="17" t="str">
        <f t="shared" si="59"/>
        <v/>
      </c>
    </row>
    <row r="622" spans="1:20" x14ac:dyDescent="0.25">
      <c r="A622" s="10">
        <f t="shared" si="58"/>
        <v>12</v>
      </c>
      <c r="B622" s="13">
        <v>44816</v>
      </c>
      <c r="C622" s="27"/>
      <c r="D622" s="15" t="str">
        <f t="shared" si="54"/>
        <v/>
      </c>
      <c r="F622" s="13">
        <v>44816</v>
      </c>
      <c r="G622" s="27"/>
      <c r="H622" s="16" t="str">
        <f t="shared" si="55"/>
        <v/>
      </c>
      <c r="J622" s="13">
        <v>44816</v>
      </c>
      <c r="K622" s="33"/>
      <c r="L622" s="16" t="str">
        <f t="shared" si="56"/>
        <v/>
      </c>
      <c r="N622" s="13">
        <v>44816</v>
      </c>
      <c r="O622" s="27"/>
      <c r="P622" s="17" t="str">
        <f t="shared" si="57"/>
        <v/>
      </c>
      <c r="R622" s="13">
        <v>44816</v>
      </c>
      <c r="S622" s="27"/>
      <c r="T622" s="17" t="str">
        <f t="shared" si="59"/>
        <v/>
      </c>
    </row>
    <row r="623" spans="1:20" x14ac:dyDescent="0.25">
      <c r="A623" s="10">
        <f t="shared" si="58"/>
        <v>13</v>
      </c>
      <c r="B623" s="13">
        <v>44817</v>
      </c>
      <c r="C623" s="27"/>
      <c r="D623" s="15" t="str">
        <f t="shared" si="54"/>
        <v/>
      </c>
      <c r="F623" s="13">
        <v>44817</v>
      </c>
      <c r="G623" s="27"/>
      <c r="H623" s="16" t="str">
        <f t="shared" si="55"/>
        <v/>
      </c>
      <c r="J623" s="13">
        <v>44817</v>
      </c>
      <c r="K623" s="33"/>
      <c r="L623" s="16" t="str">
        <f t="shared" si="56"/>
        <v/>
      </c>
      <c r="N623" s="13">
        <v>44817</v>
      </c>
      <c r="O623" s="27"/>
      <c r="P623" s="17" t="str">
        <f t="shared" si="57"/>
        <v/>
      </c>
      <c r="R623" s="13">
        <v>44817</v>
      </c>
      <c r="S623" s="27"/>
      <c r="T623" s="17" t="str">
        <f t="shared" si="59"/>
        <v/>
      </c>
    </row>
    <row r="624" spans="1:20" x14ac:dyDescent="0.25">
      <c r="A624" s="10">
        <f t="shared" si="58"/>
        <v>14</v>
      </c>
      <c r="B624" s="13">
        <v>44818</v>
      </c>
      <c r="C624" s="27"/>
      <c r="D624" s="15" t="str">
        <f t="shared" si="54"/>
        <v/>
      </c>
      <c r="F624" s="13">
        <v>44818</v>
      </c>
      <c r="G624" s="27"/>
      <c r="H624" s="16" t="str">
        <f t="shared" si="55"/>
        <v/>
      </c>
      <c r="J624" s="13">
        <v>44818</v>
      </c>
      <c r="K624" s="33"/>
      <c r="L624" s="16" t="str">
        <f t="shared" si="56"/>
        <v/>
      </c>
      <c r="N624" s="13">
        <v>44818</v>
      </c>
      <c r="O624" s="27"/>
      <c r="P624" s="17" t="str">
        <f t="shared" si="57"/>
        <v/>
      </c>
      <c r="R624" s="13">
        <v>44818</v>
      </c>
      <c r="S624" s="27"/>
      <c r="T624" s="17" t="str">
        <f t="shared" si="59"/>
        <v/>
      </c>
    </row>
    <row r="625" spans="1:20" x14ac:dyDescent="0.25">
      <c r="A625" s="10">
        <f t="shared" si="58"/>
        <v>15</v>
      </c>
      <c r="B625" s="13">
        <v>44819</v>
      </c>
      <c r="C625" s="27"/>
      <c r="D625" s="15" t="str">
        <f t="shared" si="54"/>
        <v/>
      </c>
      <c r="F625" s="13">
        <v>44819</v>
      </c>
      <c r="G625" s="27"/>
      <c r="H625" s="16" t="str">
        <f t="shared" si="55"/>
        <v/>
      </c>
      <c r="J625" s="13">
        <v>44819</v>
      </c>
      <c r="K625" s="33"/>
      <c r="L625" s="16" t="str">
        <f t="shared" si="56"/>
        <v/>
      </c>
      <c r="N625" s="13">
        <v>44819</v>
      </c>
      <c r="O625" s="27"/>
      <c r="P625" s="17" t="str">
        <f t="shared" si="57"/>
        <v/>
      </c>
      <c r="R625" s="13">
        <v>44819</v>
      </c>
      <c r="S625" s="27"/>
      <c r="T625" s="17" t="str">
        <f t="shared" si="59"/>
        <v/>
      </c>
    </row>
    <row r="626" spans="1:20" x14ac:dyDescent="0.25">
      <c r="A626" s="10">
        <f t="shared" si="58"/>
        <v>16</v>
      </c>
      <c r="B626" s="13">
        <v>44820</v>
      </c>
      <c r="C626" s="27"/>
      <c r="D626" s="15" t="str">
        <f t="shared" si="54"/>
        <v/>
      </c>
      <c r="F626" s="13">
        <v>44820</v>
      </c>
      <c r="G626" s="27"/>
      <c r="H626" s="16" t="str">
        <f t="shared" si="55"/>
        <v/>
      </c>
      <c r="J626" s="13">
        <v>44820</v>
      </c>
      <c r="K626" s="33"/>
      <c r="L626" s="16" t="str">
        <f t="shared" si="56"/>
        <v/>
      </c>
      <c r="N626" s="13">
        <v>44820</v>
      </c>
      <c r="O626" s="27"/>
      <c r="P626" s="17" t="str">
        <f t="shared" si="57"/>
        <v/>
      </c>
      <c r="R626" s="13">
        <v>44820</v>
      </c>
      <c r="S626" s="27"/>
      <c r="T626" s="17" t="str">
        <f t="shared" si="59"/>
        <v/>
      </c>
    </row>
    <row r="627" spans="1:20" x14ac:dyDescent="0.25">
      <c r="A627" s="10">
        <f t="shared" si="58"/>
        <v>17</v>
      </c>
      <c r="B627" s="13">
        <v>44821</v>
      </c>
      <c r="C627" s="27"/>
      <c r="D627" s="15" t="str">
        <f t="shared" si="54"/>
        <v/>
      </c>
      <c r="F627" s="13">
        <v>44821</v>
      </c>
      <c r="G627" s="27"/>
      <c r="H627" s="16" t="str">
        <f t="shared" si="55"/>
        <v/>
      </c>
      <c r="J627" s="13">
        <v>44821</v>
      </c>
      <c r="K627" s="33"/>
      <c r="L627" s="16" t="str">
        <f t="shared" si="56"/>
        <v/>
      </c>
      <c r="N627" s="13">
        <v>44821</v>
      </c>
      <c r="O627" s="27"/>
      <c r="P627" s="17" t="str">
        <f t="shared" si="57"/>
        <v/>
      </c>
      <c r="R627" s="13">
        <v>44821</v>
      </c>
      <c r="S627" s="27"/>
      <c r="T627" s="17" t="str">
        <f t="shared" si="59"/>
        <v/>
      </c>
    </row>
    <row r="628" spans="1:20" x14ac:dyDescent="0.25">
      <c r="A628" s="10">
        <f t="shared" si="58"/>
        <v>18</v>
      </c>
      <c r="B628" s="13">
        <v>44822</v>
      </c>
      <c r="C628" s="27"/>
      <c r="D628" s="15" t="str">
        <f t="shared" si="54"/>
        <v/>
      </c>
      <c r="F628" s="13">
        <v>44822</v>
      </c>
      <c r="G628" s="27"/>
      <c r="H628" s="16" t="str">
        <f t="shared" si="55"/>
        <v/>
      </c>
      <c r="J628" s="13">
        <v>44822</v>
      </c>
      <c r="K628" s="33"/>
      <c r="L628" s="16" t="str">
        <f t="shared" si="56"/>
        <v/>
      </c>
      <c r="N628" s="13">
        <v>44822</v>
      </c>
      <c r="O628" s="27"/>
      <c r="P628" s="17" t="str">
        <f t="shared" si="57"/>
        <v/>
      </c>
      <c r="R628" s="13">
        <v>44822</v>
      </c>
      <c r="S628" s="27"/>
      <c r="T628" s="17" t="str">
        <f t="shared" si="59"/>
        <v/>
      </c>
    </row>
    <row r="629" spans="1:20" x14ac:dyDescent="0.25">
      <c r="A629" s="10">
        <f t="shared" si="58"/>
        <v>19</v>
      </c>
      <c r="B629" s="13">
        <v>44823</v>
      </c>
      <c r="C629" s="27"/>
      <c r="D629" s="15" t="str">
        <f t="shared" si="54"/>
        <v/>
      </c>
      <c r="F629" s="13">
        <v>44823</v>
      </c>
      <c r="G629" s="27"/>
      <c r="H629" s="16" t="str">
        <f t="shared" si="55"/>
        <v/>
      </c>
      <c r="J629" s="13">
        <v>44823</v>
      </c>
      <c r="K629" s="33"/>
      <c r="L629" s="16" t="str">
        <f t="shared" si="56"/>
        <v/>
      </c>
      <c r="N629" s="13">
        <v>44823</v>
      </c>
      <c r="O629" s="27"/>
      <c r="P629" s="17" t="str">
        <f t="shared" si="57"/>
        <v/>
      </c>
      <c r="R629" s="13">
        <v>44823</v>
      </c>
      <c r="S629" s="27"/>
      <c r="T629" s="17" t="str">
        <f t="shared" si="59"/>
        <v/>
      </c>
    </row>
    <row r="630" spans="1:20" x14ac:dyDescent="0.25">
      <c r="A630" s="10">
        <f t="shared" si="58"/>
        <v>20</v>
      </c>
      <c r="B630" s="13">
        <v>44824</v>
      </c>
      <c r="C630" s="27"/>
      <c r="D630" s="15" t="str">
        <f t="shared" si="54"/>
        <v/>
      </c>
      <c r="F630" s="13">
        <v>44824</v>
      </c>
      <c r="G630" s="27"/>
      <c r="H630" s="16" t="str">
        <f t="shared" si="55"/>
        <v/>
      </c>
      <c r="J630" s="13">
        <v>44824</v>
      </c>
      <c r="K630" s="33"/>
      <c r="L630" s="16" t="str">
        <f t="shared" si="56"/>
        <v/>
      </c>
      <c r="N630" s="13">
        <v>44824</v>
      </c>
      <c r="O630" s="27"/>
      <c r="P630" s="17" t="str">
        <f t="shared" si="57"/>
        <v/>
      </c>
      <c r="R630" s="13">
        <v>44824</v>
      </c>
      <c r="S630" s="27"/>
      <c r="T630" s="17" t="str">
        <f t="shared" si="59"/>
        <v/>
      </c>
    </row>
    <row r="631" spans="1:20" x14ac:dyDescent="0.25">
      <c r="A631" s="10">
        <f t="shared" si="58"/>
        <v>21</v>
      </c>
      <c r="B631" s="13">
        <v>44825</v>
      </c>
      <c r="C631" s="27"/>
      <c r="D631" s="15" t="str">
        <f t="shared" si="54"/>
        <v/>
      </c>
      <c r="F631" s="13">
        <v>44825</v>
      </c>
      <c r="G631" s="27"/>
      <c r="H631" s="16" t="str">
        <f t="shared" si="55"/>
        <v/>
      </c>
      <c r="J631" s="13">
        <v>44825</v>
      </c>
      <c r="K631" s="33"/>
      <c r="L631" s="16" t="str">
        <f t="shared" si="56"/>
        <v/>
      </c>
      <c r="N631" s="13">
        <v>44825</v>
      </c>
      <c r="O631" s="27"/>
      <c r="P631" s="17" t="str">
        <f t="shared" si="57"/>
        <v/>
      </c>
      <c r="R631" s="13">
        <v>44825</v>
      </c>
      <c r="S631" s="27"/>
      <c r="T631" s="17" t="str">
        <f t="shared" si="59"/>
        <v/>
      </c>
    </row>
    <row r="632" spans="1:20" x14ac:dyDescent="0.25">
      <c r="A632" s="10">
        <f t="shared" si="58"/>
        <v>22</v>
      </c>
      <c r="B632" s="13">
        <v>44826</v>
      </c>
      <c r="C632" s="27"/>
      <c r="D632" s="15" t="str">
        <f t="shared" si="54"/>
        <v/>
      </c>
      <c r="F632" s="13">
        <v>44826</v>
      </c>
      <c r="G632" s="27"/>
      <c r="H632" s="16" t="str">
        <f t="shared" si="55"/>
        <v/>
      </c>
      <c r="J632" s="13">
        <v>44826</v>
      </c>
      <c r="K632" s="33"/>
      <c r="L632" s="16" t="str">
        <f t="shared" si="56"/>
        <v/>
      </c>
      <c r="N632" s="13">
        <v>44826</v>
      </c>
      <c r="O632" s="27"/>
      <c r="P632" s="17" t="str">
        <f t="shared" si="57"/>
        <v/>
      </c>
      <c r="R632" s="13">
        <v>44826</v>
      </c>
      <c r="S632" s="27"/>
      <c r="T632" s="17" t="str">
        <f t="shared" si="59"/>
        <v/>
      </c>
    </row>
    <row r="633" spans="1:20" x14ac:dyDescent="0.25">
      <c r="A633" s="10">
        <f t="shared" si="58"/>
        <v>23</v>
      </c>
      <c r="B633" s="13">
        <v>44827</v>
      </c>
      <c r="C633" s="27"/>
      <c r="D633" s="15" t="str">
        <f t="shared" si="54"/>
        <v/>
      </c>
      <c r="F633" s="13">
        <v>44827</v>
      </c>
      <c r="G633" s="27"/>
      <c r="H633" s="16" t="str">
        <f t="shared" si="55"/>
        <v/>
      </c>
      <c r="J633" s="13">
        <v>44827</v>
      </c>
      <c r="K633" s="33"/>
      <c r="L633" s="16" t="str">
        <f t="shared" si="56"/>
        <v/>
      </c>
      <c r="N633" s="13">
        <v>44827</v>
      </c>
      <c r="O633" s="27"/>
      <c r="P633" s="17" t="str">
        <f t="shared" si="57"/>
        <v/>
      </c>
      <c r="R633" s="13">
        <v>44827</v>
      </c>
      <c r="S633" s="27"/>
      <c r="T633" s="17" t="str">
        <f t="shared" si="59"/>
        <v/>
      </c>
    </row>
    <row r="634" spans="1:20" x14ac:dyDescent="0.25">
      <c r="A634" s="10">
        <f t="shared" si="58"/>
        <v>24</v>
      </c>
      <c r="B634" s="13">
        <v>44828</v>
      </c>
      <c r="C634" s="27"/>
      <c r="D634" s="15" t="str">
        <f t="shared" si="54"/>
        <v/>
      </c>
      <c r="F634" s="13">
        <v>44828</v>
      </c>
      <c r="G634" s="27"/>
      <c r="H634" s="16" t="str">
        <f t="shared" si="55"/>
        <v/>
      </c>
      <c r="J634" s="13">
        <v>44828</v>
      </c>
      <c r="K634" s="33"/>
      <c r="L634" s="16" t="str">
        <f t="shared" si="56"/>
        <v/>
      </c>
      <c r="N634" s="13">
        <v>44828</v>
      </c>
      <c r="O634" s="27"/>
      <c r="P634" s="17" t="str">
        <f t="shared" si="57"/>
        <v/>
      </c>
      <c r="R634" s="13">
        <v>44828</v>
      </c>
      <c r="S634" s="27"/>
      <c r="T634" s="17" t="str">
        <f t="shared" si="59"/>
        <v/>
      </c>
    </row>
    <row r="635" spans="1:20" x14ac:dyDescent="0.25">
      <c r="A635" s="10">
        <f t="shared" si="58"/>
        <v>25</v>
      </c>
      <c r="B635" s="13">
        <v>44829</v>
      </c>
      <c r="C635" s="27"/>
      <c r="D635" s="15" t="str">
        <f t="shared" ref="D635:D698" si="60">IF($C635="","",$C635/100)</f>
        <v/>
      </c>
      <c r="F635" s="13">
        <v>44829</v>
      </c>
      <c r="G635" s="27"/>
      <c r="H635" s="16" t="str">
        <f t="shared" si="55"/>
        <v/>
      </c>
      <c r="J635" s="13">
        <v>44829</v>
      </c>
      <c r="K635" s="33"/>
      <c r="L635" s="16" t="str">
        <f t="shared" si="56"/>
        <v/>
      </c>
      <c r="N635" s="13">
        <v>44829</v>
      </c>
      <c r="O635" s="27"/>
      <c r="P635" s="17" t="str">
        <f t="shared" si="57"/>
        <v/>
      </c>
      <c r="R635" s="13">
        <v>44829</v>
      </c>
      <c r="S635" s="27"/>
      <c r="T635" s="17" t="str">
        <f t="shared" si="59"/>
        <v/>
      </c>
    </row>
    <row r="636" spans="1:20" x14ac:dyDescent="0.25">
      <c r="A636" s="10">
        <f t="shared" si="58"/>
        <v>26</v>
      </c>
      <c r="B636" s="13">
        <v>44830</v>
      </c>
      <c r="C636" s="27"/>
      <c r="D636" s="15" t="str">
        <f t="shared" si="60"/>
        <v/>
      </c>
      <c r="F636" s="13">
        <v>44830</v>
      </c>
      <c r="G636" s="27"/>
      <c r="H636" s="16" t="str">
        <f t="shared" si="55"/>
        <v/>
      </c>
      <c r="J636" s="13">
        <v>44830</v>
      </c>
      <c r="K636" s="33"/>
      <c r="L636" s="16" t="str">
        <f t="shared" si="56"/>
        <v/>
      </c>
      <c r="N636" s="13">
        <v>44830</v>
      </c>
      <c r="O636" s="27"/>
      <c r="P636" s="17" t="str">
        <f t="shared" si="57"/>
        <v/>
      </c>
      <c r="R636" s="13">
        <v>44830</v>
      </c>
      <c r="S636" s="27"/>
      <c r="T636" s="17" t="str">
        <f t="shared" si="59"/>
        <v/>
      </c>
    </row>
    <row r="637" spans="1:20" x14ac:dyDescent="0.25">
      <c r="A637" s="10">
        <f t="shared" si="58"/>
        <v>27</v>
      </c>
      <c r="B637" s="13">
        <v>44831</v>
      </c>
      <c r="C637" s="27"/>
      <c r="D637" s="15" t="str">
        <f t="shared" si="60"/>
        <v/>
      </c>
      <c r="F637" s="13">
        <v>44831</v>
      </c>
      <c r="G637" s="27"/>
      <c r="H637" s="16" t="str">
        <f t="shared" si="55"/>
        <v/>
      </c>
      <c r="J637" s="13">
        <v>44831</v>
      </c>
      <c r="K637" s="33"/>
      <c r="L637" s="16" t="str">
        <f t="shared" si="56"/>
        <v/>
      </c>
      <c r="N637" s="13">
        <v>44831</v>
      </c>
      <c r="O637" s="27"/>
      <c r="P637" s="17" t="str">
        <f t="shared" si="57"/>
        <v/>
      </c>
      <c r="R637" s="13">
        <v>44831</v>
      </c>
      <c r="S637" s="27"/>
      <c r="T637" s="17" t="str">
        <f t="shared" si="59"/>
        <v/>
      </c>
    </row>
    <row r="638" spans="1:20" x14ac:dyDescent="0.25">
      <c r="A638" s="10">
        <f t="shared" si="58"/>
        <v>28</v>
      </c>
      <c r="B638" s="13">
        <v>44832</v>
      </c>
      <c r="C638" s="27"/>
      <c r="D638" s="15" t="str">
        <f t="shared" si="60"/>
        <v/>
      </c>
      <c r="F638" s="13">
        <v>44832</v>
      </c>
      <c r="G638" s="27"/>
      <c r="H638" s="16" t="str">
        <f t="shared" si="55"/>
        <v/>
      </c>
      <c r="J638" s="13">
        <v>44832</v>
      </c>
      <c r="K638" s="33"/>
      <c r="L638" s="16" t="str">
        <f t="shared" si="56"/>
        <v/>
      </c>
      <c r="N638" s="13">
        <v>44832</v>
      </c>
      <c r="O638" s="27"/>
      <c r="P638" s="17" t="str">
        <f t="shared" si="57"/>
        <v/>
      </c>
      <c r="R638" s="13">
        <v>44832</v>
      </c>
      <c r="S638" s="27"/>
      <c r="T638" s="17" t="str">
        <f t="shared" si="59"/>
        <v/>
      </c>
    </row>
    <row r="639" spans="1:20" x14ac:dyDescent="0.25">
      <c r="A639" s="10">
        <f t="shared" si="58"/>
        <v>29</v>
      </c>
      <c r="B639" s="13">
        <v>44833</v>
      </c>
      <c r="C639" s="27"/>
      <c r="D639" s="15" t="str">
        <f t="shared" si="60"/>
        <v/>
      </c>
      <c r="F639" s="13">
        <v>44833</v>
      </c>
      <c r="G639" s="27"/>
      <c r="H639" s="16" t="str">
        <f t="shared" si="55"/>
        <v/>
      </c>
      <c r="J639" s="13">
        <v>44833</v>
      </c>
      <c r="K639" s="33"/>
      <c r="L639" s="16" t="str">
        <f t="shared" si="56"/>
        <v/>
      </c>
      <c r="N639" s="13">
        <v>44833</v>
      </c>
      <c r="O639" s="27"/>
      <c r="P639" s="17" t="str">
        <f t="shared" si="57"/>
        <v/>
      </c>
      <c r="R639" s="13">
        <v>44833</v>
      </c>
      <c r="S639" s="27"/>
      <c r="T639" s="17" t="str">
        <f t="shared" si="59"/>
        <v/>
      </c>
    </row>
    <row r="640" spans="1:20" x14ac:dyDescent="0.25">
      <c r="A640" s="10">
        <f t="shared" si="58"/>
        <v>30</v>
      </c>
      <c r="B640" s="13">
        <v>44834</v>
      </c>
      <c r="C640" s="27"/>
      <c r="D640" s="15" t="str">
        <f t="shared" si="60"/>
        <v/>
      </c>
      <c r="F640" s="13">
        <v>44834</v>
      </c>
      <c r="G640" s="27"/>
      <c r="H640" s="16" t="str">
        <f t="shared" ref="H640:H703" si="61">IF($G640="","",$G640/100)</f>
        <v/>
      </c>
      <c r="J640" s="13">
        <v>44834</v>
      </c>
      <c r="K640" s="33"/>
      <c r="L640" s="16" t="str">
        <f t="shared" ref="L640:L703" si="62">IF($K640="","",$K640/100)</f>
        <v/>
      </c>
      <c r="N640" s="13">
        <v>44834</v>
      </c>
      <c r="O640" s="27"/>
      <c r="P640" s="17" t="str">
        <f t="shared" ref="P640:P703" si="63">IF($O640="","",$O640/100)</f>
        <v/>
      </c>
      <c r="R640" s="13">
        <v>44834</v>
      </c>
      <c r="S640" s="27"/>
      <c r="T640" s="17" t="str">
        <f t="shared" si="59"/>
        <v/>
      </c>
    </row>
    <row r="641" spans="1:20" x14ac:dyDescent="0.25">
      <c r="A641" s="10">
        <f t="shared" ref="A641:A704" si="64">DAY(B641)</f>
        <v>1</v>
      </c>
      <c r="B641" s="13">
        <v>44835</v>
      </c>
      <c r="C641" s="27"/>
      <c r="D641" s="15" t="str">
        <f t="shared" si="60"/>
        <v/>
      </c>
      <c r="F641" s="13">
        <v>44835</v>
      </c>
      <c r="G641" s="27"/>
      <c r="H641" s="16" t="str">
        <f t="shared" si="61"/>
        <v/>
      </c>
      <c r="J641" s="13">
        <v>44835</v>
      </c>
      <c r="K641" s="33"/>
      <c r="L641" s="16" t="str">
        <f t="shared" si="62"/>
        <v/>
      </c>
      <c r="N641" s="13">
        <v>44835</v>
      </c>
      <c r="O641" s="27"/>
      <c r="P641" s="17" t="str">
        <f t="shared" si="63"/>
        <v/>
      </c>
      <c r="R641" s="13">
        <v>44835</v>
      </c>
      <c r="S641" s="27"/>
      <c r="T641" s="17" t="str">
        <f t="shared" si="59"/>
        <v/>
      </c>
    </row>
    <row r="642" spans="1:20" x14ac:dyDescent="0.25">
      <c r="A642" s="10">
        <f t="shared" si="64"/>
        <v>2</v>
      </c>
      <c r="B642" s="13">
        <v>44836</v>
      </c>
      <c r="C642" s="27"/>
      <c r="D642" s="15" t="str">
        <f t="shared" si="60"/>
        <v/>
      </c>
      <c r="F642" s="13">
        <v>44836</v>
      </c>
      <c r="G642" s="27"/>
      <c r="H642" s="16" t="str">
        <f t="shared" si="61"/>
        <v/>
      </c>
      <c r="J642" s="13">
        <v>44836</v>
      </c>
      <c r="K642" s="33"/>
      <c r="L642" s="16" t="str">
        <f t="shared" si="62"/>
        <v/>
      </c>
      <c r="N642" s="13">
        <v>44836</v>
      </c>
      <c r="O642" s="27"/>
      <c r="P642" s="17" t="str">
        <f t="shared" si="63"/>
        <v/>
      </c>
      <c r="R642" s="13">
        <v>44836</v>
      </c>
      <c r="S642" s="27"/>
      <c r="T642" s="17" t="str">
        <f t="shared" si="59"/>
        <v/>
      </c>
    </row>
    <row r="643" spans="1:20" x14ac:dyDescent="0.25">
      <c r="A643" s="10">
        <f t="shared" si="64"/>
        <v>3</v>
      </c>
      <c r="B643" s="13">
        <v>44837</v>
      </c>
      <c r="C643" s="27"/>
      <c r="D643" s="15" t="str">
        <f t="shared" si="60"/>
        <v/>
      </c>
      <c r="F643" s="13">
        <v>44837</v>
      </c>
      <c r="G643" s="27"/>
      <c r="H643" s="16" t="str">
        <f t="shared" si="61"/>
        <v/>
      </c>
      <c r="J643" s="13">
        <v>44837</v>
      </c>
      <c r="K643" s="33"/>
      <c r="L643" s="16" t="str">
        <f t="shared" si="62"/>
        <v/>
      </c>
      <c r="N643" s="13">
        <v>44837</v>
      </c>
      <c r="O643" s="27"/>
      <c r="P643" s="17" t="str">
        <f t="shared" si="63"/>
        <v/>
      </c>
      <c r="R643" s="13">
        <v>44837</v>
      </c>
      <c r="S643" s="27"/>
      <c r="T643" s="17" t="str">
        <f t="shared" ref="T643:T706" si="65">IF($S643="","",$S643/100)</f>
        <v/>
      </c>
    </row>
    <row r="644" spans="1:20" x14ac:dyDescent="0.25">
      <c r="A644" s="10">
        <f t="shared" si="64"/>
        <v>4</v>
      </c>
      <c r="B644" s="13">
        <v>44838</v>
      </c>
      <c r="C644" s="27"/>
      <c r="D644" s="15" t="str">
        <f t="shared" si="60"/>
        <v/>
      </c>
      <c r="F644" s="13">
        <v>44838</v>
      </c>
      <c r="G644" s="27"/>
      <c r="H644" s="16" t="str">
        <f t="shared" si="61"/>
        <v/>
      </c>
      <c r="J644" s="13">
        <v>44838</v>
      </c>
      <c r="K644" s="33"/>
      <c r="L644" s="16" t="str">
        <f t="shared" si="62"/>
        <v/>
      </c>
      <c r="N644" s="13">
        <v>44838</v>
      </c>
      <c r="O644" s="27"/>
      <c r="P644" s="17" t="str">
        <f t="shared" si="63"/>
        <v/>
      </c>
      <c r="R644" s="13">
        <v>44838</v>
      </c>
      <c r="S644" s="27"/>
      <c r="T644" s="17" t="str">
        <f t="shared" si="65"/>
        <v/>
      </c>
    </row>
    <row r="645" spans="1:20" x14ac:dyDescent="0.25">
      <c r="A645" s="10">
        <f t="shared" si="64"/>
        <v>5</v>
      </c>
      <c r="B645" s="13">
        <v>44839</v>
      </c>
      <c r="C645" s="27"/>
      <c r="D645" s="15" t="str">
        <f t="shared" si="60"/>
        <v/>
      </c>
      <c r="F645" s="13">
        <v>44839</v>
      </c>
      <c r="G645" s="27"/>
      <c r="H645" s="16" t="str">
        <f t="shared" si="61"/>
        <v/>
      </c>
      <c r="J645" s="13">
        <v>44839</v>
      </c>
      <c r="K645" s="33"/>
      <c r="L645" s="16" t="str">
        <f t="shared" si="62"/>
        <v/>
      </c>
      <c r="N645" s="13">
        <v>44839</v>
      </c>
      <c r="O645" s="27"/>
      <c r="P645" s="17" t="str">
        <f t="shared" si="63"/>
        <v/>
      </c>
      <c r="R645" s="13">
        <v>44839</v>
      </c>
      <c r="S645" s="27"/>
      <c r="T645" s="17" t="str">
        <f t="shared" si="65"/>
        <v/>
      </c>
    </row>
    <row r="646" spans="1:20" x14ac:dyDescent="0.25">
      <c r="A646" s="10">
        <f t="shared" si="64"/>
        <v>6</v>
      </c>
      <c r="B646" s="13">
        <v>44840</v>
      </c>
      <c r="C646" s="27"/>
      <c r="D646" s="15" t="str">
        <f t="shared" si="60"/>
        <v/>
      </c>
      <c r="F646" s="13">
        <v>44840</v>
      </c>
      <c r="G646" s="27"/>
      <c r="H646" s="16" t="str">
        <f t="shared" si="61"/>
        <v/>
      </c>
      <c r="J646" s="13">
        <v>44840</v>
      </c>
      <c r="K646" s="33"/>
      <c r="L646" s="16" t="str">
        <f t="shared" si="62"/>
        <v/>
      </c>
      <c r="N646" s="13">
        <v>44840</v>
      </c>
      <c r="O646" s="27"/>
      <c r="P646" s="17" t="str">
        <f t="shared" si="63"/>
        <v/>
      </c>
      <c r="R646" s="13">
        <v>44840</v>
      </c>
      <c r="S646" s="27"/>
      <c r="T646" s="17" t="str">
        <f t="shared" si="65"/>
        <v/>
      </c>
    </row>
    <row r="647" spans="1:20" x14ac:dyDescent="0.25">
      <c r="A647" s="10">
        <f t="shared" si="64"/>
        <v>7</v>
      </c>
      <c r="B647" s="13">
        <v>44841</v>
      </c>
      <c r="C647" s="27"/>
      <c r="D647" s="15" t="str">
        <f t="shared" si="60"/>
        <v/>
      </c>
      <c r="F647" s="13">
        <v>44841</v>
      </c>
      <c r="G647" s="27"/>
      <c r="H647" s="16" t="str">
        <f t="shared" si="61"/>
        <v/>
      </c>
      <c r="J647" s="13">
        <v>44841</v>
      </c>
      <c r="K647" s="33"/>
      <c r="L647" s="16" t="str">
        <f t="shared" si="62"/>
        <v/>
      </c>
      <c r="N647" s="13">
        <v>44841</v>
      </c>
      <c r="O647" s="27"/>
      <c r="P647" s="17" t="str">
        <f t="shared" si="63"/>
        <v/>
      </c>
      <c r="R647" s="13">
        <v>44841</v>
      </c>
      <c r="S647" s="27"/>
      <c r="T647" s="17" t="str">
        <f t="shared" si="65"/>
        <v/>
      </c>
    </row>
    <row r="648" spans="1:20" x14ac:dyDescent="0.25">
      <c r="A648" s="10">
        <f t="shared" si="64"/>
        <v>8</v>
      </c>
      <c r="B648" s="13">
        <v>44842</v>
      </c>
      <c r="C648" s="27"/>
      <c r="D648" s="15" t="str">
        <f t="shared" si="60"/>
        <v/>
      </c>
      <c r="F648" s="13">
        <v>44842</v>
      </c>
      <c r="G648" s="27"/>
      <c r="H648" s="16" t="str">
        <f t="shared" si="61"/>
        <v/>
      </c>
      <c r="J648" s="13">
        <v>44842</v>
      </c>
      <c r="K648" s="33"/>
      <c r="L648" s="16" t="str">
        <f t="shared" si="62"/>
        <v/>
      </c>
      <c r="N648" s="13">
        <v>44842</v>
      </c>
      <c r="O648" s="27"/>
      <c r="P648" s="17" t="str">
        <f t="shared" si="63"/>
        <v/>
      </c>
      <c r="R648" s="13">
        <v>44842</v>
      </c>
      <c r="S648" s="27"/>
      <c r="T648" s="17" t="str">
        <f t="shared" si="65"/>
        <v/>
      </c>
    </row>
    <row r="649" spans="1:20" x14ac:dyDescent="0.25">
      <c r="A649" s="10">
        <f t="shared" si="64"/>
        <v>9</v>
      </c>
      <c r="B649" s="13">
        <v>44843</v>
      </c>
      <c r="C649" s="27"/>
      <c r="D649" s="15" t="str">
        <f t="shared" si="60"/>
        <v/>
      </c>
      <c r="F649" s="13">
        <v>44843</v>
      </c>
      <c r="G649" s="27"/>
      <c r="H649" s="16" t="str">
        <f t="shared" si="61"/>
        <v/>
      </c>
      <c r="J649" s="13">
        <v>44843</v>
      </c>
      <c r="K649" s="33"/>
      <c r="L649" s="16" t="str">
        <f t="shared" si="62"/>
        <v/>
      </c>
      <c r="N649" s="13">
        <v>44843</v>
      </c>
      <c r="O649" s="27"/>
      <c r="P649" s="17" t="str">
        <f t="shared" si="63"/>
        <v/>
      </c>
      <c r="R649" s="13">
        <v>44843</v>
      </c>
      <c r="S649" s="27"/>
      <c r="T649" s="17" t="str">
        <f t="shared" si="65"/>
        <v/>
      </c>
    </row>
    <row r="650" spans="1:20" x14ac:dyDescent="0.25">
      <c r="A650" s="10">
        <f t="shared" si="64"/>
        <v>10</v>
      </c>
      <c r="B650" s="13">
        <v>44844</v>
      </c>
      <c r="C650" s="27"/>
      <c r="D650" s="15" t="str">
        <f t="shared" si="60"/>
        <v/>
      </c>
      <c r="F650" s="13">
        <v>44844</v>
      </c>
      <c r="G650" s="27"/>
      <c r="H650" s="16" t="str">
        <f t="shared" si="61"/>
        <v/>
      </c>
      <c r="J650" s="13">
        <v>44844</v>
      </c>
      <c r="K650" s="33"/>
      <c r="L650" s="16" t="str">
        <f t="shared" si="62"/>
        <v/>
      </c>
      <c r="N650" s="13">
        <v>44844</v>
      </c>
      <c r="O650" s="27"/>
      <c r="P650" s="17" t="str">
        <f t="shared" si="63"/>
        <v/>
      </c>
      <c r="R650" s="13">
        <v>44844</v>
      </c>
      <c r="S650" s="27"/>
      <c r="T650" s="17" t="str">
        <f t="shared" si="65"/>
        <v/>
      </c>
    </row>
    <row r="651" spans="1:20" x14ac:dyDescent="0.25">
      <c r="A651" s="10">
        <f t="shared" si="64"/>
        <v>11</v>
      </c>
      <c r="B651" s="13">
        <v>44845</v>
      </c>
      <c r="C651" s="27"/>
      <c r="D651" s="15" t="str">
        <f t="shared" si="60"/>
        <v/>
      </c>
      <c r="F651" s="13">
        <v>44845</v>
      </c>
      <c r="G651" s="27"/>
      <c r="H651" s="16" t="str">
        <f t="shared" si="61"/>
        <v/>
      </c>
      <c r="J651" s="13">
        <v>44845</v>
      </c>
      <c r="K651" s="33"/>
      <c r="L651" s="16" t="str">
        <f t="shared" si="62"/>
        <v/>
      </c>
      <c r="N651" s="13">
        <v>44845</v>
      </c>
      <c r="O651" s="27"/>
      <c r="P651" s="17" t="str">
        <f t="shared" si="63"/>
        <v/>
      </c>
      <c r="R651" s="13">
        <v>44845</v>
      </c>
      <c r="S651" s="27"/>
      <c r="T651" s="17" t="str">
        <f t="shared" si="65"/>
        <v/>
      </c>
    </row>
    <row r="652" spans="1:20" x14ac:dyDescent="0.25">
      <c r="A652" s="10">
        <f t="shared" si="64"/>
        <v>12</v>
      </c>
      <c r="B652" s="13">
        <v>44846</v>
      </c>
      <c r="C652" s="27"/>
      <c r="D652" s="15" t="str">
        <f t="shared" si="60"/>
        <v/>
      </c>
      <c r="F652" s="13">
        <v>44846</v>
      </c>
      <c r="G652" s="27"/>
      <c r="H652" s="16" t="str">
        <f t="shared" si="61"/>
        <v/>
      </c>
      <c r="J652" s="13">
        <v>44846</v>
      </c>
      <c r="K652" s="33"/>
      <c r="L652" s="16" t="str">
        <f t="shared" si="62"/>
        <v/>
      </c>
      <c r="N652" s="13">
        <v>44846</v>
      </c>
      <c r="O652" s="27"/>
      <c r="P652" s="17" t="str">
        <f t="shared" si="63"/>
        <v/>
      </c>
      <c r="R652" s="13">
        <v>44846</v>
      </c>
      <c r="S652" s="27"/>
      <c r="T652" s="17" t="str">
        <f t="shared" si="65"/>
        <v/>
      </c>
    </row>
    <row r="653" spans="1:20" x14ac:dyDescent="0.25">
      <c r="A653" s="10">
        <f t="shared" si="64"/>
        <v>13</v>
      </c>
      <c r="B653" s="13">
        <v>44847</v>
      </c>
      <c r="C653" s="27"/>
      <c r="D653" s="15" t="str">
        <f t="shared" si="60"/>
        <v/>
      </c>
      <c r="F653" s="13">
        <v>44847</v>
      </c>
      <c r="G653" s="27"/>
      <c r="H653" s="16" t="str">
        <f t="shared" si="61"/>
        <v/>
      </c>
      <c r="J653" s="13">
        <v>44847</v>
      </c>
      <c r="K653" s="33"/>
      <c r="L653" s="16" t="str">
        <f t="shared" si="62"/>
        <v/>
      </c>
      <c r="N653" s="13">
        <v>44847</v>
      </c>
      <c r="O653" s="27"/>
      <c r="P653" s="17" t="str">
        <f t="shared" si="63"/>
        <v/>
      </c>
      <c r="R653" s="13">
        <v>44847</v>
      </c>
      <c r="S653" s="27"/>
      <c r="T653" s="17" t="str">
        <f t="shared" si="65"/>
        <v/>
      </c>
    </row>
    <row r="654" spans="1:20" x14ac:dyDescent="0.25">
      <c r="A654" s="10">
        <f t="shared" si="64"/>
        <v>14</v>
      </c>
      <c r="B654" s="13">
        <v>44848</v>
      </c>
      <c r="C654" s="27"/>
      <c r="D654" s="15" t="str">
        <f t="shared" si="60"/>
        <v/>
      </c>
      <c r="F654" s="13">
        <v>44848</v>
      </c>
      <c r="G654" s="27"/>
      <c r="H654" s="16" t="str">
        <f t="shared" si="61"/>
        <v/>
      </c>
      <c r="J654" s="13">
        <v>44848</v>
      </c>
      <c r="K654" s="33"/>
      <c r="L654" s="16" t="str">
        <f t="shared" si="62"/>
        <v/>
      </c>
      <c r="N654" s="13">
        <v>44848</v>
      </c>
      <c r="O654" s="27"/>
      <c r="P654" s="17" t="str">
        <f t="shared" si="63"/>
        <v/>
      </c>
      <c r="R654" s="13">
        <v>44848</v>
      </c>
      <c r="S654" s="27"/>
      <c r="T654" s="17" t="str">
        <f t="shared" si="65"/>
        <v/>
      </c>
    </row>
    <row r="655" spans="1:20" x14ac:dyDescent="0.25">
      <c r="A655" s="10">
        <f t="shared" si="64"/>
        <v>15</v>
      </c>
      <c r="B655" s="13">
        <v>44849</v>
      </c>
      <c r="C655" s="27"/>
      <c r="D655" s="15" t="str">
        <f t="shared" si="60"/>
        <v/>
      </c>
      <c r="F655" s="13">
        <v>44849</v>
      </c>
      <c r="G655" s="27"/>
      <c r="H655" s="16" t="str">
        <f t="shared" si="61"/>
        <v/>
      </c>
      <c r="J655" s="13">
        <v>44849</v>
      </c>
      <c r="K655" s="33"/>
      <c r="L655" s="16" t="str">
        <f t="shared" si="62"/>
        <v/>
      </c>
      <c r="N655" s="13">
        <v>44849</v>
      </c>
      <c r="O655" s="27"/>
      <c r="P655" s="17" t="str">
        <f t="shared" si="63"/>
        <v/>
      </c>
      <c r="R655" s="13">
        <v>44849</v>
      </c>
      <c r="S655" s="27"/>
      <c r="T655" s="17" t="str">
        <f t="shared" si="65"/>
        <v/>
      </c>
    </row>
    <row r="656" spans="1:20" x14ac:dyDescent="0.25">
      <c r="A656" s="10">
        <f t="shared" si="64"/>
        <v>16</v>
      </c>
      <c r="B656" s="13">
        <v>44850</v>
      </c>
      <c r="C656" s="27"/>
      <c r="D656" s="15" t="str">
        <f t="shared" si="60"/>
        <v/>
      </c>
      <c r="F656" s="13">
        <v>44850</v>
      </c>
      <c r="G656" s="27"/>
      <c r="H656" s="16" t="str">
        <f t="shared" si="61"/>
        <v/>
      </c>
      <c r="J656" s="13">
        <v>44850</v>
      </c>
      <c r="K656" s="33"/>
      <c r="L656" s="16" t="str">
        <f t="shared" si="62"/>
        <v/>
      </c>
      <c r="N656" s="13">
        <v>44850</v>
      </c>
      <c r="O656" s="27"/>
      <c r="P656" s="17" t="str">
        <f t="shared" si="63"/>
        <v/>
      </c>
      <c r="R656" s="13">
        <v>44850</v>
      </c>
      <c r="S656" s="27"/>
      <c r="T656" s="17" t="str">
        <f t="shared" si="65"/>
        <v/>
      </c>
    </row>
    <row r="657" spans="1:20" x14ac:dyDescent="0.25">
      <c r="A657" s="10">
        <f t="shared" si="64"/>
        <v>17</v>
      </c>
      <c r="B657" s="13">
        <v>44851</v>
      </c>
      <c r="C657" s="27"/>
      <c r="D657" s="15" t="str">
        <f t="shared" si="60"/>
        <v/>
      </c>
      <c r="F657" s="13">
        <v>44851</v>
      </c>
      <c r="G657" s="27"/>
      <c r="H657" s="16" t="str">
        <f t="shared" si="61"/>
        <v/>
      </c>
      <c r="J657" s="13">
        <v>44851</v>
      </c>
      <c r="K657" s="33"/>
      <c r="L657" s="16" t="str">
        <f t="shared" si="62"/>
        <v/>
      </c>
      <c r="N657" s="13">
        <v>44851</v>
      </c>
      <c r="O657" s="27"/>
      <c r="P657" s="17" t="str">
        <f t="shared" si="63"/>
        <v/>
      </c>
      <c r="R657" s="13">
        <v>44851</v>
      </c>
      <c r="S657" s="27"/>
      <c r="T657" s="17" t="str">
        <f t="shared" si="65"/>
        <v/>
      </c>
    </row>
    <row r="658" spans="1:20" x14ac:dyDescent="0.25">
      <c r="A658" s="10">
        <f t="shared" si="64"/>
        <v>18</v>
      </c>
      <c r="B658" s="13">
        <v>44852</v>
      </c>
      <c r="C658" s="27"/>
      <c r="D658" s="15" t="str">
        <f t="shared" si="60"/>
        <v/>
      </c>
      <c r="F658" s="13">
        <v>44852</v>
      </c>
      <c r="G658" s="27"/>
      <c r="H658" s="16" t="str">
        <f t="shared" si="61"/>
        <v/>
      </c>
      <c r="J658" s="13">
        <v>44852</v>
      </c>
      <c r="K658" s="33"/>
      <c r="L658" s="16" t="str">
        <f t="shared" si="62"/>
        <v/>
      </c>
      <c r="N658" s="13">
        <v>44852</v>
      </c>
      <c r="O658" s="27"/>
      <c r="P658" s="17" t="str">
        <f t="shared" si="63"/>
        <v/>
      </c>
      <c r="R658" s="13">
        <v>44852</v>
      </c>
      <c r="S658" s="27"/>
      <c r="T658" s="17" t="str">
        <f t="shared" si="65"/>
        <v/>
      </c>
    </row>
    <row r="659" spans="1:20" x14ac:dyDescent="0.25">
      <c r="A659" s="10">
        <f t="shared" si="64"/>
        <v>19</v>
      </c>
      <c r="B659" s="13">
        <v>44853</v>
      </c>
      <c r="C659" s="27"/>
      <c r="D659" s="15" t="str">
        <f t="shared" si="60"/>
        <v/>
      </c>
      <c r="F659" s="13">
        <v>44853</v>
      </c>
      <c r="G659" s="27"/>
      <c r="H659" s="16" t="str">
        <f t="shared" si="61"/>
        <v/>
      </c>
      <c r="J659" s="13">
        <v>44853</v>
      </c>
      <c r="K659" s="33"/>
      <c r="L659" s="16" t="str">
        <f t="shared" si="62"/>
        <v/>
      </c>
      <c r="N659" s="13">
        <v>44853</v>
      </c>
      <c r="O659" s="27"/>
      <c r="P659" s="17" t="str">
        <f t="shared" si="63"/>
        <v/>
      </c>
      <c r="R659" s="13">
        <v>44853</v>
      </c>
      <c r="S659" s="27"/>
      <c r="T659" s="17" t="str">
        <f t="shared" si="65"/>
        <v/>
      </c>
    </row>
    <row r="660" spans="1:20" x14ac:dyDescent="0.25">
      <c r="A660" s="10">
        <f t="shared" si="64"/>
        <v>20</v>
      </c>
      <c r="B660" s="13">
        <v>44854</v>
      </c>
      <c r="C660" s="27"/>
      <c r="D660" s="15" t="str">
        <f t="shared" si="60"/>
        <v/>
      </c>
      <c r="F660" s="13">
        <v>44854</v>
      </c>
      <c r="G660" s="27"/>
      <c r="H660" s="16" t="str">
        <f t="shared" si="61"/>
        <v/>
      </c>
      <c r="J660" s="13">
        <v>44854</v>
      </c>
      <c r="K660" s="33"/>
      <c r="L660" s="16" t="str">
        <f t="shared" si="62"/>
        <v/>
      </c>
      <c r="N660" s="13">
        <v>44854</v>
      </c>
      <c r="O660" s="27"/>
      <c r="P660" s="17" t="str">
        <f t="shared" si="63"/>
        <v/>
      </c>
      <c r="R660" s="13">
        <v>44854</v>
      </c>
      <c r="S660" s="27"/>
      <c r="T660" s="17" t="str">
        <f t="shared" si="65"/>
        <v/>
      </c>
    </row>
    <row r="661" spans="1:20" x14ac:dyDescent="0.25">
      <c r="A661" s="10">
        <f t="shared" si="64"/>
        <v>21</v>
      </c>
      <c r="B661" s="13">
        <v>44855</v>
      </c>
      <c r="C661" s="27"/>
      <c r="D661" s="15" t="str">
        <f t="shared" si="60"/>
        <v/>
      </c>
      <c r="F661" s="13">
        <v>44855</v>
      </c>
      <c r="G661" s="27"/>
      <c r="H661" s="16" t="str">
        <f t="shared" si="61"/>
        <v/>
      </c>
      <c r="J661" s="13">
        <v>44855</v>
      </c>
      <c r="K661" s="33"/>
      <c r="L661" s="16" t="str">
        <f t="shared" si="62"/>
        <v/>
      </c>
      <c r="N661" s="13">
        <v>44855</v>
      </c>
      <c r="O661" s="27"/>
      <c r="P661" s="17" t="str">
        <f t="shared" si="63"/>
        <v/>
      </c>
      <c r="R661" s="13">
        <v>44855</v>
      </c>
      <c r="S661" s="27"/>
      <c r="T661" s="17" t="str">
        <f t="shared" si="65"/>
        <v/>
      </c>
    </row>
    <row r="662" spans="1:20" x14ac:dyDescent="0.25">
      <c r="A662" s="10">
        <f t="shared" si="64"/>
        <v>22</v>
      </c>
      <c r="B662" s="13">
        <v>44856</v>
      </c>
      <c r="C662" s="27"/>
      <c r="D662" s="15" t="str">
        <f t="shared" si="60"/>
        <v/>
      </c>
      <c r="F662" s="13">
        <v>44856</v>
      </c>
      <c r="G662" s="27"/>
      <c r="H662" s="16" t="str">
        <f t="shared" si="61"/>
        <v/>
      </c>
      <c r="J662" s="13">
        <v>44856</v>
      </c>
      <c r="K662" s="33"/>
      <c r="L662" s="16" t="str">
        <f t="shared" si="62"/>
        <v/>
      </c>
      <c r="N662" s="13">
        <v>44856</v>
      </c>
      <c r="O662" s="27"/>
      <c r="P662" s="17" t="str">
        <f t="shared" si="63"/>
        <v/>
      </c>
      <c r="R662" s="13">
        <v>44856</v>
      </c>
      <c r="S662" s="27"/>
      <c r="T662" s="17" t="str">
        <f t="shared" si="65"/>
        <v/>
      </c>
    </row>
    <row r="663" spans="1:20" x14ac:dyDescent="0.25">
      <c r="A663" s="10">
        <f t="shared" si="64"/>
        <v>23</v>
      </c>
      <c r="B663" s="13">
        <v>44857</v>
      </c>
      <c r="C663" s="27"/>
      <c r="D663" s="15" t="str">
        <f t="shared" si="60"/>
        <v/>
      </c>
      <c r="F663" s="13">
        <v>44857</v>
      </c>
      <c r="G663" s="27"/>
      <c r="H663" s="16" t="str">
        <f t="shared" si="61"/>
        <v/>
      </c>
      <c r="J663" s="13">
        <v>44857</v>
      </c>
      <c r="K663" s="33"/>
      <c r="L663" s="16" t="str">
        <f t="shared" si="62"/>
        <v/>
      </c>
      <c r="N663" s="13">
        <v>44857</v>
      </c>
      <c r="O663" s="27"/>
      <c r="P663" s="17" t="str">
        <f t="shared" si="63"/>
        <v/>
      </c>
      <c r="R663" s="13">
        <v>44857</v>
      </c>
      <c r="S663" s="27"/>
      <c r="T663" s="17" t="str">
        <f t="shared" si="65"/>
        <v/>
      </c>
    </row>
    <row r="664" spans="1:20" x14ac:dyDescent="0.25">
      <c r="A664" s="10">
        <f t="shared" si="64"/>
        <v>24</v>
      </c>
      <c r="B664" s="13">
        <v>44858</v>
      </c>
      <c r="C664" s="27"/>
      <c r="D664" s="15" t="str">
        <f t="shared" si="60"/>
        <v/>
      </c>
      <c r="F664" s="13">
        <v>44858</v>
      </c>
      <c r="G664" s="27"/>
      <c r="H664" s="16" t="str">
        <f t="shared" si="61"/>
        <v/>
      </c>
      <c r="J664" s="13">
        <v>44858</v>
      </c>
      <c r="K664" s="33"/>
      <c r="L664" s="16" t="str">
        <f t="shared" si="62"/>
        <v/>
      </c>
      <c r="N664" s="13">
        <v>44858</v>
      </c>
      <c r="O664" s="27"/>
      <c r="P664" s="17" t="str">
        <f t="shared" si="63"/>
        <v/>
      </c>
      <c r="R664" s="13">
        <v>44858</v>
      </c>
      <c r="S664" s="27"/>
      <c r="T664" s="17" t="str">
        <f t="shared" si="65"/>
        <v/>
      </c>
    </row>
    <row r="665" spans="1:20" x14ac:dyDescent="0.25">
      <c r="A665" s="10">
        <f t="shared" si="64"/>
        <v>25</v>
      </c>
      <c r="B665" s="13">
        <v>44859</v>
      </c>
      <c r="C665" s="27"/>
      <c r="D665" s="15" t="str">
        <f t="shared" si="60"/>
        <v/>
      </c>
      <c r="F665" s="13">
        <v>44859</v>
      </c>
      <c r="G665" s="27"/>
      <c r="H665" s="16" t="str">
        <f t="shared" si="61"/>
        <v/>
      </c>
      <c r="J665" s="13">
        <v>44859</v>
      </c>
      <c r="K665" s="33"/>
      <c r="L665" s="16" t="str">
        <f t="shared" si="62"/>
        <v/>
      </c>
      <c r="N665" s="13">
        <v>44859</v>
      </c>
      <c r="O665" s="27"/>
      <c r="P665" s="17" t="str">
        <f t="shared" si="63"/>
        <v/>
      </c>
      <c r="R665" s="13">
        <v>44859</v>
      </c>
      <c r="S665" s="27"/>
      <c r="T665" s="17" t="str">
        <f t="shared" si="65"/>
        <v/>
      </c>
    </row>
    <row r="666" spans="1:20" x14ac:dyDescent="0.25">
      <c r="A666" s="10">
        <f t="shared" si="64"/>
        <v>26</v>
      </c>
      <c r="B666" s="13">
        <v>44860</v>
      </c>
      <c r="C666" s="27"/>
      <c r="D666" s="15" t="str">
        <f t="shared" si="60"/>
        <v/>
      </c>
      <c r="F666" s="13">
        <v>44860</v>
      </c>
      <c r="G666" s="27"/>
      <c r="H666" s="16" t="str">
        <f t="shared" si="61"/>
        <v/>
      </c>
      <c r="J666" s="13">
        <v>44860</v>
      </c>
      <c r="K666" s="33"/>
      <c r="L666" s="16" t="str">
        <f t="shared" si="62"/>
        <v/>
      </c>
      <c r="N666" s="13">
        <v>44860</v>
      </c>
      <c r="O666" s="27"/>
      <c r="P666" s="17" t="str">
        <f t="shared" si="63"/>
        <v/>
      </c>
      <c r="R666" s="13">
        <v>44860</v>
      </c>
      <c r="S666" s="27"/>
      <c r="T666" s="17" t="str">
        <f t="shared" si="65"/>
        <v/>
      </c>
    </row>
    <row r="667" spans="1:20" x14ac:dyDescent="0.25">
      <c r="A667" s="10">
        <f t="shared" si="64"/>
        <v>27</v>
      </c>
      <c r="B667" s="13">
        <v>44861</v>
      </c>
      <c r="C667" s="27"/>
      <c r="D667" s="15" t="str">
        <f t="shared" si="60"/>
        <v/>
      </c>
      <c r="F667" s="13">
        <v>44861</v>
      </c>
      <c r="G667" s="27"/>
      <c r="H667" s="16" t="str">
        <f t="shared" si="61"/>
        <v/>
      </c>
      <c r="J667" s="13">
        <v>44861</v>
      </c>
      <c r="K667" s="33"/>
      <c r="L667" s="16" t="str">
        <f t="shared" si="62"/>
        <v/>
      </c>
      <c r="N667" s="13">
        <v>44861</v>
      </c>
      <c r="O667" s="27"/>
      <c r="P667" s="17" t="str">
        <f t="shared" si="63"/>
        <v/>
      </c>
      <c r="R667" s="13">
        <v>44861</v>
      </c>
      <c r="S667" s="27"/>
      <c r="T667" s="17" t="str">
        <f t="shared" si="65"/>
        <v/>
      </c>
    </row>
    <row r="668" spans="1:20" x14ac:dyDescent="0.25">
      <c r="A668" s="10">
        <f t="shared" si="64"/>
        <v>28</v>
      </c>
      <c r="B668" s="13">
        <v>44862</v>
      </c>
      <c r="C668" s="27"/>
      <c r="D668" s="15" t="str">
        <f t="shared" si="60"/>
        <v/>
      </c>
      <c r="F668" s="13">
        <v>44862</v>
      </c>
      <c r="G668" s="27"/>
      <c r="H668" s="16" t="str">
        <f t="shared" si="61"/>
        <v/>
      </c>
      <c r="J668" s="13">
        <v>44862</v>
      </c>
      <c r="K668" s="33"/>
      <c r="L668" s="16" t="str">
        <f t="shared" si="62"/>
        <v/>
      </c>
      <c r="N668" s="13">
        <v>44862</v>
      </c>
      <c r="O668" s="27"/>
      <c r="P668" s="17" t="str">
        <f t="shared" si="63"/>
        <v/>
      </c>
      <c r="R668" s="13">
        <v>44862</v>
      </c>
      <c r="S668" s="27"/>
      <c r="T668" s="17" t="str">
        <f t="shared" si="65"/>
        <v/>
      </c>
    </row>
    <row r="669" spans="1:20" x14ac:dyDescent="0.25">
      <c r="A669" s="10">
        <f t="shared" si="64"/>
        <v>29</v>
      </c>
      <c r="B669" s="13">
        <v>44863</v>
      </c>
      <c r="C669" s="27"/>
      <c r="D669" s="15" t="str">
        <f t="shared" si="60"/>
        <v/>
      </c>
      <c r="F669" s="13">
        <v>44863</v>
      </c>
      <c r="G669" s="27"/>
      <c r="H669" s="16" t="str">
        <f t="shared" si="61"/>
        <v/>
      </c>
      <c r="J669" s="13">
        <v>44863</v>
      </c>
      <c r="K669" s="33"/>
      <c r="L669" s="16" t="str">
        <f t="shared" si="62"/>
        <v/>
      </c>
      <c r="N669" s="13">
        <v>44863</v>
      </c>
      <c r="O669" s="27"/>
      <c r="P669" s="17" t="str">
        <f t="shared" si="63"/>
        <v/>
      </c>
      <c r="R669" s="13">
        <v>44863</v>
      </c>
      <c r="S669" s="27"/>
      <c r="T669" s="17" t="str">
        <f t="shared" si="65"/>
        <v/>
      </c>
    </row>
    <row r="670" spans="1:20" x14ac:dyDescent="0.25">
      <c r="A670" s="10">
        <f t="shared" si="64"/>
        <v>30</v>
      </c>
      <c r="B670" s="13">
        <v>44864</v>
      </c>
      <c r="C670" s="27"/>
      <c r="D670" s="15" t="str">
        <f t="shared" si="60"/>
        <v/>
      </c>
      <c r="F670" s="13">
        <v>44864</v>
      </c>
      <c r="G670" s="27"/>
      <c r="H670" s="16" t="str">
        <f t="shared" si="61"/>
        <v/>
      </c>
      <c r="J670" s="13">
        <v>44864</v>
      </c>
      <c r="K670" s="33"/>
      <c r="L670" s="16" t="str">
        <f t="shared" si="62"/>
        <v/>
      </c>
      <c r="N670" s="13">
        <v>44864</v>
      </c>
      <c r="O670" s="27"/>
      <c r="P670" s="17" t="str">
        <f t="shared" si="63"/>
        <v/>
      </c>
      <c r="R670" s="13">
        <v>44864</v>
      </c>
      <c r="S670" s="27"/>
      <c r="T670" s="17" t="str">
        <f t="shared" si="65"/>
        <v/>
      </c>
    </row>
    <row r="671" spans="1:20" x14ac:dyDescent="0.25">
      <c r="A671" s="10">
        <f t="shared" si="64"/>
        <v>31</v>
      </c>
      <c r="B671" s="13">
        <v>44865</v>
      </c>
      <c r="C671" s="27"/>
      <c r="D671" s="15" t="str">
        <f t="shared" si="60"/>
        <v/>
      </c>
      <c r="F671" s="13">
        <v>44865</v>
      </c>
      <c r="G671" s="27"/>
      <c r="H671" s="16" t="str">
        <f t="shared" si="61"/>
        <v/>
      </c>
      <c r="J671" s="13">
        <v>44865</v>
      </c>
      <c r="K671" s="33"/>
      <c r="L671" s="16" t="str">
        <f t="shared" si="62"/>
        <v/>
      </c>
      <c r="N671" s="13">
        <v>44865</v>
      </c>
      <c r="O671" s="27"/>
      <c r="P671" s="17" t="str">
        <f t="shared" si="63"/>
        <v/>
      </c>
      <c r="R671" s="13">
        <v>44865</v>
      </c>
      <c r="S671" s="27"/>
      <c r="T671" s="17" t="str">
        <f t="shared" si="65"/>
        <v/>
      </c>
    </row>
    <row r="672" spans="1:20" x14ac:dyDescent="0.25">
      <c r="A672" s="10">
        <f t="shared" si="64"/>
        <v>1</v>
      </c>
      <c r="B672" s="13">
        <v>44866</v>
      </c>
      <c r="C672" s="27"/>
      <c r="D672" s="15" t="str">
        <f t="shared" si="60"/>
        <v/>
      </c>
      <c r="F672" s="13">
        <v>44866</v>
      </c>
      <c r="G672" s="27"/>
      <c r="H672" s="16" t="str">
        <f t="shared" si="61"/>
        <v/>
      </c>
      <c r="J672" s="13">
        <v>44866</v>
      </c>
      <c r="K672" s="33"/>
      <c r="L672" s="16" t="str">
        <f t="shared" si="62"/>
        <v/>
      </c>
      <c r="N672" s="13">
        <v>44866</v>
      </c>
      <c r="O672" s="27"/>
      <c r="P672" s="17" t="str">
        <f t="shared" si="63"/>
        <v/>
      </c>
      <c r="R672" s="13">
        <v>44866</v>
      </c>
      <c r="S672" s="27"/>
      <c r="T672" s="17" t="str">
        <f t="shared" si="65"/>
        <v/>
      </c>
    </row>
    <row r="673" spans="1:20" x14ac:dyDescent="0.25">
      <c r="A673" s="10">
        <f t="shared" si="64"/>
        <v>2</v>
      </c>
      <c r="B673" s="13">
        <v>44867</v>
      </c>
      <c r="C673" s="27"/>
      <c r="D673" s="15" t="str">
        <f t="shared" si="60"/>
        <v/>
      </c>
      <c r="F673" s="13">
        <v>44867</v>
      </c>
      <c r="G673" s="27"/>
      <c r="H673" s="16" t="str">
        <f t="shared" si="61"/>
        <v/>
      </c>
      <c r="J673" s="13">
        <v>44867</v>
      </c>
      <c r="K673" s="33"/>
      <c r="L673" s="16" t="str">
        <f t="shared" si="62"/>
        <v/>
      </c>
      <c r="N673" s="13">
        <v>44867</v>
      </c>
      <c r="O673" s="27"/>
      <c r="P673" s="17" t="str">
        <f t="shared" si="63"/>
        <v/>
      </c>
      <c r="R673" s="13">
        <v>44867</v>
      </c>
      <c r="S673" s="27"/>
      <c r="T673" s="17" t="str">
        <f t="shared" si="65"/>
        <v/>
      </c>
    </row>
    <row r="674" spans="1:20" x14ac:dyDescent="0.25">
      <c r="A674" s="10">
        <f t="shared" si="64"/>
        <v>3</v>
      </c>
      <c r="B674" s="13">
        <v>44868</v>
      </c>
      <c r="C674" s="27"/>
      <c r="D674" s="15" t="str">
        <f t="shared" si="60"/>
        <v/>
      </c>
      <c r="F674" s="13">
        <v>44868</v>
      </c>
      <c r="G674" s="27"/>
      <c r="H674" s="16" t="str">
        <f t="shared" si="61"/>
        <v/>
      </c>
      <c r="J674" s="13">
        <v>44868</v>
      </c>
      <c r="K674" s="33"/>
      <c r="L674" s="16" t="str">
        <f t="shared" si="62"/>
        <v/>
      </c>
      <c r="N674" s="13">
        <v>44868</v>
      </c>
      <c r="O674" s="27"/>
      <c r="P674" s="17" t="str">
        <f t="shared" si="63"/>
        <v/>
      </c>
      <c r="R674" s="13">
        <v>44868</v>
      </c>
      <c r="S674" s="27"/>
      <c r="T674" s="17" t="str">
        <f t="shared" si="65"/>
        <v/>
      </c>
    </row>
    <row r="675" spans="1:20" x14ac:dyDescent="0.25">
      <c r="A675" s="10">
        <f t="shared" si="64"/>
        <v>4</v>
      </c>
      <c r="B675" s="13">
        <v>44869</v>
      </c>
      <c r="C675" s="27"/>
      <c r="D675" s="15" t="str">
        <f t="shared" si="60"/>
        <v/>
      </c>
      <c r="F675" s="13">
        <v>44869</v>
      </c>
      <c r="G675" s="27"/>
      <c r="H675" s="16" t="str">
        <f t="shared" si="61"/>
        <v/>
      </c>
      <c r="J675" s="13">
        <v>44869</v>
      </c>
      <c r="K675" s="33"/>
      <c r="L675" s="16" t="str">
        <f t="shared" si="62"/>
        <v/>
      </c>
      <c r="N675" s="13">
        <v>44869</v>
      </c>
      <c r="O675" s="27"/>
      <c r="P675" s="17" t="str">
        <f t="shared" si="63"/>
        <v/>
      </c>
      <c r="R675" s="13">
        <v>44869</v>
      </c>
      <c r="S675" s="27"/>
      <c r="T675" s="17" t="str">
        <f t="shared" si="65"/>
        <v/>
      </c>
    </row>
    <row r="676" spans="1:20" x14ac:dyDescent="0.25">
      <c r="A676" s="10">
        <f t="shared" si="64"/>
        <v>5</v>
      </c>
      <c r="B676" s="13">
        <v>44870</v>
      </c>
      <c r="C676" s="27"/>
      <c r="D676" s="15" t="str">
        <f t="shared" si="60"/>
        <v/>
      </c>
      <c r="F676" s="13">
        <v>44870</v>
      </c>
      <c r="G676" s="27"/>
      <c r="H676" s="16" t="str">
        <f t="shared" si="61"/>
        <v/>
      </c>
      <c r="J676" s="13">
        <v>44870</v>
      </c>
      <c r="K676" s="33"/>
      <c r="L676" s="16" t="str">
        <f t="shared" si="62"/>
        <v/>
      </c>
      <c r="N676" s="13">
        <v>44870</v>
      </c>
      <c r="O676" s="27"/>
      <c r="P676" s="17" t="str">
        <f t="shared" si="63"/>
        <v/>
      </c>
      <c r="R676" s="13">
        <v>44870</v>
      </c>
      <c r="S676" s="27"/>
      <c r="T676" s="17" t="str">
        <f t="shared" si="65"/>
        <v/>
      </c>
    </row>
    <row r="677" spans="1:20" x14ac:dyDescent="0.25">
      <c r="A677" s="10">
        <f t="shared" si="64"/>
        <v>6</v>
      </c>
      <c r="B677" s="13">
        <v>44871</v>
      </c>
      <c r="C677" s="27"/>
      <c r="D677" s="15" t="str">
        <f t="shared" si="60"/>
        <v/>
      </c>
      <c r="F677" s="13">
        <v>44871</v>
      </c>
      <c r="G677" s="27"/>
      <c r="H677" s="16" t="str">
        <f t="shared" si="61"/>
        <v/>
      </c>
      <c r="J677" s="13">
        <v>44871</v>
      </c>
      <c r="K677" s="33"/>
      <c r="L677" s="16" t="str">
        <f t="shared" si="62"/>
        <v/>
      </c>
      <c r="N677" s="13">
        <v>44871</v>
      </c>
      <c r="O677" s="27"/>
      <c r="P677" s="17" t="str">
        <f t="shared" si="63"/>
        <v/>
      </c>
      <c r="R677" s="13">
        <v>44871</v>
      </c>
      <c r="S677" s="27"/>
      <c r="T677" s="17" t="str">
        <f t="shared" si="65"/>
        <v/>
      </c>
    </row>
    <row r="678" spans="1:20" x14ac:dyDescent="0.25">
      <c r="A678" s="10">
        <f t="shared" si="64"/>
        <v>7</v>
      </c>
      <c r="B678" s="13">
        <v>44872</v>
      </c>
      <c r="C678" s="27"/>
      <c r="D678" s="15" t="str">
        <f t="shared" si="60"/>
        <v/>
      </c>
      <c r="F678" s="13">
        <v>44872</v>
      </c>
      <c r="G678" s="27"/>
      <c r="H678" s="16" t="str">
        <f t="shared" si="61"/>
        <v/>
      </c>
      <c r="J678" s="13">
        <v>44872</v>
      </c>
      <c r="K678" s="33"/>
      <c r="L678" s="16" t="str">
        <f t="shared" si="62"/>
        <v/>
      </c>
      <c r="N678" s="13">
        <v>44872</v>
      </c>
      <c r="O678" s="27"/>
      <c r="P678" s="17" t="str">
        <f t="shared" si="63"/>
        <v/>
      </c>
      <c r="R678" s="13">
        <v>44872</v>
      </c>
      <c r="S678" s="27"/>
      <c r="T678" s="17" t="str">
        <f t="shared" si="65"/>
        <v/>
      </c>
    </row>
    <row r="679" spans="1:20" x14ac:dyDescent="0.25">
      <c r="A679" s="10">
        <f t="shared" si="64"/>
        <v>8</v>
      </c>
      <c r="B679" s="13">
        <v>44873</v>
      </c>
      <c r="C679" s="27"/>
      <c r="D679" s="15" t="str">
        <f t="shared" si="60"/>
        <v/>
      </c>
      <c r="F679" s="13">
        <v>44873</v>
      </c>
      <c r="G679" s="27"/>
      <c r="H679" s="16" t="str">
        <f t="shared" si="61"/>
        <v/>
      </c>
      <c r="J679" s="13">
        <v>44873</v>
      </c>
      <c r="K679" s="33"/>
      <c r="L679" s="16" t="str">
        <f t="shared" si="62"/>
        <v/>
      </c>
      <c r="N679" s="13">
        <v>44873</v>
      </c>
      <c r="O679" s="27"/>
      <c r="P679" s="17" t="str">
        <f t="shared" si="63"/>
        <v/>
      </c>
      <c r="R679" s="13">
        <v>44873</v>
      </c>
      <c r="S679" s="27"/>
      <c r="T679" s="17" t="str">
        <f t="shared" si="65"/>
        <v/>
      </c>
    </row>
    <row r="680" spans="1:20" x14ac:dyDescent="0.25">
      <c r="A680" s="10">
        <f t="shared" si="64"/>
        <v>9</v>
      </c>
      <c r="B680" s="13">
        <v>44874</v>
      </c>
      <c r="C680" s="27"/>
      <c r="D680" s="15" t="str">
        <f t="shared" si="60"/>
        <v/>
      </c>
      <c r="F680" s="13">
        <v>44874</v>
      </c>
      <c r="G680" s="27"/>
      <c r="H680" s="16" t="str">
        <f t="shared" si="61"/>
        <v/>
      </c>
      <c r="J680" s="13">
        <v>44874</v>
      </c>
      <c r="K680" s="33"/>
      <c r="L680" s="16" t="str">
        <f t="shared" si="62"/>
        <v/>
      </c>
      <c r="N680" s="13">
        <v>44874</v>
      </c>
      <c r="O680" s="27"/>
      <c r="P680" s="17" t="str">
        <f t="shared" si="63"/>
        <v/>
      </c>
      <c r="R680" s="13">
        <v>44874</v>
      </c>
      <c r="S680" s="27"/>
      <c r="T680" s="17" t="str">
        <f t="shared" si="65"/>
        <v/>
      </c>
    </row>
    <row r="681" spans="1:20" x14ac:dyDescent="0.25">
      <c r="A681" s="10">
        <f t="shared" si="64"/>
        <v>10</v>
      </c>
      <c r="B681" s="13">
        <v>44875</v>
      </c>
      <c r="C681" s="27"/>
      <c r="D681" s="15" t="str">
        <f t="shared" si="60"/>
        <v/>
      </c>
      <c r="F681" s="13">
        <v>44875</v>
      </c>
      <c r="G681" s="27"/>
      <c r="H681" s="16" t="str">
        <f t="shared" si="61"/>
        <v/>
      </c>
      <c r="J681" s="13">
        <v>44875</v>
      </c>
      <c r="K681" s="33"/>
      <c r="L681" s="16" t="str">
        <f t="shared" si="62"/>
        <v/>
      </c>
      <c r="N681" s="13">
        <v>44875</v>
      </c>
      <c r="O681" s="27"/>
      <c r="P681" s="17" t="str">
        <f t="shared" si="63"/>
        <v/>
      </c>
      <c r="R681" s="13">
        <v>44875</v>
      </c>
      <c r="S681" s="27"/>
      <c r="T681" s="17" t="str">
        <f t="shared" si="65"/>
        <v/>
      </c>
    </row>
    <row r="682" spans="1:20" x14ac:dyDescent="0.25">
      <c r="A682" s="10">
        <f t="shared" si="64"/>
        <v>11</v>
      </c>
      <c r="B682" s="13">
        <v>44876</v>
      </c>
      <c r="C682" s="27"/>
      <c r="D682" s="15" t="str">
        <f t="shared" si="60"/>
        <v/>
      </c>
      <c r="F682" s="13">
        <v>44876</v>
      </c>
      <c r="G682" s="27"/>
      <c r="H682" s="16" t="str">
        <f t="shared" si="61"/>
        <v/>
      </c>
      <c r="J682" s="13">
        <v>44876</v>
      </c>
      <c r="K682" s="33"/>
      <c r="L682" s="16" t="str">
        <f t="shared" si="62"/>
        <v/>
      </c>
      <c r="N682" s="13">
        <v>44876</v>
      </c>
      <c r="O682" s="27"/>
      <c r="P682" s="17" t="str">
        <f t="shared" si="63"/>
        <v/>
      </c>
      <c r="R682" s="13">
        <v>44876</v>
      </c>
      <c r="S682" s="27"/>
      <c r="T682" s="17" t="str">
        <f t="shared" si="65"/>
        <v/>
      </c>
    </row>
    <row r="683" spans="1:20" x14ac:dyDescent="0.25">
      <c r="A683" s="10">
        <f t="shared" si="64"/>
        <v>12</v>
      </c>
      <c r="B683" s="13">
        <v>44877</v>
      </c>
      <c r="C683" s="27"/>
      <c r="D683" s="15" t="str">
        <f t="shared" si="60"/>
        <v/>
      </c>
      <c r="F683" s="13">
        <v>44877</v>
      </c>
      <c r="G683" s="27"/>
      <c r="H683" s="16" t="str">
        <f t="shared" si="61"/>
        <v/>
      </c>
      <c r="J683" s="13">
        <v>44877</v>
      </c>
      <c r="K683" s="33"/>
      <c r="L683" s="16" t="str">
        <f t="shared" si="62"/>
        <v/>
      </c>
      <c r="N683" s="13">
        <v>44877</v>
      </c>
      <c r="O683" s="27"/>
      <c r="P683" s="17" t="str">
        <f t="shared" si="63"/>
        <v/>
      </c>
      <c r="R683" s="13">
        <v>44877</v>
      </c>
      <c r="S683" s="27"/>
      <c r="T683" s="17" t="str">
        <f t="shared" si="65"/>
        <v/>
      </c>
    </row>
    <row r="684" spans="1:20" x14ac:dyDescent="0.25">
      <c r="A684" s="10">
        <f t="shared" si="64"/>
        <v>13</v>
      </c>
      <c r="B684" s="13">
        <v>44878</v>
      </c>
      <c r="C684" s="27"/>
      <c r="D684" s="15" t="str">
        <f t="shared" si="60"/>
        <v/>
      </c>
      <c r="F684" s="13">
        <v>44878</v>
      </c>
      <c r="G684" s="27"/>
      <c r="H684" s="16" t="str">
        <f t="shared" si="61"/>
        <v/>
      </c>
      <c r="J684" s="13">
        <v>44878</v>
      </c>
      <c r="K684" s="33"/>
      <c r="L684" s="16" t="str">
        <f t="shared" si="62"/>
        <v/>
      </c>
      <c r="N684" s="13">
        <v>44878</v>
      </c>
      <c r="O684" s="27"/>
      <c r="P684" s="17" t="str">
        <f t="shared" si="63"/>
        <v/>
      </c>
      <c r="R684" s="13">
        <v>44878</v>
      </c>
      <c r="S684" s="27"/>
      <c r="T684" s="17" t="str">
        <f t="shared" si="65"/>
        <v/>
      </c>
    </row>
    <row r="685" spans="1:20" x14ac:dyDescent="0.25">
      <c r="A685" s="10">
        <f t="shared" si="64"/>
        <v>14</v>
      </c>
      <c r="B685" s="13">
        <v>44879</v>
      </c>
      <c r="C685" s="27"/>
      <c r="D685" s="15" t="str">
        <f t="shared" si="60"/>
        <v/>
      </c>
      <c r="F685" s="13">
        <v>44879</v>
      </c>
      <c r="G685" s="27"/>
      <c r="H685" s="16" t="str">
        <f t="shared" si="61"/>
        <v/>
      </c>
      <c r="J685" s="13">
        <v>44879</v>
      </c>
      <c r="K685" s="33"/>
      <c r="L685" s="16" t="str">
        <f t="shared" si="62"/>
        <v/>
      </c>
      <c r="N685" s="13">
        <v>44879</v>
      </c>
      <c r="O685" s="27"/>
      <c r="P685" s="17" t="str">
        <f t="shared" si="63"/>
        <v/>
      </c>
      <c r="R685" s="13">
        <v>44879</v>
      </c>
      <c r="S685" s="27"/>
      <c r="T685" s="17" t="str">
        <f t="shared" si="65"/>
        <v/>
      </c>
    </row>
    <row r="686" spans="1:20" x14ac:dyDescent="0.25">
      <c r="A686" s="10">
        <f t="shared" si="64"/>
        <v>15</v>
      </c>
      <c r="B686" s="13">
        <v>44880</v>
      </c>
      <c r="C686" s="27"/>
      <c r="D686" s="15" t="str">
        <f t="shared" si="60"/>
        <v/>
      </c>
      <c r="F686" s="13">
        <v>44880</v>
      </c>
      <c r="G686" s="27"/>
      <c r="H686" s="16" t="str">
        <f t="shared" si="61"/>
        <v/>
      </c>
      <c r="J686" s="13">
        <v>44880</v>
      </c>
      <c r="K686" s="33"/>
      <c r="L686" s="16" t="str">
        <f t="shared" si="62"/>
        <v/>
      </c>
      <c r="N686" s="13">
        <v>44880</v>
      </c>
      <c r="O686" s="27"/>
      <c r="P686" s="17" t="str">
        <f t="shared" si="63"/>
        <v/>
      </c>
      <c r="R686" s="13">
        <v>44880</v>
      </c>
      <c r="S686" s="27"/>
      <c r="T686" s="17" t="str">
        <f t="shared" si="65"/>
        <v/>
      </c>
    </row>
    <row r="687" spans="1:20" x14ac:dyDescent="0.25">
      <c r="A687" s="10">
        <f t="shared" si="64"/>
        <v>16</v>
      </c>
      <c r="B687" s="13">
        <v>44881</v>
      </c>
      <c r="C687" s="27"/>
      <c r="D687" s="15" t="str">
        <f t="shared" si="60"/>
        <v/>
      </c>
      <c r="F687" s="13">
        <v>44881</v>
      </c>
      <c r="G687" s="27"/>
      <c r="H687" s="16" t="str">
        <f t="shared" si="61"/>
        <v/>
      </c>
      <c r="J687" s="13">
        <v>44881</v>
      </c>
      <c r="K687" s="33"/>
      <c r="L687" s="16" t="str">
        <f t="shared" si="62"/>
        <v/>
      </c>
      <c r="N687" s="13">
        <v>44881</v>
      </c>
      <c r="O687" s="27"/>
      <c r="P687" s="17" t="str">
        <f t="shared" si="63"/>
        <v/>
      </c>
      <c r="R687" s="13">
        <v>44881</v>
      </c>
      <c r="S687" s="27"/>
      <c r="T687" s="17" t="str">
        <f t="shared" si="65"/>
        <v/>
      </c>
    </row>
    <row r="688" spans="1:20" x14ac:dyDescent="0.25">
      <c r="A688" s="10">
        <f t="shared" si="64"/>
        <v>17</v>
      </c>
      <c r="B688" s="13">
        <v>44882</v>
      </c>
      <c r="C688" s="27"/>
      <c r="D688" s="15" t="str">
        <f t="shared" si="60"/>
        <v/>
      </c>
      <c r="F688" s="13">
        <v>44882</v>
      </c>
      <c r="G688" s="27"/>
      <c r="H688" s="16" t="str">
        <f t="shared" si="61"/>
        <v/>
      </c>
      <c r="J688" s="13">
        <v>44882</v>
      </c>
      <c r="K688" s="33"/>
      <c r="L688" s="16" t="str">
        <f t="shared" si="62"/>
        <v/>
      </c>
      <c r="N688" s="13">
        <v>44882</v>
      </c>
      <c r="O688" s="27"/>
      <c r="P688" s="17" t="str">
        <f t="shared" si="63"/>
        <v/>
      </c>
      <c r="R688" s="13">
        <v>44882</v>
      </c>
      <c r="S688" s="27"/>
      <c r="T688" s="17" t="str">
        <f t="shared" si="65"/>
        <v/>
      </c>
    </row>
    <row r="689" spans="1:20" x14ac:dyDescent="0.25">
      <c r="A689" s="10">
        <f t="shared" si="64"/>
        <v>18</v>
      </c>
      <c r="B689" s="13">
        <v>44883</v>
      </c>
      <c r="C689" s="27"/>
      <c r="D689" s="15" t="str">
        <f t="shared" si="60"/>
        <v/>
      </c>
      <c r="F689" s="13">
        <v>44883</v>
      </c>
      <c r="G689" s="27"/>
      <c r="H689" s="16" t="str">
        <f t="shared" si="61"/>
        <v/>
      </c>
      <c r="J689" s="13">
        <v>44883</v>
      </c>
      <c r="K689" s="33"/>
      <c r="L689" s="16" t="str">
        <f t="shared" si="62"/>
        <v/>
      </c>
      <c r="N689" s="13">
        <v>44883</v>
      </c>
      <c r="O689" s="27"/>
      <c r="P689" s="17" t="str">
        <f t="shared" si="63"/>
        <v/>
      </c>
      <c r="R689" s="13">
        <v>44883</v>
      </c>
      <c r="S689" s="27"/>
      <c r="T689" s="17" t="str">
        <f t="shared" si="65"/>
        <v/>
      </c>
    </row>
    <row r="690" spans="1:20" x14ac:dyDescent="0.25">
      <c r="A690" s="10">
        <f t="shared" si="64"/>
        <v>19</v>
      </c>
      <c r="B690" s="13">
        <v>44884</v>
      </c>
      <c r="C690" s="27"/>
      <c r="D690" s="15" t="str">
        <f t="shared" si="60"/>
        <v/>
      </c>
      <c r="F690" s="13">
        <v>44884</v>
      </c>
      <c r="G690" s="27"/>
      <c r="H690" s="16" t="str">
        <f t="shared" si="61"/>
        <v/>
      </c>
      <c r="J690" s="13">
        <v>44884</v>
      </c>
      <c r="K690" s="33"/>
      <c r="L690" s="16" t="str">
        <f t="shared" si="62"/>
        <v/>
      </c>
      <c r="N690" s="13">
        <v>44884</v>
      </c>
      <c r="O690" s="27"/>
      <c r="P690" s="17" t="str">
        <f t="shared" si="63"/>
        <v/>
      </c>
      <c r="R690" s="13">
        <v>44884</v>
      </c>
      <c r="S690" s="27"/>
      <c r="T690" s="17" t="str">
        <f t="shared" si="65"/>
        <v/>
      </c>
    </row>
    <row r="691" spans="1:20" x14ac:dyDescent="0.25">
      <c r="A691" s="10">
        <f t="shared" si="64"/>
        <v>20</v>
      </c>
      <c r="B691" s="13">
        <v>44885</v>
      </c>
      <c r="C691" s="27"/>
      <c r="D691" s="15" t="str">
        <f t="shared" si="60"/>
        <v/>
      </c>
      <c r="F691" s="13">
        <v>44885</v>
      </c>
      <c r="G691" s="27"/>
      <c r="H691" s="16" t="str">
        <f t="shared" si="61"/>
        <v/>
      </c>
      <c r="J691" s="13">
        <v>44885</v>
      </c>
      <c r="K691" s="33"/>
      <c r="L691" s="16" t="str">
        <f t="shared" si="62"/>
        <v/>
      </c>
      <c r="N691" s="13">
        <v>44885</v>
      </c>
      <c r="O691" s="27"/>
      <c r="P691" s="17" t="str">
        <f t="shared" si="63"/>
        <v/>
      </c>
      <c r="R691" s="13">
        <v>44885</v>
      </c>
      <c r="S691" s="27"/>
      <c r="T691" s="17" t="str">
        <f t="shared" si="65"/>
        <v/>
      </c>
    </row>
    <row r="692" spans="1:20" x14ac:dyDescent="0.25">
      <c r="A692" s="10">
        <f t="shared" si="64"/>
        <v>21</v>
      </c>
      <c r="B692" s="13">
        <v>44886</v>
      </c>
      <c r="C692" s="27"/>
      <c r="D692" s="15" t="str">
        <f t="shared" si="60"/>
        <v/>
      </c>
      <c r="F692" s="13">
        <v>44886</v>
      </c>
      <c r="G692" s="27"/>
      <c r="H692" s="16" t="str">
        <f t="shared" si="61"/>
        <v/>
      </c>
      <c r="J692" s="13">
        <v>44886</v>
      </c>
      <c r="K692" s="33"/>
      <c r="L692" s="16" t="str">
        <f t="shared" si="62"/>
        <v/>
      </c>
      <c r="N692" s="13">
        <v>44886</v>
      </c>
      <c r="O692" s="27"/>
      <c r="P692" s="17" t="str">
        <f t="shared" si="63"/>
        <v/>
      </c>
      <c r="R692" s="13">
        <v>44886</v>
      </c>
      <c r="S692" s="27"/>
      <c r="T692" s="17" t="str">
        <f t="shared" si="65"/>
        <v/>
      </c>
    </row>
    <row r="693" spans="1:20" x14ac:dyDescent="0.25">
      <c r="A693" s="10">
        <f t="shared" si="64"/>
        <v>22</v>
      </c>
      <c r="B693" s="13">
        <v>44887</v>
      </c>
      <c r="C693" s="27"/>
      <c r="D693" s="15" t="str">
        <f t="shared" si="60"/>
        <v/>
      </c>
      <c r="F693" s="13">
        <v>44887</v>
      </c>
      <c r="G693" s="27"/>
      <c r="H693" s="16" t="str">
        <f t="shared" si="61"/>
        <v/>
      </c>
      <c r="J693" s="13">
        <v>44887</v>
      </c>
      <c r="K693" s="33"/>
      <c r="L693" s="16" t="str">
        <f t="shared" si="62"/>
        <v/>
      </c>
      <c r="N693" s="13">
        <v>44887</v>
      </c>
      <c r="O693" s="27"/>
      <c r="P693" s="17" t="str">
        <f t="shared" si="63"/>
        <v/>
      </c>
      <c r="R693" s="13">
        <v>44887</v>
      </c>
      <c r="S693" s="27"/>
      <c r="T693" s="17" t="str">
        <f t="shared" si="65"/>
        <v/>
      </c>
    </row>
    <row r="694" spans="1:20" x14ac:dyDescent="0.25">
      <c r="A694" s="10">
        <f t="shared" si="64"/>
        <v>23</v>
      </c>
      <c r="B694" s="13">
        <v>44888</v>
      </c>
      <c r="C694" s="27"/>
      <c r="D694" s="15" t="str">
        <f t="shared" si="60"/>
        <v/>
      </c>
      <c r="F694" s="13">
        <v>44888</v>
      </c>
      <c r="G694" s="27"/>
      <c r="H694" s="16" t="str">
        <f t="shared" si="61"/>
        <v/>
      </c>
      <c r="J694" s="13">
        <v>44888</v>
      </c>
      <c r="K694" s="33"/>
      <c r="L694" s="16" t="str">
        <f t="shared" si="62"/>
        <v/>
      </c>
      <c r="N694" s="13">
        <v>44888</v>
      </c>
      <c r="O694" s="27"/>
      <c r="P694" s="17" t="str">
        <f t="shared" si="63"/>
        <v/>
      </c>
      <c r="R694" s="13">
        <v>44888</v>
      </c>
      <c r="S694" s="27"/>
      <c r="T694" s="17" t="str">
        <f t="shared" si="65"/>
        <v/>
      </c>
    </row>
    <row r="695" spans="1:20" x14ac:dyDescent="0.25">
      <c r="A695" s="10">
        <f t="shared" si="64"/>
        <v>24</v>
      </c>
      <c r="B695" s="13">
        <v>44889</v>
      </c>
      <c r="C695" s="27"/>
      <c r="D695" s="15" t="str">
        <f t="shared" si="60"/>
        <v/>
      </c>
      <c r="F695" s="13">
        <v>44889</v>
      </c>
      <c r="G695" s="27"/>
      <c r="H695" s="16" t="str">
        <f t="shared" si="61"/>
        <v/>
      </c>
      <c r="J695" s="13">
        <v>44889</v>
      </c>
      <c r="K695" s="33"/>
      <c r="L695" s="16" t="str">
        <f t="shared" si="62"/>
        <v/>
      </c>
      <c r="N695" s="13">
        <v>44889</v>
      </c>
      <c r="O695" s="27"/>
      <c r="P695" s="17" t="str">
        <f t="shared" si="63"/>
        <v/>
      </c>
      <c r="R695" s="13">
        <v>44889</v>
      </c>
      <c r="S695" s="27"/>
      <c r="T695" s="17" t="str">
        <f t="shared" si="65"/>
        <v/>
      </c>
    </row>
    <row r="696" spans="1:20" x14ac:dyDescent="0.25">
      <c r="A696" s="10">
        <f t="shared" si="64"/>
        <v>25</v>
      </c>
      <c r="B696" s="13">
        <v>44890</v>
      </c>
      <c r="C696" s="27"/>
      <c r="D696" s="15" t="str">
        <f t="shared" si="60"/>
        <v/>
      </c>
      <c r="F696" s="13">
        <v>44890</v>
      </c>
      <c r="G696" s="27"/>
      <c r="H696" s="16" t="str">
        <f t="shared" si="61"/>
        <v/>
      </c>
      <c r="J696" s="13">
        <v>44890</v>
      </c>
      <c r="K696" s="33"/>
      <c r="L696" s="16" t="str">
        <f t="shared" si="62"/>
        <v/>
      </c>
      <c r="N696" s="13">
        <v>44890</v>
      </c>
      <c r="O696" s="27"/>
      <c r="P696" s="17" t="str">
        <f t="shared" si="63"/>
        <v/>
      </c>
      <c r="R696" s="13">
        <v>44890</v>
      </c>
      <c r="S696" s="27"/>
      <c r="T696" s="17" t="str">
        <f t="shared" si="65"/>
        <v/>
      </c>
    </row>
    <row r="697" spans="1:20" x14ac:dyDescent="0.25">
      <c r="A697" s="10">
        <f t="shared" si="64"/>
        <v>26</v>
      </c>
      <c r="B697" s="13">
        <v>44891</v>
      </c>
      <c r="C697" s="27"/>
      <c r="D697" s="15" t="str">
        <f t="shared" si="60"/>
        <v/>
      </c>
      <c r="F697" s="13">
        <v>44891</v>
      </c>
      <c r="G697" s="27"/>
      <c r="H697" s="16" t="str">
        <f t="shared" si="61"/>
        <v/>
      </c>
      <c r="J697" s="13">
        <v>44891</v>
      </c>
      <c r="K697" s="33"/>
      <c r="L697" s="16" t="str">
        <f t="shared" si="62"/>
        <v/>
      </c>
      <c r="N697" s="13">
        <v>44891</v>
      </c>
      <c r="O697" s="27"/>
      <c r="P697" s="17" t="str">
        <f t="shared" si="63"/>
        <v/>
      </c>
      <c r="R697" s="13">
        <v>44891</v>
      </c>
      <c r="S697" s="27"/>
      <c r="T697" s="17" t="str">
        <f t="shared" si="65"/>
        <v/>
      </c>
    </row>
    <row r="698" spans="1:20" x14ac:dyDescent="0.25">
      <c r="A698" s="10">
        <f t="shared" si="64"/>
        <v>27</v>
      </c>
      <c r="B698" s="13">
        <v>44892</v>
      </c>
      <c r="C698" s="27"/>
      <c r="D698" s="15" t="str">
        <f t="shared" si="60"/>
        <v/>
      </c>
      <c r="F698" s="13">
        <v>44892</v>
      </c>
      <c r="G698" s="27"/>
      <c r="H698" s="16" t="str">
        <f t="shared" si="61"/>
        <v/>
      </c>
      <c r="J698" s="13">
        <v>44892</v>
      </c>
      <c r="K698" s="33"/>
      <c r="L698" s="16" t="str">
        <f t="shared" si="62"/>
        <v/>
      </c>
      <c r="N698" s="13">
        <v>44892</v>
      </c>
      <c r="O698" s="27"/>
      <c r="P698" s="17" t="str">
        <f t="shared" si="63"/>
        <v/>
      </c>
      <c r="R698" s="13">
        <v>44892</v>
      </c>
      <c r="S698" s="27"/>
      <c r="T698" s="17" t="str">
        <f t="shared" si="65"/>
        <v/>
      </c>
    </row>
    <row r="699" spans="1:20" x14ac:dyDescent="0.25">
      <c r="A699" s="10">
        <f t="shared" si="64"/>
        <v>28</v>
      </c>
      <c r="B699" s="13">
        <v>44893</v>
      </c>
      <c r="C699" s="27"/>
      <c r="D699" s="15" t="str">
        <f t="shared" ref="D699:D733" si="66">IF($C699="","",$C699/100)</f>
        <v/>
      </c>
      <c r="F699" s="13">
        <v>44893</v>
      </c>
      <c r="G699" s="27"/>
      <c r="H699" s="16" t="str">
        <f t="shared" si="61"/>
        <v/>
      </c>
      <c r="J699" s="13">
        <v>44893</v>
      </c>
      <c r="K699" s="33"/>
      <c r="L699" s="16" t="str">
        <f t="shared" si="62"/>
        <v/>
      </c>
      <c r="N699" s="13">
        <v>44893</v>
      </c>
      <c r="O699" s="27"/>
      <c r="P699" s="17" t="str">
        <f t="shared" si="63"/>
        <v/>
      </c>
      <c r="R699" s="13">
        <v>44893</v>
      </c>
      <c r="S699" s="27"/>
      <c r="T699" s="17" t="str">
        <f t="shared" si="65"/>
        <v/>
      </c>
    </row>
    <row r="700" spans="1:20" x14ac:dyDescent="0.25">
      <c r="A700" s="10">
        <f t="shared" si="64"/>
        <v>29</v>
      </c>
      <c r="B700" s="13">
        <v>44894</v>
      </c>
      <c r="C700" s="27"/>
      <c r="D700" s="15" t="str">
        <f t="shared" si="66"/>
        <v/>
      </c>
      <c r="F700" s="13">
        <v>44894</v>
      </c>
      <c r="G700" s="27"/>
      <c r="H700" s="16" t="str">
        <f t="shared" si="61"/>
        <v/>
      </c>
      <c r="J700" s="13">
        <v>44894</v>
      </c>
      <c r="K700" s="33"/>
      <c r="L700" s="16" t="str">
        <f t="shared" si="62"/>
        <v/>
      </c>
      <c r="N700" s="13">
        <v>44894</v>
      </c>
      <c r="O700" s="27"/>
      <c r="P700" s="17" t="str">
        <f t="shared" si="63"/>
        <v/>
      </c>
      <c r="R700" s="13">
        <v>44894</v>
      </c>
      <c r="S700" s="27"/>
      <c r="T700" s="17" t="str">
        <f t="shared" si="65"/>
        <v/>
      </c>
    </row>
    <row r="701" spans="1:20" x14ac:dyDescent="0.25">
      <c r="A701" s="10">
        <f t="shared" si="64"/>
        <v>30</v>
      </c>
      <c r="B701" s="13">
        <v>44895</v>
      </c>
      <c r="C701" s="27"/>
      <c r="D701" s="15" t="str">
        <f t="shared" si="66"/>
        <v/>
      </c>
      <c r="F701" s="13">
        <v>44895</v>
      </c>
      <c r="G701" s="27"/>
      <c r="H701" s="16" t="str">
        <f t="shared" si="61"/>
        <v/>
      </c>
      <c r="J701" s="13">
        <v>44895</v>
      </c>
      <c r="K701" s="33"/>
      <c r="L701" s="16" t="str">
        <f t="shared" si="62"/>
        <v/>
      </c>
      <c r="N701" s="13">
        <v>44895</v>
      </c>
      <c r="O701" s="27"/>
      <c r="P701" s="17" t="str">
        <f t="shared" si="63"/>
        <v/>
      </c>
      <c r="R701" s="13">
        <v>44895</v>
      </c>
      <c r="S701" s="27"/>
      <c r="T701" s="17" t="str">
        <f t="shared" si="65"/>
        <v/>
      </c>
    </row>
    <row r="702" spans="1:20" x14ac:dyDescent="0.25">
      <c r="A702" s="10">
        <f t="shared" si="64"/>
        <v>1</v>
      </c>
      <c r="B702" s="13">
        <v>44896</v>
      </c>
      <c r="C702" s="27"/>
      <c r="D702" s="15" t="str">
        <f t="shared" si="66"/>
        <v/>
      </c>
      <c r="F702" s="13">
        <v>44896</v>
      </c>
      <c r="G702" s="27"/>
      <c r="H702" s="16" t="str">
        <f t="shared" si="61"/>
        <v/>
      </c>
      <c r="J702" s="13">
        <v>44896</v>
      </c>
      <c r="K702" s="33"/>
      <c r="L702" s="16" t="str">
        <f t="shared" si="62"/>
        <v/>
      </c>
      <c r="N702" s="13">
        <v>44896</v>
      </c>
      <c r="O702" s="27"/>
      <c r="P702" s="17" t="str">
        <f t="shared" si="63"/>
        <v/>
      </c>
      <c r="R702" s="13">
        <v>44896</v>
      </c>
      <c r="S702" s="27"/>
      <c r="T702" s="17" t="str">
        <f t="shared" si="65"/>
        <v/>
      </c>
    </row>
    <row r="703" spans="1:20" x14ac:dyDescent="0.25">
      <c r="A703" s="10">
        <f t="shared" si="64"/>
        <v>2</v>
      </c>
      <c r="B703" s="13">
        <v>44897</v>
      </c>
      <c r="C703" s="27"/>
      <c r="D703" s="15" t="str">
        <f t="shared" si="66"/>
        <v/>
      </c>
      <c r="F703" s="13">
        <v>44897</v>
      </c>
      <c r="G703" s="27"/>
      <c r="H703" s="16" t="str">
        <f t="shared" si="61"/>
        <v/>
      </c>
      <c r="J703" s="13">
        <v>44897</v>
      </c>
      <c r="K703" s="33"/>
      <c r="L703" s="16" t="str">
        <f t="shared" si="62"/>
        <v/>
      </c>
      <c r="N703" s="13">
        <v>44897</v>
      </c>
      <c r="O703" s="27"/>
      <c r="P703" s="17" t="str">
        <f t="shared" si="63"/>
        <v/>
      </c>
      <c r="R703" s="13">
        <v>44897</v>
      </c>
      <c r="S703" s="27"/>
      <c r="T703" s="17" t="str">
        <f t="shared" si="65"/>
        <v/>
      </c>
    </row>
    <row r="704" spans="1:20" x14ac:dyDescent="0.25">
      <c r="A704" s="10">
        <f t="shared" si="64"/>
        <v>3</v>
      </c>
      <c r="B704" s="13">
        <v>44898</v>
      </c>
      <c r="C704" s="27"/>
      <c r="D704" s="15" t="str">
        <f t="shared" si="66"/>
        <v/>
      </c>
      <c r="F704" s="13">
        <v>44898</v>
      </c>
      <c r="G704" s="27"/>
      <c r="H704" s="16" t="str">
        <f t="shared" ref="H704:H733" si="67">IF($G704="","",$G704/100)</f>
        <v/>
      </c>
      <c r="J704" s="13">
        <v>44898</v>
      </c>
      <c r="K704" s="33"/>
      <c r="L704" s="16" t="str">
        <f t="shared" ref="L704:L733" si="68">IF($K704="","",$K704/100)</f>
        <v/>
      </c>
      <c r="N704" s="13">
        <v>44898</v>
      </c>
      <c r="O704" s="27"/>
      <c r="P704" s="17" t="str">
        <f t="shared" ref="P704:P733" si="69">IF($O704="","",$O704/100)</f>
        <v/>
      </c>
      <c r="R704" s="13">
        <v>44898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4</v>
      </c>
      <c r="B705" s="13">
        <v>44899</v>
      </c>
      <c r="C705" s="27"/>
      <c r="D705" s="15" t="str">
        <f t="shared" si="66"/>
        <v/>
      </c>
      <c r="F705" s="13">
        <v>44899</v>
      </c>
      <c r="G705" s="27"/>
      <c r="H705" s="16" t="str">
        <f t="shared" si="67"/>
        <v/>
      </c>
      <c r="J705" s="13">
        <v>44899</v>
      </c>
      <c r="K705" s="33"/>
      <c r="L705" s="16" t="str">
        <f t="shared" si="68"/>
        <v/>
      </c>
      <c r="N705" s="13">
        <v>44899</v>
      </c>
      <c r="O705" s="27"/>
      <c r="P705" s="17" t="str">
        <f t="shared" si="69"/>
        <v/>
      </c>
      <c r="R705" s="13">
        <v>44899</v>
      </c>
      <c r="S705" s="27"/>
      <c r="T705" s="17" t="str">
        <f t="shared" si="65"/>
        <v/>
      </c>
    </row>
    <row r="706" spans="1:20" x14ac:dyDescent="0.25">
      <c r="A706" s="10">
        <f t="shared" si="70"/>
        <v>5</v>
      </c>
      <c r="B706" s="13">
        <v>44900</v>
      </c>
      <c r="C706" s="27"/>
      <c r="D706" s="15" t="str">
        <f t="shared" si="66"/>
        <v/>
      </c>
      <c r="F706" s="13">
        <v>44900</v>
      </c>
      <c r="G706" s="27"/>
      <c r="H706" s="16" t="str">
        <f t="shared" si="67"/>
        <v/>
      </c>
      <c r="J706" s="13">
        <v>44900</v>
      </c>
      <c r="K706" s="33"/>
      <c r="L706" s="16" t="str">
        <f t="shared" si="68"/>
        <v/>
      </c>
      <c r="N706" s="13">
        <v>44900</v>
      </c>
      <c r="O706" s="27"/>
      <c r="P706" s="17" t="str">
        <f t="shared" si="69"/>
        <v/>
      </c>
      <c r="R706" s="13">
        <v>44900</v>
      </c>
      <c r="S706" s="27"/>
      <c r="T706" s="17" t="str">
        <f t="shared" si="65"/>
        <v/>
      </c>
    </row>
    <row r="707" spans="1:20" x14ac:dyDescent="0.25">
      <c r="A707" s="10">
        <f t="shared" si="70"/>
        <v>6</v>
      </c>
      <c r="B707" s="13">
        <v>44901</v>
      </c>
      <c r="C707" s="27"/>
      <c r="D707" s="15" t="str">
        <f t="shared" si="66"/>
        <v/>
      </c>
      <c r="F707" s="13">
        <v>44901</v>
      </c>
      <c r="G707" s="27"/>
      <c r="H707" s="16" t="str">
        <f t="shared" si="67"/>
        <v/>
      </c>
      <c r="J707" s="13">
        <v>44901</v>
      </c>
      <c r="K707" s="33"/>
      <c r="L707" s="16" t="str">
        <f t="shared" si="68"/>
        <v/>
      </c>
      <c r="N707" s="13">
        <v>44901</v>
      </c>
      <c r="O707" s="27"/>
      <c r="P707" s="17" t="str">
        <f t="shared" si="69"/>
        <v/>
      </c>
      <c r="R707" s="13">
        <v>44901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7</v>
      </c>
      <c r="B708" s="13">
        <v>44902</v>
      </c>
      <c r="C708" s="27"/>
      <c r="D708" s="15" t="str">
        <f t="shared" si="66"/>
        <v/>
      </c>
      <c r="F708" s="13">
        <v>44902</v>
      </c>
      <c r="G708" s="27"/>
      <c r="H708" s="16" t="str">
        <f t="shared" si="67"/>
        <v/>
      </c>
      <c r="J708" s="13">
        <v>44902</v>
      </c>
      <c r="K708" s="33"/>
      <c r="L708" s="16" t="str">
        <f t="shared" si="68"/>
        <v/>
      </c>
      <c r="N708" s="13">
        <v>44902</v>
      </c>
      <c r="O708" s="27"/>
      <c r="P708" s="17" t="str">
        <f t="shared" si="69"/>
        <v/>
      </c>
      <c r="R708" s="13">
        <v>44902</v>
      </c>
      <c r="S708" s="27"/>
      <c r="T708" s="17" t="str">
        <f t="shared" si="71"/>
        <v/>
      </c>
    </row>
    <row r="709" spans="1:20" x14ac:dyDescent="0.25">
      <c r="A709" s="10">
        <f t="shared" si="70"/>
        <v>8</v>
      </c>
      <c r="B709" s="13">
        <v>44903</v>
      </c>
      <c r="C709" s="27"/>
      <c r="D709" s="15" t="str">
        <f t="shared" si="66"/>
        <v/>
      </c>
      <c r="F709" s="13">
        <v>44903</v>
      </c>
      <c r="G709" s="27"/>
      <c r="H709" s="16" t="str">
        <f t="shared" si="67"/>
        <v/>
      </c>
      <c r="J709" s="13">
        <v>44903</v>
      </c>
      <c r="K709" s="33"/>
      <c r="L709" s="16" t="str">
        <f t="shared" si="68"/>
        <v/>
      </c>
      <c r="N709" s="13">
        <v>44903</v>
      </c>
      <c r="O709" s="27"/>
      <c r="P709" s="17" t="str">
        <f t="shared" si="69"/>
        <v/>
      </c>
      <c r="R709" s="13">
        <v>44903</v>
      </c>
      <c r="S709" s="27"/>
      <c r="T709" s="17" t="str">
        <f t="shared" si="71"/>
        <v/>
      </c>
    </row>
    <row r="710" spans="1:20" x14ac:dyDescent="0.25">
      <c r="A710" s="10">
        <f t="shared" si="70"/>
        <v>9</v>
      </c>
      <c r="B710" s="13">
        <v>44904</v>
      </c>
      <c r="C710" s="27"/>
      <c r="D710" s="15" t="str">
        <f t="shared" si="66"/>
        <v/>
      </c>
      <c r="F710" s="13">
        <v>44904</v>
      </c>
      <c r="G710" s="27"/>
      <c r="H710" s="16" t="str">
        <f t="shared" si="67"/>
        <v/>
      </c>
      <c r="J710" s="13">
        <v>44904</v>
      </c>
      <c r="K710" s="33"/>
      <c r="L710" s="16" t="str">
        <f t="shared" si="68"/>
        <v/>
      </c>
      <c r="N710" s="13">
        <v>44904</v>
      </c>
      <c r="O710" s="27"/>
      <c r="P710" s="17" t="str">
        <f t="shared" si="69"/>
        <v/>
      </c>
      <c r="R710" s="13">
        <v>44904</v>
      </c>
      <c r="S710" s="27"/>
      <c r="T710" s="17" t="str">
        <f t="shared" si="71"/>
        <v/>
      </c>
    </row>
    <row r="711" spans="1:20" x14ac:dyDescent="0.25">
      <c r="A711" s="10">
        <f t="shared" si="70"/>
        <v>10</v>
      </c>
      <c r="B711" s="13">
        <v>44905</v>
      </c>
      <c r="C711" s="27"/>
      <c r="D711" s="15" t="str">
        <f t="shared" si="66"/>
        <v/>
      </c>
      <c r="F711" s="13">
        <v>44905</v>
      </c>
      <c r="G711" s="27"/>
      <c r="H711" s="16" t="str">
        <f t="shared" si="67"/>
        <v/>
      </c>
      <c r="J711" s="13">
        <v>44905</v>
      </c>
      <c r="K711" s="33"/>
      <c r="L711" s="16" t="str">
        <f t="shared" si="68"/>
        <v/>
      </c>
      <c r="N711" s="13">
        <v>44905</v>
      </c>
      <c r="O711" s="27"/>
      <c r="P711" s="17" t="str">
        <f t="shared" si="69"/>
        <v/>
      </c>
      <c r="R711" s="13">
        <v>44905</v>
      </c>
      <c r="S711" s="27"/>
      <c r="T711" s="17" t="str">
        <f t="shared" si="71"/>
        <v/>
      </c>
    </row>
    <row r="712" spans="1:20" x14ac:dyDescent="0.25">
      <c r="A712" s="10">
        <f t="shared" si="70"/>
        <v>11</v>
      </c>
      <c r="B712" s="13">
        <v>44906</v>
      </c>
      <c r="C712" s="27"/>
      <c r="D712" s="15" t="str">
        <f t="shared" si="66"/>
        <v/>
      </c>
      <c r="F712" s="13">
        <v>44906</v>
      </c>
      <c r="G712" s="27"/>
      <c r="H712" s="16" t="str">
        <f t="shared" si="67"/>
        <v/>
      </c>
      <c r="J712" s="13">
        <v>44906</v>
      </c>
      <c r="K712" s="33"/>
      <c r="L712" s="16" t="str">
        <f t="shared" si="68"/>
        <v/>
      </c>
      <c r="N712" s="13">
        <v>44906</v>
      </c>
      <c r="O712" s="27"/>
      <c r="P712" s="17" t="str">
        <f t="shared" si="69"/>
        <v/>
      </c>
      <c r="R712" s="13">
        <v>44906</v>
      </c>
      <c r="S712" s="27"/>
      <c r="T712" s="17" t="str">
        <f t="shared" si="71"/>
        <v/>
      </c>
    </row>
    <row r="713" spans="1:20" x14ac:dyDescent="0.25">
      <c r="A713" s="10">
        <f t="shared" si="70"/>
        <v>12</v>
      </c>
      <c r="B713" s="13">
        <v>44907</v>
      </c>
      <c r="C713" s="27"/>
      <c r="D713" s="15" t="str">
        <f t="shared" si="66"/>
        <v/>
      </c>
      <c r="F713" s="13">
        <v>44907</v>
      </c>
      <c r="G713" s="27"/>
      <c r="H713" s="16" t="str">
        <f t="shared" si="67"/>
        <v/>
      </c>
      <c r="J713" s="13">
        <v>44907</v>
      </c>
      <c r="K713" s="33"/>
      <c r="L713" s="16" t="str">
        <f t="shared" si="68"/>
        <v/>
      </c>
      <c r="N713" s="13">
        <v>44907</v>
      </c>
      <c r="O713" s="27"/>
      <c r="P713" s="17" t="str">
        <f t="shared" si="69"/>
        <v/>
      </c>
      <c r="R713" s="13">
        <v>44907</v>
      </c>
      <c r="S713" s="27"/>
      <c r="T713" s="17" t="str">
        <f t="shared" si="71"/>
        <v/>
      </c>
    </row>
    <row r="714" spans="1:20" x14ac:dyDescent="0.25">
      <c r="A714" s="10">
        <f t="shared" si="70"/>
        <v>13</v>
      </c>
      <c r="B714" s="13">
        <v>44908</v>
      </c>
      <c r="C714" s="27"/>
      <c r="D714" s="15" t="str">
        <f t="shared" si="66"/>
        <v/>
      </c>
      <c r="F714" s="13">
        <v>44908</v>
      </c>
      <c r="G714" s="27"/>
      <c r="H714" s="16" t="str">
        <f t="shared" si="67"/>
        <v/>
      </c>
      <c r="J714" s="13">
        <v>44908</v>
      </c>
      <c r="K714" s="33"/>
      <c r="L714" s="16" t="str">
        <f t="shared" si="68"/>
        <v/>
      </c>
      <c r="N714" s="13">
        <v>44908</v>
      </c>
      <c r="O714" s="27"/>
      <c r="P714" s="17" t="str">
        <f t="shared" si="69"/>
        <v/>
      </c>
      <c r="R714" s="13">
        <v>44908</v>
      </c>
      <c r="S714" s="27"/>
      <c r="T714" s="17" t="str">
        <f t="shared" si="71"/>
        <v/>
      </c>
    </row>
    <row r="715" spans="1:20" x14ac:dyDescent="0.25">
      <c r="A715" s="10">
        <f t="shared" si="70"/>
        <v>14</v>
      </c>
      <c r="B715" s="13">
        <v>44909</v>
      </c>
      <c r="C715" s="27"/>
      <c r="D715" s="15" t="str">
        <f t="shared" si="66"/>
        <v/>
      </c>
      <c r="F715" s="13">
        <v>44909</v>
      </c>
      <c r="G715" s="27"/>
      <c r="H715" s="16" t="str">
        <f t="shared" si="67"/>
        <v/>
      </c>
      <c r="J715" s="13">
        <v>44909</v>
      </c>
      <c r="K715" s="33"/>
      <c r="L715" s="16" t="str">
        <f t="shared" si="68"/>
        <v/>
      </c>
      <c r="N715" s="13">
        <v>44909</v>
      </c>
      <c r="O715" s="27"/>
      <c r="P715" s="17" t="str">
        <f t="shared" si="69"/>
        <v/>
      </c>
      <c r="R715" s="13">
        <v>44909</v>
      </c>
      <c r="S715" s="27"/>
      <c r="T715" s="17" t="str">
        <f t="shared" si="71"/>
        <v/>
      </c>
    </row>
    <row r="716" spans="1:20" x14ac:dyDescent="0.25">
      <c r="A716" s="10">
        <f t="shared" si="70"/>
        <v>15</v>
      </c>
      <c r="B716" s="13">
        <v>44910</v>
      </c>
      <c r="C716" s="27"/>
      <c r="D716" s="15" t="str">
        <f t="shared" si="66"/>
        <v/>
      </c>
      <c r="F716" s="13">
        <v>44910</v>
      </c>
      <c r="G716" s="27"/>
      <c r="H716" s="16" t="str">
        <f t="shared" si="67"/>
        <v/>
      </c>
      <c r="J716" s="13">
        <v>44910</v>
      </c>
      <c r="K716" s="33"/>
      <c r="L716" s="16" t="str">
        <f t="shared" si="68"/>
        <v/>
      </c>
      <c r="N716" s="13">
        <v>44910</v>
      </c>
      <c r="O716" s="27"/>
      <c r="P716" s="17" t="str">
        <f t="shared" si="69"/>
        <v/>
      </c>
      <c r="R716" s="13">
        <v>44910</v>
      </c>
      <c r="S716" s="27"/>
      <c r="T716" s="17" t="str">
        <f t="shared" si="71"/>
        <v/>
      </c>
    </row>
    <row r="717" spans="1:20" x14ac:dyDescent="0.25">
      <c r="A717" s="10">
        <f t="shared" si="70"/>
        <v>16</v>
      </c>
      <c r="B717" s="13">
        <v>44911</v>
      </c>
      <c r="C717" s="27"/>
      <c r="D717" s="15" t="str">
        <f t="shared" si="66"/>
        <v/>
      </c>
      <c r="F717" s="13">
        <v>44911</v>
      </c>
      <c r="G717" s="27"/>
      <c r="H717" s="16" t="str">
        <f t="shared" si="67"/>
        <v/>
      </c>
      <c r="J717" s="13">
        <v>44911</v>
      </c>
      <c r="K717" s="33"/>
      <c r="L717" s="16" t="str">
        <f t="shared" si="68"/>
        <v/>
      </c>
      <c r="N717" s="13">
        <v>44911</v>
      </c>
      <c r="O717" s="27"/>
      <c r="P717" s="17" t="str">
        <f t="shared" si="69"/>
        <v/>
      </c>
      <c r="R717" s="13">
        <v>44911</v>
      </c>
      <c r="S717" s="27"/>
      <c r="T717" s="17" t="str">
        <f t="shared" si="71"/>
        <v/>
      </c>
    </row>
    <row r="718" spans="1:20" x14ac:dyDescent="0.25">
      <c r="A718" s="10">
        <f t="shared" si="70"/>
        <v>17</v>
      </c>
      <c r="B718" s="13">
        <v>44912</v>
      </c>
      <c r="C718" s="27"/>
      <c r="D718" s="15" t="str">
        <f t="shared" si="66"/>
        <v/>
      </c>
      <c r="F718" s="13">
        <v>44912</v>
      </c>
      <c r="G718" s="27"/>
      <c r="H718" s="16" t="str">
        <f t="shared" si="67"/>
        <v/>
      </c>
      <c r="J718" s="13">
        <v>44912</v>
      </c>
      <c r="K718" s="33"/>
      <c r="L718" s="16" t="str">
        <f t="shared" si="68"/>
        <v/>
      </c>
      <c r="N718" s="13">
        <v>44912</v>
      </c>
      <c r="O718" s="27"/>
      <c r="P718" s="17" t="str">
        <f t="shared" si="69"/>
        <v/>
      </c>
      <c r="R718" s="13">
        <v>44912</v>
      </c>
      <c r="S718" s="27"/>
      <c r="T718" s="17" t="str">
        <f t="shared" si="71"/>
        <v/>
      </c>
    </row>
    <row r="719" spans="1:20" x14ac:dyDescent="0.25">
      <c r="A719" s="10">
        <f t="shared" si="70"/>
        <v>18</v>
      </c>
      <c r="B719" s="13">
        <v>44913</v>
      </c>
      <c r="C719" s="27"/>
      <c r="D719" s="15" t="str">
        <f t="shared" si="66"/>
        <v/>
      </c>
      <c r="F719" s="13">
        <v>44913</v>
      </c>
      <c r="G719" s="27"/>
      <c r="H719" s="16" t="str">
        <f t="shared" si="67"/>
        <v/>
      </c>
      <c r="J719" s="13">
        <v>44913</v>
      </c>
      <c r="K719" s="33"/>
      <c r="L719" s="16" t="str">
        <f t="shared" si="68"/>
        <v/>
      </c>
      <c r="N719" s="13">
        <v>44913</v>
      </c>
      <c r="O719" s="27"/>
      <c r="P719" s="17" t="str">
        <f t="shared" si="69"/>
        <v/>
      </c>
      <c r="R719" s="13">
        <v>44913</v>
      </c>
      <c r="S719" s="27"/>
      <c r="T719" s="17" t="str">
        <f t="shared" si="71"/>
        <v/>
      </c>
    </row>
    <row r="720" spans="1:20" x14ac:dyDescent="0.25">
      <c r="A720" s="10">
        <f t="shared" si="70"/>
        <v>19</v>
      </c>
      <c r="B720" s="13">
        <v>44914</v>
      </c>
      <c r="C720" s="27"/>
      <c r="D720" s="15" t="str">
        <f t="shared" si="66"/>
        <v/>
      </c>
      <c r="F720" s="13">
        <v>44914</v>
      </c>
      <c r="G720" s="27"/>
      <c r="H720" s="16" t="str">
        <f t="shared" si="67"/>
        <v/>
      </c>
      <c r="J720" s="13">
        <v>44914</v>
      </c>
      <c r="K720" s="33"/>
      <c r="L720" s="16" t="str">
        <f t="shared" si="68"/>
        <v/>
      </c>
      <c r="N720" s="13">
        <v>44914</v>
      </c>
      <c r="O720" s="27"/>
      <c r="P720" s="17" t="str">
        <f t="shared" si="69"/>
        <v/>
      </c>
      <c r="R720" s="13">
        <v>44914</v>
      </c>
      <c r="S720" s="27"/>
      <c r="T720" s="17" t="str">
        <f t="shared" si="71"/>
        <v/>
      </c>
    </row>
    <row r="721" spans="1:20" x14ac:dyDescent="0.25">
      <c r="A721" s="10">
        <f t="shared" si="70"/>
        <v>20</v>
      </c>
      <c r="B721" s="13">
        <v>44915</v>
      </c>
      <c r="C721" s="27"/>
      <c r="D721" s="15" t="str">
        <f t="shared" si="66"/>
        <v/>
      </c>
      <c r="F721" s="13">
        <v>44915</v>
      </c>
      <c r="G721" s="27"/>
      <c r="H721" s="16" t="str">
        <f t="shared" si="67"/>
        <v/>
      </c>
      <c r="J721" s="13">
        <v>44915</v>
      </c>
      <c r="K721" s="33"/>
      <c r="L721" s="16" t="str">
        <f t="shared" si="68"/>
        <v/>
      </c>
      <c r="N721" s="13">
        <v>44915</v>
      </c>
      <c r="O721" s="27"/>
      <c r="P721" s="17" t="str">
        <f t="shared" si="69"/>
        <v/>
      </c>
      <c r="R721" s="13">
        <v>44915</v>
      </c>
      <c r="S721" s="27"/>
      <c r="T721" s="17" t="str">
        <f t="shared" si="71"/>
        <v/>
      </c>
    </row>
    <row r="722" spans="1:20" x14ac:dyDescent="0.25">
      <c r="A722" s="10">
        <f t="shared" si="70"/>
        <v>21</v>
      </c>
      <c r="B722" s="13">
        <v>44916</v>
      </c>
      <c r="C722" s="27"/>
      <c r="D722" s="15" t="str">
        <f t="shared" si="66"/>
        <v/>
      </c>
      <c r="F722" s="13">
        <v>44916</v>
      </c>
      <c r="G722" s="27"/>
      <c r="H722" s="16" t="str">
        <f t="shared" si="67"/>
        <v/>
      </c>
      <c r="J722" s="13">
        <v>44916</v>
      </c>
      <c r="K722" s="33"/>
      <c r="L722" s="16" t="str">
        <f t="shared" si="68"/>
        <v/>
      </c>
      <c r="N722" s="13">
        <v>44916</v>
      </c>
      <c r="O722" s="27"/>
      <c r="P722" s="17" t="str">
        <f t="shared" si="69"/>
        <v/>
      </c>
      <c r="R722" s="13">
        <v>44916</v>
      </c>
      <c r="S722" s="27"/>
      <c r="T722" s="17" t="str">
        <f t="shared" si="71"/>
        <v/>
      </c>
    </row>
    <row r="723" spans="1:20" x14ac:dyDescent="0.25">
      <c r="A723" s="10">
        <f t="shared" si="70"/>
        <v>22</v>
      </c>
      <c r="B723" s="13">
        <v>44917</v>
      </c>
      <c r="C723" s="27"/>
      <c r="D723" s="15" t="str">
        <f t="shared" si="66"/>
        <v/>
      </c>
      <c r="F723" s="13">
        <v>44917</v>
      </c>
      <c r="G723" s="27"/>
      <c r="H723" s="16" t="str">
        <f t="shared" si="67"/>
        <v/>
      </c>
      <c r="J723" s="13">
        <v>44917</v>
      </c>
      <c r="K723" s="33"/>
      <c r="L723" s="16" t="str">
        <f t="shared" si="68"/>
        <v/>
      </c>
      <c r="N723" s="13">
        <v>44917</v>
      </c>
      <c r="O723" s="27"/>
      <c r="P723" s="17" t="str">
        <f t="shared" si="69"/>
        <v/>
      </c>
      <c r="R723" s="13">
        <v>44917</v>
      </c>
      <c r="S723" s="27"/>
      <c r="T723" s="17" t="str">
        <f t="shared" si="71"/>
        <v/>
      </c>
    </row>
    <row r="724" spans="1:20" x14ac:dyDescent="0.25">
      <c r="A724" s="10">
        <f t="shared" si="70"/>
        <v>23</v>
      </c>
      <c r="B724" s="13">
        <v>44918</v>
      </c>
      <c r="C724" s="27"/>
      <c r="D724" s="15" t="str">
        <f t="shared" si="66"/>
        <v/>
      </c>
      <c r="F724" s="13">
        <v>44918</v>
      </c>
      <c r="G724" s="27"/>
      <c r="H724" s="16" t="str">
        <f t="shared" si="67"/>
        <v/>
      </c>
      <c r="J724" s="13">
        <v>44918</v>
      </c>
      <c r="K724" s="33"/>
      <c r="L724" s="16" t="str">
        <f t="shared" si="68"/>
        <v/>
      </c>
      <c r="N724" s="13">
        <v>44918</v>
      </c>
      <c r="O724" s="27"/>
      <c r="P724" s="17" t="str">
        <f t="shared" si="69"/>
        <v/>
      </c>
      <c r="R724" s="13">
        <v>44918</v>
      </c>
      <c r="S724" s="27"/>
      <c r="T724" s="17" t="str">
        <f t="shared" si="71"/>
        <v/>
      </c>
    </row>
    <row r="725" spans="1:20" x14ac:dyDescent="0.25">
      <c r="A725" s="10">
        <f t="shared" si="70"/>
        <v>24</v>
      </c>
      <c r="B725" s="13">
        <v>44919</v>
      </c>
      <c r="C725" s="27"/>
      <c r="D725" s="15" t="str">
        <f t="shared" si="66"/>
        <v/>
      </c>
      <c r="F725" s="13">
        <v>44919</v>
      </c>
      <c r="G725" s="27"/>
      <c r="H725" s="16" t="str">
        <f t="shared" si="67"/>
        <v/>
      </c>
      <c r="J725" s="13">
        <v>44919</v>
      </c>
      <c r="K725" s="33"/>
      <c r="L725" s="16" t="str">
        <f t="shared" si="68"/>
        <v/>
      </c>
      <c r="N725" s="13">
        <v>44919</v>
      </c>
      <c r="O725" s="27"/>
      <c r="P725" s="17" t="str">
        <f t="shared" si="69"/>
        <v/>
      </c>
      <c r="R725" s="13">
        <v>44919</v>
      </c>
      <c r="S725" s="27"/>
      <c r="T725" s="17" t="str">
        <f t="shared" si="71"/>
        <v/>
      </c>
    </row>
    <row r="726" spans="1:20" x14ac:dyDescent="0.25">
      <c r="A726" s="10">
        <f t="shared" si="70"/>
        <v>25</v>
      </c>
      <c r="B726" s="13">
        <v>44920</v>
      </c>
      <c r="C726" s="27"/>
      <c r="D726" s="15" t="str">
        <f t="shared" si="66"/>
        <v/>
      </c>
      <c r="F726" s="13">
        <v>44920</v>
      </c>
      <c r="G726" s="27"/>
      <c r="H726" s="16" t="str">
        <f t="shared" si="67"/>
        <v/>
      </c>
      <c r="J726" s="13">
        <v>44920</v>
      </c>
      <c r="K726" s="33"/>
      <c r="L726" s="16" t="str">
        <f t="shared" si="68"/>
        <v/>
      </c>
      <c r="N726" s="13">
        <v>44920</v>
      </c>
      <c r="O726" s="27"/>
      <c r="P726" s="17" t="str">
        <f t="shared" si="69"/>
        <v/>
      </c>
      <c r="R726" s="13">
        <v>44920</v>
      </c>
      <c r="S726" s="27"/>
      <c r="T726" s="17" t="str">
        <f t="shared" si="71"/>
        <v/>
      </c>
    </row>
    <row r="727" spans="1:20" x14ac:dyDescent="0.25">
      <c r="A727" s="10">
        <f t="shared" si="70"/>
        <v>26</v>
      </c>
      <c r="B727" s="13">
        <v>44921</v>
      </c>
      <c r="C727" s="27"/>
      <c r="D727" s="15" t="str">
        <f t="shared" si="66"/>
        <v/>
      </c>
      <c r="F727" s="13">
        <v>44921</v>
      </c>
      <c r="G727" s="27"/>
      <c r="H727" s="16" t="str">
        <f t="shared" si="67"/>
        <v/>
      </c>
      <c r="J727" s="13">
        <v>44921</v>
      </c>
      <c r="K727" s="33"/>
      <c r="L727" s="16" t="str">
        <f t="shared" si="68"/>
        <v/>
      </c>
      <c r="N727" s="13">
        <v>44921</v>
      </c>
      <c r="O727" s="27"/>
      <c r="P727" s="17" t="str">
        <f t="shared" si="69"/>
        <v/>
      </c>
      <c r="R727" s="13">
        <v>44921</v>
      </c>
      <c r="S727" s="27"/>
      <c r="T727" s="17" t="str">
        <f t="shared" si="71"/>
        <v/>
      </c>
    </row>
    <row r="728" spans="1:20" x14ac:dyDescent="0.25">
      <c r="A728" s="10">
        <f t="shared" si="70"/>
        <v>27</v>
      </c>
      <c r="B728" s="13">
        <v>44922</v>
      </c>
      <c r="C728" s="27"/>
      <c r="D728" s="15" t="str">
        <f t="shared" si="66"/>
        <v/>
      </c>
      <c r="F728" s="13">
        <v>44922</v>
      </c>
      <c r="G728" s="27"/>
      <c r="H728" s="16" t="str">
        <f t="shared" si="67"/>
        <v/>
      </c>
      <c r="J728" s="13">
        <v>44922</v>
      </c>
      <c r="K728" s="33"/>
      <c r="L728" s="16" t="str">
        <f t="shared" si="68"/>
        <v/>
      </c>
      <c r="N728" s="13">
        <v>44922</v>
      </c>
      <c r="O728" s="27"/>
      <c r="P728" s="17" t="str">
        <f t="shared" si="69"/>
        <v/>
      </c>
      <c r="R728" s="13">
        <v>44922</v>
      </c>
      <c r="S728" s="27"/>
      <c r="T728" s="17" t="str">
        <f t="shared" si="71"/>
        <v/>
      </c>
    </row>
    <row r="729" spans="1:20" x14ac:dyDescent="0.25">
      <c r="A729" s="10">
        <f t="shared" si="70"/>
        <v>28</v>
      </c>
      <c r="B729" s="13">
        <v>44923</v>
      </c>
      <c r="D729" s="15" t="str">
        <f t="shared" si="66"/>
        <v/>
      </c>
      <c r="F729" s="13">
        <v>44923</v>
      </c>
      <c r="H729" s="16" t="str">
        <f t="shared" si="67"/>
        <v/>
      </c>
      <c r="J729" s="13">
        <v>44923</v>
      </c>
      <c r="L729" s="16" t="str">
        <f t="shared" si="68"/>
        <v/>
      </c>
      <c r="N729" s="13">
        <v>44923</v>
      </c>
      <c r="P729" s="17" t="str">
        <f t="shared" si="69"/>
        <v/>
      </c>
      <c r="R729" s="13">
        <v>44923</v>
      </c>
      <c r="T729" s="17" t="str">
        <f t="shared" si="71"/>
        <v/>
      </c>
    </row>
    <row r="730" spans="1:20" x14ac:dyDescent="0.25">
      <c r="A730" s="10">
        <f t="shared" si="70"/>
        <v>29</v>
      </c>
      <c r="B730" s="13">
        <v>44924</v>
      </c>
      <c r="D730" s="15" t="str">
        <f t="shared" si="66"/>
        <v/>
      </c>
      <c r="F730" s="13">
        <v>44924</v>
      </c>
      <c r="H730" s="16" t="str">
        <f t="shared" si="67"/>
        <v/>
      </c>
      <c r="J730" s="13">
        <v>44924</v>
      </c>
      <c r="L730" s="16" t="str">
        <f t="shared" si="68"/>
        <v/>
      </c>
      <c r="N730" s="13">
        <v>44924</v>
      </c>
      <c r="P730" s="17" t="str">
        <f t="shared" si="69"/>
        <v/>
      </c>
      <c r="R730" s="13">
        <v>44924</v>
      </c>
      <c r="T730" s="17" t="str">
        <f t="shared" si="71"/>
        <v/>
      </c>
    </row>
    <row r="731" spans="1:20" x14ac:dyDescent="0.25">
      <c r="A731" s="10">
        <f t="shared" si="70"/>
        <v>30</v>
      </c>
      <c r="B731" s="13">
        <v>44925</v>
      </c>
      <c r="D731" s="15" t="str">
        <f t="shared" si="66"/>
        <v/>
      </c>
      <c r="F731" s="13">
        <v>44925</v>
      </c>
      <c r="H731" s="16" t="str">
        <f t="shared" si="67"/>
        <v/>
      </c>
      <c r="J731" s="13">
        <v>44925</v>
      </c>
      <c r="L731" s="16" t="str">
        <f t="shared" si="68"/>
        <v/>
      </c>
      <c r="N731" s="13">
        <v>44925</v>
      </c>
      <c r="P731" s="17" t="str">
        <f t="shared" si="69"/>
        <v/>
      </c>
      <c r="R731" s="13">
        <v>44925</v>
      </c>
      <c r="T731" s="17" t="str">
        <f t="shared" si="71"/>
        <v/>
      </c>
    </row>
    <row r="732" spans="1:20" x14ac:dyDescent="0.25">
      <c r="A732" s="10">
        <f t="shared" si="70"/>
        <v>31</v>
      </c>
      <c r="B732" s="13">
        <v>44926</v>
      </c>
      <c r="D732" s="15" t="str">
        <f t="shared" si="66"/>
        <v/>
      </c>
      <c r="F732" s="13">
        <v>44926</v>
      </c>
      <c r="H732" s="16" t="str">
        <f t="shared" si="67"/>
        <v/>
      </c>
      <c r="J732" s="13">
        <v>44926</v>
      </c>
      <c r="L732" s="16" t="str">
        <f t="shared" si="68"/>
        <v/>
      </c>
      <c r="N732" s="13">
        <v>44926</v>
      </c>
      <c r="P732" s="17" t="str">
        <f t="shared" si="69"/>
        <v/>
      </c>
      <c r="R732" s="13">
        <v>44926</v>
      </c>
      <c r="T732" s="17" t="str">
        <f t="shared" si="71"/>
        <v/>
      </c>
    </row>
    <row r="733" spans="1:20" x14ac:dyDescent="0.25">
      <c r="A733" s="10">
        <f t="shared" si="70"/>
        <v>0</v>
      </c>
      <c r="B733" s="13"/>
      <c r="D733" s="15" t="str">
        <f t="shared" si="66"/>
        <v/>
      </c>
      <c r="F733" s="13"/>
      <c r="H733" s="16" t="str">
        <f t="shared" si="67"/>
        <v/>
      </c>
      <c r="J733" s="13"/>
      <c r="L733" s="16" t="str">
        <f t="shared" si="68"/>
        <v/>
      </c>
      <c r="N733" s="13"/>
      <c r="P733" s="17" t="str">
        <f t="shared" si="69"/>
        <v/>
      </c>
      <c r="R733" s="13"/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Sala de Controle do CNOS</cp:lastModifiedBy>
  <cp:lastPrinted>2022-05-20T11:44:44Z</cp:lastPrinted>
  <dcterms:created xsi:type="dcterms:W3CDTF">2009-05-19T11:47:02Z</dcterms:created>
  <dcterms:modified xsi:type="dcterms:W3CDTF">2022-05-20T11:45:28Z</dcterms:modified>
</cp:coreProperties>
</file>