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40" windowHeight="6885" activeTab="8"/>
  </bookViews>
  <sheets>
    <sheet name="Investissement choc (2)" sheetId="4" r:id="rId1"/>
    <sheet name="Investissement choc" sheetId="1" r:id="rId2"/>
    <sheet name="INvestissement ref" sheetId="2" r:id="rId3"/>
    <sheet name="RDB net" sheetId="7" r:id="rId4"/>
    <sheet name="RDB" sheetId="3" r:id="rId5"/>
    <sheet name="Feuil1" sheetId="8" r:id="rId6"/>
    <sheet name="finance publique" sheetId="10" r:id="rId7"/>
    <sheet name="Feuil2" sheetId="9" r:id="rId8"/>
    <sheet name="VA industrielle" sheetId="12" r:id="rId9"/>
    <sheet name="VA industrielle en niveau" sheetId="11" r:id="rId10"/>
    <sheet name="VA industrielle écart en %" sheetId="13" r:id="rId11"/>
    <sheet name="VA industrielle écart en €2006 " sheetId="14" r:id="rId12"/>
  </sheets>
  <calcPr calcId="145621"/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C2" i="13"/>
  <c r="B2" i="13"/>
  <c r="H2" i="13"/>
  <c r="G2" i="13"/>
  <c r="F2" i="13"/>
  <c r="AX13" i="11"/>
  <c r="E2" i="13"/>
  <c r="D2" i="13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44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43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42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41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38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36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35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34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33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32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31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27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26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25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24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23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22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X14" i="11" l="1"/>
  <c r="L50" i="11" l="1"/>
  <c r="K50" i="11"/>
  <c r="J50" i="11"/>
  <c r="I50" i="11"/>
  <c r="H50" i="11"/>
  <c r="F50" i="11"/>
  <c r="AX5" i="11"/>
  <c r="AY5" i="11"/>
  <c r="AX6" i="11"/>
  <c r="AY6" i="11"/>
  <c r="AX7" i="11"/>
  <c r="AY7" i="11"/>
  <c r="AX8" i="11"/>
  <c r="AY8" i="11"/>
  <c r="AX9" i="11"/>
  <c r="AY9" i="11"/>
  <c r="AX10" i="11"/>
  <c r="AY10" i="11"/>
  <c r="AX11" i="11"/>
  <c r="AY11" i="11"/>
  <c r="AX12" i="11"/>
  <c r="AY12" i="11"/>
  <c r="AY13" i="11"/>
  <c r="AY14" i="11"/>
  <c r="AZ14" i="11" s="1"/>
  <c r="BA14" i="11" s="1"/>
  <c r="AX15" i="11"/>
  <c r="AY15" i="11"/>
  <c r="AX16" i="11"/>
  <c r="AY16" i="11"/>
  <c r="AX17" i="11"/>
  <c r="AY17" i="11"/>
  <c r="AX18" i="11"/>
  <c r="AY18" i="11"/>
  <c r="AX19" i="11"/>
  <c r="AY19" i="11"/>
  <c r="AX20" i="11"/>
  <c r="AY20" i="11"/>
  <c r="AX21" i="11"/>
  <c r="AY21" i="11"/>
  <c r="AX22" i="11"/>
  <c r="AY22" i="11"/>
  <c r="AX23" i="11"/>
  <c r="AY23" i="11"/>
  <c r="AX24" i="11"/>
  <c r="AY24" i="11"/>
  <c r="AX25" i="11"/>
  <c r="AY25" i="11"/>
  <c r="AX26" i="11"/>
  <c r="AY26" i="11"/>
  <c r="AX27" i="11"/>
  <c r="AY27" i="11"/>
  <c r="AX28" i="11"/>
  <c r="AX50" i="11" s="1"/>
  <c r="AY28" i="11"/>
  <c r="AX29" i="11"/>
  <c r="AY29" i="11"/>
  <c r="AX30" i="11"/>
  <c r="AY30" i="11"/>
  <c r="AX31" i="11"/>
  <c r="AY31" i="11"/>
  <c r="AX32" i="11"/>
  <c r="AY32" i="11"/>
  <c r="AX33" i="11"/>
  <c r="AY33" i="11"/>
  <c r="AX34" i="11"/>
  <c r="AY34" i="11"/>
  <c r="AX35" i="11"/>
  <c r="AY35" i="11"/>
  <c r="AX36" i="11"/>
  <c r="AY36" i="11"/>
  <c r="AX37" i="11"/>
  <c r="AY37" i="11"/>
  <c r="AX38" i="11"/>
  <c r="AY38" i="11"/>
  <c r="AX39" i="11"/>
  <c r="AY39" i="11"/>
  <c r="AX40" i="11"/>
  <c r="AY40" i="11"/>
  <c r="AX41" i="11"/>
  <c r="AY41" i="11"/>
  <c r="AX42" i="11"/>
  <c r="AY42" i="11"/>
  <c r="AX43" i="11"/>
  <c r="AY43" i="11"/>
  <c r="AX44" i="11"/>
  <c r="AY44" i="11"/>
  <c r="AX45" i="11"/>
  <c r="AY45" i="11"/>
  <c r="AX46" i="11"/>
  <c r="AY46" i="11"/>
  <c r="AX47" i="11"/>
  <c r="AY47" i="11"/>
  <c r="AY4" i="11"/>
  <c r="AX4" i="11"/>
  <c r="AV50" i="11"/>
  <c r="AH50" i="11"/>
  <c r="D50" i="11"/>
  <c r="C50" i="11"/>
  <c r="E50" i="11"/>
  <c r="G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W50" i="11"/>
  <c r="B50" i="11"/>
  <c r="AZ46" i="11" l="1"/>
  <c r="BA46" i="11" s="1"/>
  <c r="AZ40" i="11"/>
  <c r="BA40" i="11" s="1"/>
  <c r="AZ34" i="11"/>
  <c r="BA34" i="11" s="1"/>
  <c r="AZ30" i="11"/>
  <c r="BA30" i="11" s="1"/>
  <c r="AZ24" i="11"/>
  <c r="BA24" i="11" s="1"/>
  <c r="AZ18" i="11"/>
  <c r="BA18" i="11" s="1"/>
  <c r="AZ47" i="11"/>
  <c r="BA47" i="11" s="1"/>
  <c r="AZ45" i="11"/>
  <c r="BA45" i="11" s="1"/>
  <c r="AZ43" i="11"/>
  <c r="BA43" i="11" s="1"/>
  <c r="AZ41" i="11"/>
  <c r="BA41" i="11" s="1"/>
  <c r="AZ39" i="11"/>
  <c r="BA39" i="11" s="1"/>
  <c r="AZ37" i="11"/>
  <c r="BA37" i="11" s="1"/>
  <c r="AZ35" i="11"/>
  <c r="BA35" i="11" s="1"/>
  <c r="AZ33" i="11"/>
  <c r="BA33" i="11" s="1"/>
  <c r="AZ31" i="11"/>
  <c r="BA31" i="11" s="1"/>
  <c r="AZ29" i="11"/>
  <c r="BA29" i="11" s="1"/>
  <c r="AZ27" i="11"/>
  <c r="BA27" i="11" s="1"/>
  <c r="AZ25" i="11"/>
  <c r="BA25" i="11" s="1"/>
  <c r="AZ23" i="11"/>
  <c r="BA23" i="11" s="1"/>
  <c r="AZ21" i="11"/>
  <c r="BA21" i="11" s="1"/>
  <c r="AZ19" i="11"/>
  <c r="BA19" i="11" s="1"/>
  <c r="AZ17" i="11"/>
  <c r="BA17" i="11" s="1"/>
  <c r="AZ15" i="11"/>
  <c r="BA15" i="11" s="1"/>
  <c r="AZ44" i="11"/>
  <c r="BA44" i="11" s="1"/>
  <c r="AZ42" i="11"/>
  <c r="BA42" i="11" s="1"/>
  <c r="AZ38" i="11"/>
  <c r="BA38" i="11" s="1"/>
  <c r="AZ36" i="11"/>
  <c r="BA36" i="11" s="1"/>
  <c r="AZ32" i="11"/>
  <c r="BA32" i="11" s="1"/>
  <c r="AZ28" i="11"/>
  <c r="BA28" i="11" s="1"/>
  <c r="AZ26" i="11"/>
  <c r="BA26" i="11" s="1"/>
  <c r="AZ22" i="11"/>
  <c r="BA22" i="11" s="1"/>
  <c r="AZ20" i="11"/>
  <c r="BA20" i="11" s="1"/>
  <c r="AZ16" i="11"/>
  <c r="BA16" i="11" s="1"/>
  <c r="AY50" i="11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2" i="13"/>
  <c r="AZ13" i="11" l="1"/>
  <c r="BA13" i="11" s="1"/>
  <c r="AZ11" i="11"/>
  <c r="BA11" i="11" s="1"/>
  <c r="AZ9" i="11"/>
  <c r="BA9" i="11" s="1"/>
  <c r="AZ7" i="11"/>
  <c r="BA7" i="11" s="1"/>
  <c r="AZ5" i="11"/>
  <c r="BA5" i="11" s="1"/>
  <c r="AZ10" i="11"/>
  <c r="BA10" i="11" s="1"/>
  <c r="AZ8" i="11"/>
  <c r="BA8" i="11" s="1"/>
  <c r="AZ6" i="11"/>
  <c r="BA6" i="11" s="1"/>
  <c r="AZ4" i="11"/>
  <c r="BA4" i="11" s="1"/>
  <c r="AZ12" i="11"/>
  <c r="BA12" i="11" s="1"/>
  <c r="AY48" i="11"/>
  <c r="AZ48" i="11"/>
  <c r="AX48" i="11"/>
  <c r="BA48" i="11" l="1"/>
  <c r="L44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L40" i="4"/>
  <c r="L40" i="1"/>
  <c r="L41" i="1"/>
  <c r="L44" i="1"/>
  <c r="L40" i="2"/>
  <c r="L41" i="2"/>
  <c r="L44" i="2"/>
  <c r="C17" i="9" l="1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B17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2" i="8"/>
  <c r="B32" i="3" l="1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K33" i="3"/>
  <c r="K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B29" i="3"/>
  <c r="B28" i="3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3" i="4"/>
  <c r="B2" i="4"/>
  <c r="D40" i="4"/>
  <c r="K42" i="2"/>
  <c r="L42" i="2" s="1"/>
  <c r="M42" i="2" s="1"/>
  <c r="J42" i="2"/>
  <c r="I42" i="2"/>
  <c r="H42" i="2"/>
  <c r="G42" i="2"/>
  <c r="F42" i="2"/>
  <c r="E42" i="2"/>
  <c r="D42" i="2"/>
  <c r="C42" i="2"/>
  <c r="B42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K40" i="2"/>
  <c r="J40" i="2"/>
  <c r="I40" i="2"/>
  <c r="H40" i="2"/>
  <c r="H41" i="2" s="1"/>
  <c r="G40" i="2"/>
  <c r="F40" i="2"/>
  <c r="E40" i="2"/>
  <c r="D40" i="2"/>
  <c r="D41" i="2" s="1"/>
  <c r="C40" i="2"/>
  <c r="B40" i="2"/>
  <c r="E41" i="2" l="1"/>
  <c r="I41" i="2"/>
  <c r="J40" i="4"/>
  <c r="I40" i="4"/>
  <c r="B40" i="4"/>
  <c r="H40" i="4"/>
  <c r="F40" i="4"/>
  <c r="E40" i="4"/>
  <c r="K40" i="4"/>
  <c r="G40" i="4"/>
  <c r="C40" i="4"/>
  <c r="B41" i="2"/>
  <c r="F41" i="2"/>
  <c r="J41" i="2"/>
  <c r="C41" i="2"/>
  <c r="G41" i="2"/>
  <c r="K41" i="2"/>
  <c r="K44" i="2"/>
  <c r="N42" i="2"/>
  <c r="O42" i="2" s="1"/>
  <c r="P42" i="2" s="1"/>
  <c r="Q42" i="2" s="1"/>
  <c r="M41" i="2"/>
  <c r="C42" i="1"/>
  <c r="D42" i="1"/>
  <c r="E42" i="1"/>
  <c r="F42" i="1"/>
  <c r="G42" i="1"/>
  <c r="H42" i="1"/>
  <c r="I42" i="1"/>
  <c r="J42" i="1"/>
  <c r="K42" i="1"/>
  <c r="L42" i="1" s="1"/>
  <c r="M42" i="1" s="1"/>
  <c r="B42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K40" i="1"/>
  <c r="J40" i="1"/>
  <c r="I40" i="1"/>
  <c r="I41" i="1" s="1"/>
  <c r="H40" i="1"/>
  <c r="G40" i="1"/>
  <c r="F40" i="1"/>
  <c r="E40" i="1"/>
  <c r="D40" i="1"/>
  <c r="C40" i="1"/>
  <c r="B40" i="1"/>
  <c r="K44" i="4" l="1"/>
  <c r="E41" i="1"/>
  <c r="D41" i="1"/>
  <c r="H41" i="1"/>
  <c r="B41" i="1"/>
  <c r="J41" i="1"/>
  <c r="R42" i="2"/>
  <c r="Q41" i="2"/>
  <c r="O41" i="2"/>
  <c r="N41" i="2"/>
  <c r="P41" i="2"/>
  <c r="K44" i="1"/>
  <c r="F41" i="1"/>
  <c r="G41" i="1"/>
  <c r="C41" i="1"/>
  <c r="K41" i="1"/>
  <c r="M41" i="1"/>
  <c r="N42" i="1"/>
  <c r="S42" i="2" l="1"/>
  <c r="R41" i="2"/>
  <c r="O42" i="1"/>
  <c r="N41" i="1"/>
  <c r="T42" i="2" l="1"/>
  <c r="S41" i="2"/>
  <c r="P42" i="1"/>
  <c r="O41" i="1"/>
  <c r="U42" i="2" l="1"/>
  <c r="T41" i="2"/>
  <c r="Q42" i="1"/>
  <c r="P41" i="1"/>
  <c r="V42" i="2" l="1"/>
  <c r="U41" i="2"/>
  <c r="R42" i="1"/>
  <c r="Q41" i="1"/>
  <c r="W42" i="2" l="1"/>
  <c r="V41" i="2"/>
  <c r="S42" i="1"/>
  <c r="R41" i="1"/>
  <c r="X42" i="2" l="1"/>
  <c r="W41" i="2"/>
  <c r="T42" i="1"/>
  <c r="S41" i="1"/>
  <c r="Y42" i="2" l="1"/>
  <c r="X41" i="2"/>
  <c r="U42" i="1"/>
  <c r="T41" i="1"/>
  <c r="Z42" i="2" l="1"/>
  <c r="Y41" i="2"/>
  <c r="V42" i="1"/>
  <c r="U41" i="1"/>
  <c r="AA42" i="2" l="1"/>
  <c r="Z41" i="2"/>
  <c r="W42" i="1"/>
  <c r="V41" i="1"/>
  <c r="AB42" i="2" l="1"/>
  <c r="AA41" i="2"/>
  <c r="X42" i="1"/>
  <c r="W41" i="1"/>
  <c r="AC42" i="2" l="1"/>
  <c r="AB41" i="2"/>
  <c r="Y42" i="1"/>
  <c r="X41" i="1"/>
  <c r="AD42" i="2" l="1"/>
  <c r="AC41" i="2"/>
  <c r="Z42" i="1"/>
  <c r="Y41" i="1"/>
  <c r="AE42" i="2" l="1"/>
  <c r="AD41" i="2"/>
  <c r="AA42" i="1"/>
  <c r="Z41" i="1"/>
  <c r="AF42" i="2" l="1"/>
  <c r="AE41" i="2"/>
  <c r="AB42" i="1"/>
  <c r="AA41" i="1"/>
  <c r="AG42" i="2" l="1"/>
  <c r="AF41" i="2"/>
  <c r="AC42" i="1"/>
  <c r="AB41" i="1"/>
  <c r="AH42" i="2" l="1"/>
  <c r="AG41" i="2"/>
  <c r="AD42" i="1"/>
  <c r="AC41" i="1"/>
  <c r="AI42" i="2" l="1"/>
  <c r="AH41" i="2"/>
  <c r="AE42" i="1"/>
  <c r="AD41" i="1"/>
  <c r="AJ42" i="2" l="1"/>
  <c r="AI41" i="2"/>
  <c r="AF42" i="1"/>
  <c r="AE41" i="1"/>
  <c r="AK42" i="2" l="1"/>
  <c r="AJ41" i="2"/>
  <c r="AG42" i="1"/>
  <c r="AF41" i="1"/>
  <c r="AL42" i="2" l="1"/>
  <c r="AK41" i="2"/>
  <c r="AH42" i="1"/>
  <c r="AG41" i="1"/>
  <c r="AM42" i="2" l="1"/>
  <c r="AL41" i="2"/>
  <c r="AI42" i="1"/>
  <c r="AH41" i="1"/>
  <c r="AN42" i="2" l="1"/>
  <c r="AM41" i="2"/>
  <c r="AJ42" i="1"/>
  <c r="AI41" i="1"/>
  <c r="AO42" i="2" l="1"/>
  <c r="AN41" i="2"/>
  <c r="AK42" i="1"/>
  <c r="AJ41" i="1"/>
  <c r="AP42" i="2" l="1"/>
  <c r="AO41" i="2"/>
  <c r="AL42" i="1"/>
  <c r="AK41" i="1"/>
  <c r="AQ42" i="2" l="1"/>
  <c r="AP41" i="2"/>
  <c r="AM42" i="1"/>
  <c r="AL41" i="1"/>
  <c r="AR42" i="2" l="1"/>
  <c r="AQ41" i="2"/>
  <c r="AN42" i="1"/>
  <c r="AM41" i="1"/>
  <c r="AS42" i="2" l="1"/>
  <c r="AR41" i="2"/>
  <c r="AO42" i="1"/>
  <c r="AN41" i="1"/>
  <c r="AT42" i="2" l="1"/>
  <c r="AT41" i="2" s="1"/>
  <c r="AS41" i="2"/>
  <c r="AP42" i="1"/>
  <c r="AO41" i="1"/>
  <c r="AQ42" i="1" l="1"/>
  <c r="AP41" i="1"/>
  <c r="AR42" i="1" l="1"/>
  <c r="AQ41" i="1"/>
  <c r="AS42" i="1" l="1"/>
  <c r="AR41" i="1"/>
  <c r="AT42" i="1" l="1"/>
  <c r="AT41" i="1" s="1"/>
  <c r="AS41" i="1"/>
</calcChain>
</file>

<file path=xl/comments1.xml><?xml version="1.0" encoding="utf-8"?>
<comments xmlns="http://schemas.openxmlformats.org/spreadsheetml/2006/main">
  <authors>
    <author>Gaël CALLONNEC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Gaël CALLONNEC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Gaël CALLONNEC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Gaël CALLONNEC: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<sst xmlns="http://schemas.openxmlformats.org/spreadsheetml/2006/main" count="353" uniqueCount="205">
  <si>
    <t>TOTAL Renouvelable</t>
  </si>
  <si>
    <t>obs</t>
  </si>
  <si>
    <t>PGDP_2</t>
  </si>
  <si>
    <t>PGDP_0</t>
  </si>
  <si>
    <t>Euro2015</t>
  </si>
  <si>
    <t>Euro2006</t>
  </si>
  <si>
    <t>IA_2</t>
  </si>
  <si>
    <t>IA_01_2</t>
  </si>
  <si>
    <t>IA_02_2</t>
  </si>
  <si>
    <t>IA_03_2</t>
  </si>
  <si>
    <t>IA_04_2</t>
  </si>
  <si>
    <t>IA_05_2</t>
  </si>
  <si>
    <t>IA_06_2</t>
  </si>
  <si>
    <t>IA_07_2</t>
  </si>
  <si>
    <t>IA_08_2</t>
  </si>
  <si>
    <t>IA_09_2</t>
  </si>
  <si>
    <t>IA_10_2</t>
  </si>
  <si>
    <t>IA_11_2</t>
  </si>
  <si>
    <t>IA_12_2</t>
  </si>
  <si>
    <t>IA_13_2</t>
  </si>
  <si>
    <t>IA_14_2</t>
  </si>
  <si>
    <t>IA_15_2</t>
  </si>
  <si>
    <t>IA_16_2</t>
  </si>
  <si>
    <t>IA_17_2</t>
  </si>
  <si>
    <t>IA_18_2</t>
  </si>
  <si>
    <t>IA_19_2</t>
  </si>
  <si>
    <t>IA_20_2</t>
  </si>
  <si>
    <t>IA_21_2</t>
  </si>
  <si>
    <t>IA_2201_2</t>
  </si>
  <si>
    <t>IA_2202_2</t>
  </si>
  <si>
    <t>IA_2301_2</t>
  </si>
  <si>
    <t>IA_2302_2</t>
  </si>
  <si>
    <t>IA_2303_2</t>
  </si>
  <si>
    <t>IA_2304_2</t>
  </si>
  <si>
    <t>IA_2305_2</t>
  </si>
  <si>
    <t>IA_2306_2</t>
  </si>
  <si>
    <t>IA_2307_2</t>
  </si>
  <si>
    <t>IA_2308_2</t>
  </si>
  <si>
    <t>IA_2401_2</t>
  </si>
  <si>
    <t>IA_2402_2</t>
  </si>
  <si>
    <t>IA_2403_2</t>
  </si>
  <si>
    <t>IA_2404_2</t>
  </si>
  <si>
    <t>IA_2405_2</t>
  </si>
  <si>
    <t>IA_2406_2</t>
  </si>
  <si>
    <t>IA_0</t>
  </si>
  <si>
    <t>IA_01_0</t>
  </si>
  <si>
    <t>IA_02_0</t>
  </si>
  <si>
    <t>IA_03_0</t>
  </si>
  <si>
    <t>IA_04_0</t>
  </si>
  <si>
    <t>IA_05_0</t>
  </si>
  <si>
    <t>IA_06_0</t>
  </si>
  <si>
    <t>IA_07_0</t>
  </si>
  <si>
    <t>IA_08_0</t>
  </si>
  <si>
    <t>IA_09_0</t>
  </si>
  <si>
    <t>IA_10_0</t>
  </si>
  <si>
    <t>IA_11_0</t>
  </si>
  <si>
    <t>IA_12_0</t>
  </si>
  <si>
    <t>IA_13_0</t>
  </si>
  <si>
    <t>IA_14_0</t>
  </si>
  <si>
    <t>IA_15_0</t>
  </si>
  <si>
    <t>IA_16_0</t>
  </si>
  <si>
    <t>IA_17_0</t>
  </si>
  <si>
    <t>IA_18_0</t>
  </si>
  <si>
    <t>IA_19_0</t>
  </si>
  <si>
    <t>IA_20_0</t>
  </si>
  <si>
    <t>IA_21_0</t>
  </si>
  <si>
    <t>IA_2201_0</t>
  </si>
  <si>
    <t>IA_2202_0</t>
  </si>
  <si>
    <t>IA_2301_0</t>
  </si>
  <si>
    <t>IA_2302_0</t>
  </si>
  <si>
    <t>IA_2303_0</t>
  </si>
  <si>
    <t>IA_2304_0</t>
  </si>
  <si>
    <t>IA_2305_0</t>
  </si>
  <si>
    <t>IA_2306_0</t>
  </si>
  <si>
    <t>IA_2307_0</t>
  </si>
  <si>
    <t>IA_2308_0</t>
  </si>
  <si>
    <t>IA_2401_0</t>
  </si>
  <si>
    <t>IA_2402_0</t>
  </si>
  <si>
    <t>IA_2403_0</t>
  </si>
  <si>
    <t>IA_2404_0</t>
  </si>
  <si>
    <t>IA_2405_0</t>
  </si>
  <si>
    <t>IA_2406_0</t>
  </si>
  <si>
    <t>PCH_2</t>
  </si>
  <si>
    <t>DISPINC_VAL_2</t>
  </si>
  <si>
    <t>DISPINC_VAL_0</t>
  </si>
  <si>
    <t>EXP_HOUSING_VAL_2</t>
  </si>
  <si>
    <t>EXP_MOBAUTO_VAL_2</t>
  </si>
  <si>
    <t>EXP_HOUSING_VAL_0</t>
  </si>
  <si>
    <t>EXP_MOBAUTO_VAL_0</t>
  </si>
  <si>
    <t>PCH_21_2</t>
  </si>
  <si>
    <t>CH_21_2</t>
  </si>
  <si>
    <t>PCH_22_2</t>
  </si>
  <si>
    <t>CH_22_2</t>
  </si>
  <si>
    <t>PCH_23_2</t>
  </si>
  <si>
    <t>CH_23_2</t>
  </si>
  <si>
    <t>PCH_24_2</t>
  </si>
  <si>
    <t>CH_24_2</t>
  </si>
  <si>
    <t>PCH_21_0</t>
  </si>
  <si>
    <t>CH_21_0</t>
  </si>
  <si>
    <t>PCH_22_0</t>
  </si>
  <si>
    <t>CH_22_0</t>
  </si>
  <si>
    <t>PCH_23_0</t>
  </si>
  <si>
    <t>CH_23_0</t>
  </si>
  <si>
    <t>PCH_24_0</t>
  </si>
  <si>
    <t>CH_24_0</t>
  </si>
  <si>
    <t>RDB sc. ref.</t>
  </si>
  <si>
    <t>RDB sc. tend.</t>
  </si>
  <si>
    <t>PCH_0</t>
  </si>
  <si>
    <t>sc. tendanciel</t>
  </si>
  <si>
    <t>sc. de référence.</t>
  </si>
  <si>
    <t>GDP_2</t>
  </si>
  <si>
    <t>GDP_0</t>
  </si>
  <si>
    <t>UNR_TOT_BAU</t>
  </si>
  <si>
    <t>UNR_TOT_ADEMEHAUT</t>
  </si>
  <si>
    <t>ENERGY_PRICE_SIGNAL</t>
  </si>
  <si>
    <t>EMPLOYMENT</t>
  </si>
  <si>
    <t>Solde des finances publiques sur PIB</t>
  </si>
  <si>
    <t>TRADE_BAU</t>
  </si>
  <si>
    <t>TRADE_ADEMEHAUT</t>
  </si>
  <si>
    <t>DEBT_BAU</t>
  </si>
  <si>
    <t>DEBT_ADEMEHAUT</t>
  </si>
  <si>
    <t>PUBBAL_BAU</t>
  </si>
  <si>
    <t>PUBBAL_ADEMEHAUT</t>
  </si>
  <si>
    <t>CARBON_TAX</t>
  </si>
  <si>
    <t>GDP_01_0</t>
  </si>
  <si>
    <t>GDP_01_2</t>
  </si>
  <si>
    <t>GDP_02_0</t>
  </si>
  <si>
    <t>GDP_02_2</t>
  </si>
  <si>
    <t>GDP_03_0</t>
  </si>
  <si>
    <t>GDP_03_2</t>
  </si>
  <si>
    <t>GDP_04_0</t>
  </si>
  <si>
    <t>GDP_04_2</t>
  </si>
  <si>
    <t>GDP_05_0</t>
  </si>
  <si>
    <t>GDP_05_2</t>
  </si>
  <si>
    <t>GDP_06_0</t>
  </si>
  <si>
    <t>GDP_06_2</t>
  </si>
  <si>
    <t>GDP_07_0</t>
  </si>
  <si>
    <t>GDP_07_2</t>
  </si>
  <si>
    <t>GDP_08_0</t>
  </si>
  <si>
    <t>GDP_08_2</t>
  </si>
  <si>
    <t>GDP_09_0</t>
  </si>
  <si>
    <t>GDP_09_2</t>
  </si>
  <si>
    <t>GDP_10_0</t>
  </si>
  <si>
    <t>GDP_10_2</t>
  </si>
  <si>
    <t>GDP_11_0</t>
  </si>
  <si>
    <t>GDP_11_2</t>
  </si>
  <si>
    <t>GDP_12_0</t>
  </si>
  <si>
    <t>GDP_12_2</t>
  </si>
  <si>
    <t>GDP_13_0</t>
  </si>
  <si>
    <t>GDP_13_2</t>
  </si>
  <si>
    <t>GDP_14_0</t>
  </si>
  <si>
    <t>GDP_14_2</t>
  </si>
  <si>
    <t>GDP_15_0</t>
  </si>
  <si>
    <t>GDP_15_2</t>
  </si>
  <si>
    <t>GDP_16_0</t>
  </si>
  <si>
    <t>GDP_16_2</t>
  </si>
  <si>
    <t>GDP_17_0</t>
  </si>
  <si>
    <t>GDP_17_2</t>
  </si>
  <si>
    <t>GDP_18_0</t>
  </si>
  <si>
    <t>GDP_18_2</t>
  </si>
  <si>
    <t>GDP_19_0</t>
  </si>
  <si>
    <t>GDP_19_2</t>
  </si>
  <si>
    <t>GDP_20_0</t>
  </si>
  <si>
    <t>GDP_20_2</t>
  </si>
  <si>
    <t>GDP_21_0</t>
  </si>
  <si>
    <t>GDP_21_2</t>
  </si>
  <si>
    <t>GDP_22_0</t>
  </si>
  <si>
    <t>GDP_22_2</t>
  </si>
  <si>
    <t>GDP_23_0</t>
  </si>
  <si>
    <t>GDP_23_2</t>
  </si>
  <si>
    <t>GDP_24_0</t>
  </si>
  <si>
    <t>GDP_24_2</t>
  </si>
  <si>
    <t>VA indus choc</t>
  </si>
  <si>
    <t>Agriculture, pêche et sylviculture</t>
  </si>
  <si>
    <t>Agroalimentaire</t>
  </si>
  <si>
    <t>Industrie automobile</t>
  </si>
  <si>
    <t>Fabrication de verre et d'articles en verre</t>
  </si>
  <si>
    <t>Fabrication de produits en céramiques et de matériaux de construction</t>
  </si>
  <si>
    <t>Fabrication de pâte à papier, de papier et de carton.</t>
  </si>
  <si>
    <t>Industrie chimique de base (inorganique)</t>
  </si>
  <si>
    <t>Industrie chimique de base (organique)</t>
  </si>
  <si>
    <t>Fabrication de produits plastiques</t>
  </si>
  <si>
    <t>Production de fer et d'acier</t>
  </si>
  <si>
    <t>Production de métaux non ferreux</t>
  </si>
  <si>
    <t>Autres industries</t>
  </si>
  <si>
    <t>Construction et génie civil</t>
  </si>
  <si>
    <t>Transport ferroviaire</t>
  </si>
  <si>
    <t>Transport de passagers par la route</t>
  </si>
  <si>
    <t>Transport de marchandises par la route et par pipeline</t>
  </si>
  <si>
    <t>Transport fluvial</t>
  </si>
  <si>
    <t>Transport aérien</t>
  </si>
  <si>
    <t>Secteur tertiaire</t>
  </si>
  <si>
    <t>Secteur public</t>
  </si>
  <si>
    <t>Extraction de houille et de lignite</t>
  </si>
  <si>
    <t>Raffinage et distribution de pétrole</t>
  </si>
  <si>
    <t>Production et distribution d'électricité</t>
  </si>
  <si>
    <t>Production et distribution de gaz</t>
  </si>
  <si>
    <t>VA indus baseline</t>
  </si>
  <si>
    <t>VA en écart</t>
  </si>
  <si>
    <t>VA écart en %</t>
  </si>
  <si>
    <t>baseline</t>
  </si>
  <si>
    <t>PPE référence</t>
  </si>
  <si>
    <t>VA industrielle en M€2006</t>
  </si>
  <si>
    <t>VA industrielle écart en % au scénario tendanciel</t>
  </si>
  <si>
    <t>VA industrielle écart en M€2006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</si>
</sst>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3" fillId="0" borderId="0" xfId="0" applyFont="1" applyFill="1" applyBorder="1"/>
    <xf numFmtId="4" fontId="3" fillId="3" borderId="0" xfId="0" applyNumberFormat="1" applyFont="1" applyFill="1" applyBorder="1" applyAlignment="1">
      <alignment horizontal="right"/>
    </xf>
    <xf numFmtId="164" fontId="3" fillId="3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5" fontId="3" fillId="0" borderId="0" xfId="1" applyNumberFormat="1" applyFont="1" applyFill="1" applyBorder="1"/>
    <xf numFmtId="0" fontId="0" fillId="0" borderId="0" xfId="0" applyAlignment="1">
      <alignment wrapText="1" shrinkToFit="1"/>
    </xf>
    <xf numFmtId="0" fontId="1" fillId="0" borderId="1" xfId="2" applyFont="1" applyFill="1" applyBorder="1" applyAlignment="1">
      <alignment horizontal="left" wrapText="1" shrinkToFit="1"/>
    </xf>
    <xf numFmtId="0" fontId="1" fillId="0" borderId="1" xfId="2" applyFont="1" applyFill="1" applyBorder="1" applyAlignment="1">
      <alignment wrapText="1" shrinkToFit="1"/>
    </xf>
    <xf numFmtId="0" fontId="1" fillId="0" borderId="2" xfId="2" applyFont="1" applyFill="1" applyBorder="1" applyAlignment="1">
      <alignment horizontal="left" wrapText="1" shrinkToFit="1"/>
    </xf>
    <xf numFmtId="0" fontId="1" fillId="0" borderId="2" xfId="2" applyFont="1" applyFill="1" applyBorder="1" applyAlignment="1">
      <alignment wrapText="1" shrinkToFit="1"/>
    </xf>
    <xf numFmtId="2" fontId="0" fillId="0" borderId="1" xfId="0" applyNumberFormat="1" applyBorder="1" applyAlignment="1">
      <alignment wrapText="1" shrinkToFit="1"/>
    </xf>
    <xf numFmtId="10" fontId="0" fillId="0" borderId="0" xfId="1" applyNumberFormat="1" applyFont="1"/>
    <xf numFmtId="0" fontId="1" fillId="0" borderId="0" xfId="0" applyFont="1" applyAlignment="1">
      <alignment wrapText="1" shrinkToFit="1"/>
    </xf>
  </cellXfs>
  <cellStyles count="3">
    <cellStyle name="Normal" xfId="0" builtinId="0"/>
    <cellStyle name="Normal 6" xfId="2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3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9197851195272632E-2"/>
          <c:y val="2.3181586518701194E-2"/>
          <c:w val="0.91169390276658613"/>
          <c:h val="0.7732914097821619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RDB!$A$32</c:f>
              <c:strCache>
                <c:ptCount val="1"/>
                <c:pt idx="0">
                  <c:v>sc. tendanciel</c:v>
                </c:pt>
              </c:strCache>
            </c:strRef>
          </c:tx>
          <c:invertIfNegative val="0"/>
          <c:dLbls>
            <c:numFmt formatCode="#,##0" sourceLinked="0"/>
            <c:txPr>
              <a:bodyPr/>
              <a:lstStyle/>
              <a:p>
                <a:pPr>
                  <a:defRPr sz="14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RDB!$B$31:$S$31</c:f>
              <c:numCache>
                <c:formatCode>General</c:formatCode>
                <c:ptCount val="4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2023</c:v>
                </c:pt>
              </c:numCache>
            </c:numRef>
          </c:cat>
          <c:val>
            <c:numRef>
              <c:f>RDB!$B$32:$S$32</c:f>
              <c:numCache>
                <c:formatCode>General</c:formatCode>
                <c:ptCount val="4"/>
                <c:pt idx="0">
                  <c:v>1195.1869326263709</c:v>
                </c:pt>
                <c:pt idx="1">
                  <c:v>1271.3106965877928</c:v>
                </c:pt>
                <c:pt idx="2">
                  <c:v>1315.3432675479685</c:v>
                </c:pt>
                <c:pt idx="3">
                  <c:v>1383.8661312473362</c:v>
                </c:pt>
              </c:numCache>
            </c:numRef>
          </c:val>
        </c:ser>
        <c:ser>
          <c:idx val="1"/>
          <c:order val="1"/>
          <c:tx>
            <c:strRef>
              <c:f>RDB!$A$33</c:f>
              <c:strCache>
                <c:ptCount val="1"/>
                <c:pt idx="0">
                  <c:v>sc. de référence.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sz="14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RDB!$B$31:$S$31</c:f>
              <c:numCache>
                <c:formatCode>General</c:formatCode>
                <c:ptCount val="4"/>
                <c:pt idx="0">
                  <c:v>2015</c:v>
                </c:pt>
                <c:pt idx="1">
                  <c:v>2018</c:v>
                </c:pt>
                <c:pt idx="2">
                  <c:v>2020</c:v>
                </c:pt>
                <c:pt idx="3">
                  <c:v>2023</c:v>
                </c:pt>
              </c:numCache>
            </c:numRef>
          </c:cat>
          <c:val>
            <c:numRef>
              <c:f>RDB!$B$33:$S$33</c:f>
              <c:numCache>
                <c:formatCode>General</c:formatCode>
                <c:ptCount val="4"/>
                <c:pt idx="0">
                  <c:v>1195.1869326263709</c:v>
                </c:pt>
                <c:pt idx="1">
                  <c:v>1283.793049451009</c:v>
                </c:pt>
                <c:pt idx="2">
                  <c:v>1336.6652216583047</c:v>
                </c:pt>
                <c:pt idx="3">
                  <c:v>1415.7862733194322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559104"/>
        <c:axId val="142614912"/>
        <c:axId val="0"/>
      </c:bar3DChart>
      <c:catAx>
        <c:axId val="1865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fr-FR"/>
          </a:p>
        </c:txPr>
        <c:crossAx val="142614912"/>
        <c:crosses val="autoZero"/>
        <c:auto val="1"/>
        <c:lblAlgn val="ctr"/>
        <c:lblOffset val="100"/>
        <c:noMultiLvlLbl val="0"/>
      </c:catAx>
      <c:valAx>
        <c:axId val="1426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59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591727101799624"/>
          <c:y val="0.86347373612823675"/>
          <c:w val="0.47165189363416599"/>
          <c:h val="9.5707685984381424E-2"/>
        </c:manualLayout>
      </c:layout>
      <c:overlay val="0"/>
      <c:spPr>
        <a:ln>
          <a:solidFill>
            <a:schemeClr val="accent1">
              <a:alpha val="44000"/>
            </a:schemeClr>
          </a:solidFill>
        </a:ln>
      </c:spPr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Solde des finances publiques en % du PIB</a:t>
            </a:r>
          </a:p>
          <a:p>
            <a:pPr>
              <a:defRPr/>
            </a:pPr>
            <a:r>
              <a:rPr lang="en-US" i="1"/>
              <a:t>En</a:t>
            </a:r>
            <a:r>
              <a:rPr lang="en-US" i="1" baseline="0"/>
              <a:t> écart au scénario tendanciel</a:t>
            </a:r>
          </a:p>
          <a:p>
            <a:pPr>
              <a:defRPr/>
            </a:pPr>
            <a:r>
              <a:rPr lang="en-US" sz="1400" i="1" baseline="0"/>
              <a:t>Source ThreeME 2016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Feuil2!$A$17</c:f>
              <c:strCache>
                <c:ptCount val="1"/>
                <c:pt idx="0">
                  <c:v>Solde des finances publiques sur PIB</c:v>
                </c:pt>
              </c:strCache>
            </c:strRef>
          </c:tx>
          <c:marker>
            <c:symbol val="none"/>
          </c:marker>
          <c:cat>
            <c:numRef>
              <c:f>Feuil2!$B$16:$Z$16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Feuil2!$B$17:$Z$17</c:f>
              <c:numCache>
                <c:formatCode>0.0%</c:formatCode>
                <c:ptCount val="16"/>
                <c:pt idx="0">
                  <c:v>0</c:v>
                </c:pt>
                <c:pt idx="1">
                  <c:v>-2.9775546000000014E-4</c:v>
                </c:pt>
                <c:pt idx="2">
                  <c:v>-2.2338107999999961E-4</c:v>
                </c:pt>
                <c:pt idx="3">
                  <c:v>-3.5814720000000057E-5</c:v>
                </c:pt>
                <c:pt idx="4">
                  <c:v>3.9201086999999992E-4</c:v>
                </c:pt>
                <c:pt idx="5">
                  <c:v>1.1900228900000001E-3</c:v>
                </c:pt>
                <c:pt idx="6">
                  <c:v>2.4113543899999998E-3</c:v>
                </c:pt>
                <c:pt idx="7">
                  <c:v>3.2825116600000001E-3</c:v>
                </c:pt>
                <c:pt idx="8">
                  <c:v>3.98523787E-3</c:v>
                </c:pt>
                <c:pt idx="9">
                  <c:v>4.5566452099999998E-3</c:v>
                </c:pt>
                <c:pt idx="10">
                  <c:v>5.0411615600000001E-3</c:v>
                </c:pt>
                <c:pt idx="11">
                  <c:v>5.5747583900000001E-3</c:v>
                </c:pt>
                <c:pt idx="12">
                  <c:v>5.9214196199999999E-3</c:v>
                </c:pt>
                <c:pt idx="13">
                  <c:v>6.3579215000000005E-3</c:v>
                </c:pt>
                <c:pt idx="14">
                  <c:v>6.7927953999999992E-3</c:v>
                </c:pt>
                <c:pt idx="15">
                  <c:v>7.2356972000000002E-3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37760"/>
        <c:axId val="167639296"/>
      </c:lineChart>
      <c:catAx>
        <c:axId val="1676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639296"/>
        <c:crosses val="autoZero"/>
        <c:auto val="1"/>
        <c:lblAlgn val="ctr"/>
        <c:lblOffset val="100"/>
        <c:noMultiLvlLbl val="0"/>
      </c:catAx>
      <c:valAx>
        <c:axId val="1676392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763776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Valeur ajoutée de l'industrie</a:t>
            </a:r>
          </a:p>
          <a:p>
            <a:pPr>
              <a:defRPr/>
            </a:pPr>
            <a:r>
              <a:rPr lang="en-US"/>
              <a:t>écart en % au scénario tendanciel</a:t>
            </a:r>
          </a:p>
          <a:p>
            <a:pPr>
              <a:defRPr/>
            </a:pPr>
            <a:r>
              <a:rPr lang="en-US" sz="1400" i="1"/>
              <a:t>source</a:t>
            </a:r>
            <a:r>
              <a:rPr lang="en-US" sz="1400" i="1" baseline="0"/>
              <a:t> ThreeME 2016</a:t>
            </a:r>
            <a:endParaRPr lang="en-US" sz="1400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 industrielle en niveau'!$BA$3</c:f>
              <c:strCache>
                <c:ptCount val="1"/>
                <c:pt idx="0">
                  <c:v>VA écart en %</c:v>
                </c:pt>
              </c:strCache>
            </c:strRef>
          </c:tx>
          <c:marker>
            <c:symbol val="none"/>
          </c:marker>
          <c:cat>
            <c:numRef>
              <c:f>'VA industrielle en niveau'!$A$4:$A$48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'VA industrielle en niveau'!$BA$4:$BA$48</c:f>
              <c:numCache>
                <c:formatCode>General</c:formatCode>
                <c:ptCount val="16"/>
                <c:pt idx="0">
                  <c:v>0</c:v>
                </c:pt>
                <c:pt idx="1">
                  <c:v>-0.17760342614141353</c:v>
                </c:pt>
                <c:pt idx="2">
                  <c:v>-0.18263782118731361</c:v>
                </c:pt>
                <c:pt idx="3">
                  <c:v>-0.33618150939188302</c:v>
                </c:pt>
                <c:pt idx="4">
                  <c:v>-0.22146637221726651</c:v>
                </c:pt>
                <c:pt idx="5">
                  <c:v>-1.8178684021793138E-3</c:v>
                </c:pt>
                <c:pt idx="6">
                  <c:v>0.49734314416467162</c:v>
                </c:pt>
                <c:pt idx="7">
                  <c:v>0.57108909709102995</c:v>
                </c:pt>
                <c:pt idx="8">
                  <c:v>0.6429975400825273</c:v>
                </c:pt>
                <c:pt idx="9">
                  <c:v>0.65552274274840583</c:v>
                </c:pt>
                <c:pt idx="10">
                  <c:v>0.63906150391605543</c:v>
                </c:pt>
                <c:pt idx="11">
                  <c:v>0.65167666252105472</c:v>
                </c:pt>
                <c:pt idx="12">
                  <c:v>0.6670410509866701</c:v>
                </c:pt>
                <c:pt idx="13">
                  <c:v>0.68287229269596939</c:v>
                </c:pt>
                <c:pt idx="14">
                  <c:v>0.70102388235255275</c:v>
                </c:pt>
                <c:pt idx="15">
                  <c:v>0.73410430647168401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6656"/>
        <c:axId val="167768448"/>
      </c:lineChart>
      <c:catAx>
        <c:axId val="1677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68448"/>
        <c:crosses val="autoZero"/>
        <c:auto val="1"/>
        <c:lblAlgn val="ctr"/>
        <c:lblOffset val="100"/>
        <c:noMultiLvlLbl val="0"/>
      </c:catAx>
      <c:valAx>
        <c:axId val="1677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6665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59999389629810485"/>
  </sheetPr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workbookViewId="0">
      <pane xSplit="1" ySplit="1" topLeftCell="F26" activePane="bottomRight" state="frozen"/>
      <selection pane="topRight" activeCell="B1" sqref="B1"/>
      <selection pane="bottomLeft" activeCell="A2" sqref="A2"/>
      <selection pane="bottomRight" activeCell="Q50" sqref="Q50"/>
    </sheetView>
  </sheetViews>
  <sheetFormatPr baseColWidth="10" defaultColWidth="9.140625" defaultRowHeight="15" x14ac:dyDescent="0.25"/>
  <cols>
    <col min="1" max="1" width="18" bestFit="1" customWidth="1"/>
    <col min="2" max="2" width="9.5703125" bestFit="1" customWidth="1"/>
  </cols>
  <sheetData>
    <row r="1" spans="1:46" ht="14.45" x14ac:dyDescent="0.3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ht="14.45" x14ac:dyDescent="0.3">
      <c r="A2" t="s">
        <v>6</v>
      </c>
      <c r="B2">
        <f>'Investissement choc'!B2/'Investissement choc'!B$46-'INvestissement ref'!B2/'INvestissement ref'!B$47</f>
        <v>0</v>
      </c>
      <c r="C2">
        <f>'Investissement choc'!C2/'Investissement choc'!C$46-'INvestissement ref'!C2/'INvestissement ref'!C$47</f>
        <v>0</v>
      </c>
      <c r="D2">
        <f>'Investissement choc'!D2/'Investissement choc'!D$46-'INvestissement ref'!D2/'INvestissement ref'!D$47</f>
        <v>0</v>
      </c>
      <c r="E2">
        <f>'Investissement choc'!E2/'Investissement choc'!E$46-'INvestissement ref'!E2/'INvestissement ref'!E$47</f>
        <v>0</v>
      </c>
      <c r="F2">
        <f>'Investissement choc'!F2/'Investissement choc'!F$46-'INvestissement ref'!F2/'INvestissement ref'!F$47</f>
        <v>0</v>
      </c>
      <c r="G2">
        <f>'Investissement choc'!G2/'Investissement choc'!G$46-'INvestissement ref'!G2/'INvestissement ref'!G$47</f>
        <v>0</v>
      </c>
      <c r="H2">
        <f>'Investissement choc'!H2/'Investissement choc'!H$46-'INvestissement ref'!H2/'INvestissement ref'!H$47</f>
        <v>0</v>
      </c>
      <c r="I2">
        <f>'Investissement choc'!I2/'Investissement choc'!I$46-'INvestissement ref'!I2/'INvestissement ref'!I$47</f>
        <v>0</v>
      </c>
      <c r="J2">
        <f>'Investissement choc'!J2/'Investissement choc'!J$46-'INvestissement ref'!J2/'INvestissement ref'!J$47</f>
        <v>0</v>
      </c>
      <c r="K2">
        <f>'Investissement choc'!K2/'Investissement choc'!K$46-'INvestissement ref'!K2/'INvestissement ref'!K$47</f>
        <v>0</v>
      </c>
      <c r="L2">
        <f>'Investissement choc'!L2/'Investissement choc'!L$46-'INvestissement ref'!L2/'INvestissement ref'!L$47</f>
        <v>412.42250602776767</v>
      </c>
      <c r="M2">
        <f>'Investissement choc'!M2/'Investissement choc'!M$46-'INvestissement ref'!M2/'INvestissement ref'!M$47</f>
        <v>819.88708181091351</v>
      </c>
      <c r="N2">
        <f>'Investissement choc'!N2/'Investissement choc'!N$46-'INvestissement ref'!N2/'INvestissement ref'!N$47</f>
        <v>1205.3202758747502</v>
      </c>
      <c r="O2">
        <f>'Investissement choc'!O2/'Investissement choc'!O$46-'INvestissement ref'!O2/'INvestissement ref'!O$47</f>
        <v>1693.2718521303905</v>
      </c>
      <c r="P2">
        <f>'Investissement choc'!P2/'Investissement choc'!P$46-'INvestissement ref'!P2/'INvestissement ref'!P$47</f>
        <v>2195.6124263177917</v>
      </c>
      <c r="Q2">
        <f>'Investissement choc'!Q2/'Investissement choc'!Q$46-'INvestissement ref'!Q2/'INvestissement ref'!Q$47</f>
        <v>2668.9786111916183</v>
      </c>
      <c r="R2">
        <f>'Investissement choc'!R2/'Investissement choc'!R$46-'INvestissement ref'!R2/'INvestissement ref'!R$47</f>
        <v>2944.8008714797907</v>
      </c>
      <c r="S2">
        <f>'Investissement choc'!S2/'Investissement choc'!S$46-'INvestissement ref'!S2/'INvestissement ref'!S$47</f>
        <v>3061.3157474065374</v>
      </c>
      <c r="T2">
        <f>'Investissement choc'!T2/'Investissement choc'!T$46-'INvestissement ref'!T2/'INvestissement ref'!T$47</f>
        <v>2838.3031041878276</v>
      </c>
      <c r="U2">
        <f>'Investissement choc'!U2/'Investissement choc'!U$46-'INvestissement ref'!U2/'INvestissement ref'!U$47</f>
        <v>2439.5457897410961</v>
      </c>
      <c r="V2">
        <f>'Investissement choc'!V2/'Investissement choc'!V$46-'INvestissement ref'!V2/'INvestissement ref'!V$47</f>
        <v>2098.8810071173648</v>
      </c>
      <c r="W2">
        <f>'Investissement choc'!W2/'Investissement choc'!W$46-'INvestissement ref'!W2/'INvestissement ref'!W$47</f>
        <v>1769.1517960542405</v>
      </c>
      <c r="X2">
        <f>'Investissement choc'!X2/'Investissement choc'!X$46-'INvestissement ref'!X2/'INvestissement ref'!X$47</f>
        <v>1426.691530403652</v>
      </c>
      <c r="Y2">
        <f>'Investissement choc'!Y2/'Investissement choc'!Y$46-'INvestissement ref'!Y2/'INvestissement ref'!Y$47</f>
        <v>1067.4796053895261</v>
      </c>
      <c r="Z2">
        <f>'Investissement choc'!Z2/'Investissement choc'!Z$46-'INvestissement ref'!Z2/'INvestissement ref'!Z$47</f>
        <v>733.09018337100861</v>
      </c>
      <c r="AA2">
        <f>'Investissement choc'!AA2/'Investissement choc'!AA$46-'INvestissement ref'!AA2/'INvestissement ref'!AA$47</f>
        <v>5.6663596590806264</v>
      </c>
      <c r="AB2">
        <f>'Investissement choc'!AB2/'Investissement choc'!AB$46-'INvestissement ref'!AB2/'INvestissement ref'!AB$47</f>
        <v>-890.42036169028142</v>
      </c>
      <c r="AC2">
        <f>'Investissement choc'!AC2/'Investissement choc'!AC$46-'INvestissement ref'!AC2/'INvestissement ref'!AC$47</f>
        <v>-1849.003239801852</v>
      </c>
      <c r="AD2">
        <f>'Investissement choc'!AD2/'Investissement choc'!AD$46-'INvestissement ref'!AD2/'INvestissement ref'!AD$47</f>
        <v>-2813.5916214939789</v>
      </c>
      <c r="AE2">
        <f>'Investissement choc'!AE2/'Investissement choc'!AE$46-'INvestissement ref'!AE2/'INvestissement ref'!AE$47</f>
        <v>-3758.4806826511631</v>
      </c>
      <c r="AF2">
        <f>'Investissement choc'!AF2/'Investissement choc'!AF$46-'INvestissement ref'!AF2/'INvestissement ref'!AF$47</f>
        <v>-4667.1861724045593</v>
      </c>
      <c r="AG2">
        <f>'Investissement choc'!AG2/'Investissement choc'!AG$46-'INvestissement ref'!AG2/'INvestissement ref'!AG$47</f>
        <v>-5520.2701069788309</v>
      </c>
      <c r="AH2">
        <f>'Investissement choc'!AH2/'Investissement choc'!AH$46-'INvestissement ref'!AH2/'INvestissement ref'!AH$47</f>
        <v>-6312.5496995766298</v>
      </c>
      <c r="AI2">
        <f>'Investissement choc'!AI2/'Investissement choc'!AI$46-'INvestissement ref'!AI2/'INvestissement ref'!AI$47</f>
        <v>-7030.9041776505474</v>
      </c>
      <c r="AJ2">
        <f>'Investissement choc'!AJ2/'Investissement choc'!AJ$46-'INvestissement ref'!AJ2/'INvestissement ref'!AJ$47</f>
        <v>-7674.5551981509198</v>
      </c>
      <c r="AK2">
        <f>'Investissement choc'!AK2/'Investissement choc'!AK$46-'INvestissement ref'!AK2/'INvestissement ref'!AK$47</f>
        <v>-8235.1061630824697</v>
      </c>
      <c r="AL2">
        <f>'Investissement choc'!AL2/'Investissement choc'!AL$46-'INvestissement ref'!AL2/'INvestissement ref'!AL$47</f>
        <v>-8715.4760477048112</v>
      </c>
      <c r="AM2">
        <f>'Investissement choc'!AM2/'Investissement choc'!AM$46-'INvestissement ref'!AM2/'INvestissement ref'!AM$47</f>
        <v>-9112.9206392669876</v>
      </c>
      <c r="AN2">
        <f>'Investissement choc'!AN2/'Investissement choc'!AN$46-'INvestissement ref'!AN2/'INvestissement ref'!AN$47</f>
        <v>-9428.2171035100182</v>
      </c>
      <c r="AO2">
        <f>'Investissement choc'!AO2/'Investissement choc'!AO$46-'INvestissement ref'!AO2/'INvestissement ref'!AO$47</f>
        <v>-9663.0004715635732</v>
      </c>
      <c r="AP2">
        <f>'Investissement choc'!AP2/'Investissement choc'!AP$46-'INvestissement ref'!AP2/'INvestissement ref'!AP$47</f>
        <v>-9819.624440491898</v>
      </c>
      <c r="AQ2">
        <f>'Investissement choc'!AQ2/'Investissement choc'!AQ$46-'INvestissement ref'!AQ2/'INvestissement ref'!AQ$47</f>
        <v>-9900.9956880350946</v>
      </c>
      <c r="AR2">
        <f>'Investissement choc'!AR2/'Investissement choc'!AR$46-'INvestissement ref'!AR2/'INvestissement ref'!AR$47</f>
        <v>-9910.4256910838885</v>
      </c>
      <c r="AS2">
        <f>'Investissement choc'!AS2/'Investissement choc'!AS$46-'INvestissement ref'!AS2/'INvestissement ref'!AS$47</f>
        <v>-9851.5152006066637</v>
      </c>
      <c r="AT2">
        <f>'Investissement choc'!AT2/'Investissement choc'!AT$46-'INvestissement ref'!AT2/'INvestissement ref'!AT$47</f>
        <v>-9728.0729280410451</v>
      </c>
    </row>
    <row r="3" spans="1:46" ht="14.45" x14ac:dyDescent="0.3">
      <c r="A3" t="s">
        <v>7</v>
      </c>
      <c r="B3">
        <f>'Investissement choc'!B3/'Investissement choc'!B$46-'INvestissement ref'!B3/'INvestissement ref'!B$47</f>
        <v>0</v>
      </c>
      <c r="C3">
        <f>'Investissement choc'!C3/'Investissement choc'!C$46-'INvestissement ref'!C3/'INvestissement ref'!C$47</f>
        <v>0</v>
      </c>
      <c r="D3">
        <f>'Investissement choc'!D3/'Investissement choc'!D$46-'INvestissement ref'!D3/'INvestissement ref'!D$47</f>
        <v>0</v>
      </c>
      <c r="E3">
        <f>'Investissement choc'!E3/'Investissement choc'!E$46-'INvestissement ref'!E3/'INvestissement ref'!E$47</f>
        <v>0</v>
      </c>
      <c r="F3">
        <f>'Investissement choc'!F3/'Investissement choc'!F$46-'INvestissement ref'!F3/'INvestissement ref'!F$47</f>
        <v>0</v>
      </c>
      <c r="G3">
        <f>'Investissement choc'!G3/'Investissement choc'!G$46-'INvestissement ref'!G3/'INvestissement ref'!G$47</f>
        <v>0</v>
      </c>
      <c r="H3">
        <f>'Investissement choc'!H3/'Investissement choc'!H$46-'INvestissement ref'!H3/'INvestissement ref'!H$47</f>
        <v>0</v>
      </c>
      <c r="I3">
        <f>'Investissement choc'!I3/'Investissement choc'!I$46-'INvestissement ref'!I3/'INvestissement ref'!I$47</f>
        <v>0</v>
      </c>
      <c r="J3">
        <f>'Investissement choc'!J3/'Investissement choc'!J$46-'INvestissement ref'!J3/'INvestissement ref'!J$47</f>
        <v>0</v>
      </c>
      <c r="K3">
        <f>'Investissement choc'!K3/'Investissement choc'!K$46-'INvestissement ref'!K3/'INvestissement ref'!K$47</f>
        <v>0</v>
      </c>
      <c r="L3">
        <f>'Investissement choc'!L3/'Investissement choc'!L$46-'INvestissement ref'!L3/'INvestissement ref'!L$47</f>
        <v>2.2386383289176592</v>
      </c>
      <c r="M3">
        <f>'Investissement choc'!M3/'Investissement choc'!M$46-'INvestissement ref'!M3/'INvestissement ref'!M$47</f>
        <v>2.1672805976822929</v>
      </c>
      <c r="N3">
        <f>'Investissement choc'!N3/'Investissement choc'!N$46-'INvestissement ref'!N3/'INvestissement ref'!N$47</f>
        <v>1.2358230202689811</v>
      </c>
      <c r="O3">
        <f>'Investissement choc'!O3/'Investissement choc'!O$46-'INvestissement ref'!O3/'INvestissement ref'!O$47</f>
        <v>-1.7228646316261802</v>
      </c>
      <c r="P3">
        <f>'Investissement choc'!P3/'Investissement choc'!P$46-'INvestissement ref'!P3/'INvestissement ref'!P$47</f>
        <v>-9.2282267035598124</v>
      </c>
      <c r="Q3">
        <f>'Investissement choc'!Q3/'Investissement choc'!Q$46-'INvestissement ref'!Q3/'INvestissement ref'!Q$47</f>
        <v>-24.030391989129384</v>
      </c>
      <c r="R3">
        <f>'Investissement choc'!R3/'Investissement choc'!R$46-'INvestissement ref'!R3/'INvestissement ref'!R$47</f>
        <v>-42.313153787476949</v>
      </c>
      <c r="S3">
        <f>'Investissement choc'!S3/'Investissement choc'!S$46-'INvestissement ref'!S3/'INvestissement ref'!S$47</f>
        <v>-63.129477442617826</v>
      </c>
      <c r="T3">
        <f>'Investissement choc'!T3/'Investissement choc'!T$46-'INvestissement ref'!T3/'INvestissement ref'!T$47</f>
        <v>-86.143720014314567</v>
      </c>
      <c r="U3">
        <f>'Investissement choc'!U3/'Investissement choc'!U$46-'INvestissement ref'!U3/'INvestissement ref'!U$47</f>
        <v>-111.24389091030025</v>
      </c>
      <c r="V3">
        <f>'Investissement choc'!V3/'Investissement choc'!V$46-'INvestissement ref'!V3/'INvestissement ref'!V$47</f>
        <v>-138.60364114144704</v>
      </c>
      <c r="W3">
        <f>'Investissement choc'!W3/'Investissement choc'!W$46-'INvestissement ref'!W3/'INvestissement ref'!W$47</f>
        <v>-167.29957710833514</v>
      </c>
      <c r="X3">
        <f>'Investissement choc'!X3/'Investissement choc'!X$46-'INvestissement ref'!X3/'INvestissement ref'!X$47</f>
        <v>-197.18581036930482</v>
      </c>
      <c r="Y3">
        <f>'Investissement choc'!Y3/'Investissement choc'!Y$46-'INvestissement ref'!Y3/'INvestissement ref'!Y$47</f>
        <v>-228.03491583456071</v>
      </c>
      <c r="Z3">
        <f>'Investissement choc'!Z3/'Investissement choc'!Z$46-'INvestissement ref'!Z3/'INvestissement ref'!Z$47</f>
        <v>-259.610028527748</v>
      </c>
      <c r="AA3">
        <f>'Investissement choc'!AA3/'Investissement choc'!AA$46-'INvestissement ref'!AA3/'INvestissement ref'!AA$47</f>
        <v>-292.24248711636119</v>
      </c>
      <c r="AB3">
        <f>'Investissement choc'!AB3/'Investissement choc'!AB$46-'INvestissement ref'!AB3/'INvestissement ref'!AB$47</f>
        <v>-324.92452828914975</v>
      </c>
      <c r="AC3">
        <f>'Investissement choc'!AC3/'Investissement choc'!AC$46-'INvestissement ref'!AC3/'INvestissement ref'!AC$47</f>
        <v>-357.00831336104693</v>
      </c>
      <c r="AD3">
        <f>'Investissement choc'!AD3/'Investissement choc'!AD$46-'INvestissement ref'!AD3/'INvestissement ref'!AD$47</f>
        <v>-387.73722141382314</v>
      </c>
      <c r="AE3">
        <f>'Investissement choc'!AE3/'Investissement choc'!AE$46-'INvestissement ref'!AE3/'INvestissement ref'!AE$47</f>
        <v>-416.79239369973493</v>
      </c>
      <c r="AF3">
        <f>'Investissement choc'!AF3/'Investissement choc'!AF$46-'INvestissement ref'!AF3/'INvestissement ref'!AF$47</f>
        <v>-443.97427782644536</v>
      </c>
      <c r="AG3">
        <f>'Investissement choc'!AG3/'Investissement choc'!AG$46-'INvestissement ref'!AG3/'INvestissement ref'!AG$47</f>
        <v>-468.84822558740871</v>
      </c>
      <c r="AH3">
        <f>'Investissement choc'!AH3/'Investissement choc'!AH$46-'INvestissement ref'!AH3/'INvestissement ref'!AH$47</f>
        <v>-491.42682884644364</v>
      </c>
      <c r="AI3">
        <f>'Investissement choc'!AI3/'Investissement choc'!AI$46-'INvestissement ref'!AI3/'INvestissement ref'!AI$47</f>
        <v>-511.39860739327014</v>
      </c>
      <c r="AJ3">
        <f>'Investissement choc'!AJ3/'Investissement choc'!AJ$46-'INvestissement ref'!AJ3/'INvestissement ref'!AJ$47</f>
        <v>-528.8576252596813</v>
      </c>
      <c r="AK3">
        <f>'Investissement choc'!AK3/'Investissement choc'!AK$46-'INvestissement ref'!AK3/'INvestissement ref'!AK$47</f>
        <v>-543.59342780374118</v>
      </c>
      <c r="AL3">
        <f>'Investissement choc'!AL3/'Investissement choc'!AL$46-'INvestissement ref'!AL3/'INvestissement ref'!AL$47</f>
        <v>-555.77628710357931</v>
      </c>
      <c r="AM3">
        <f>'Investissement choc'!AM3/'Investissement choc'!AM$46-'INvestissement ref'!AM3/'INvestissement ref'!AM$47</f>
        <v>-565.35998899561218</v>
      </c>
      <c r="AN3">
        <f>'Investissement choc'!AN3/'Investissement choc'!AN$46-'INvestissement ref'!AN3/'INvestissement ref'!AN$47</f>
        <v>-572.39156766246924</v>
      </c>
      <c r="AO3">
        <f>'Investissement choc'!AO3/'Investissement choc'!AO$46-'INvestissement ref'!AO3/'INvestissement ref'!AO$47</f>
        <v>-576.93886036370259</v>
      </c>
      <c r="AP3">
        <f>'Investissement choc'!AP3/'Investissement choc'!AP$46-'INvestissement ref'!AP3/'INvestissement ref'!AP$47</f>
        <v>-579.08564345955347</v>
      </c>
      <c r="AQ3">
        <f>'Investissement choc'!AQ3/'Investissement choc'!AQ$46-'INvestissement ref'!AQ3/'INvestissement ref'!AQ$47</f>
        <v>-578.92665167062114</v>
      </c>
      <c r="AR3">
        <f>'Investissement choc'!AR3/'Investissement choc'!AR$46-'INvestissement ref'!AR3/'INvestissement ref'!AR$47</f>
        <v>-576.56355065109074</v>
      </c>
      <c r="AS3">
        <f>'Investissement choc'!AS3/'Investissement choc'!AS$46-'INvestissement ref'!AS3/'INvestissement ref'!AS$47</f>
        <v>-572.10203628199997</v>
      </c>
      <c r="AT3">
        <f>'Investissement choc'!AT3/'Investissement choc'!AT$46-'INvestissement ref'!AT3/'INvestissement ref'!AT$47</f>
        <v>-565.65004954258529</v>
      </c>
    </row>
    <row r="4" spans="1:46" ht="14.45" x14ac:dyDescent="0.3">
      <c r="A4" t="s">
        <v>8</v>
      </c>
      <c r="B4">
        <f>'Investissement choc'!B4/'Investissement choc'!B$46-'INvestissement ref'!B4/'INvestissement ref'!B$47</f>
        <v>0</v>
      </c>
      <c r="C4">
        <f>'Investissement choc'!C4/'Investissement choc'!C$46-'INvestissement ref'!C4/'INvestissement ref'!C$47</f>
        <v>0</v>
      </c>
      <c r="D4">
        <f>'Investissement choc'!D4/'Investissement choc'!D$46-'INvestissement ref'!D4/'INvestissement ref'!D$47</f>
        <v>0</v>
      </c>
      <c r="E4">
        <f>'Investissement choc'!E4/'Investissement choc'!E$46-'INvestissement ref'!E4/'INvestissement ref'!E$47</f>
        <v>0</v>
      </c>
      <c r="F4">
        <f>'Investissement choc'!F4/'Investissement choc'!F$46-'INvestissement ref'!F4/'INvestissement ref'!F$47</f>
        <v>0</v>
      </c>
      <c r="G4">
        <f>'Investissement choc'!G4/'Investissement choc'!G$46-'INvestissement ref'!G4/'INvestissement ref'!G$47</f>
        <v>0</v>
      </c>
      <c r="H4">
        <f>'Investissement choc'!H4/'Investissement choc'!H$46-'INvestissement ref'!H4/'INvestissement ref'!H$47</f>
        <v>0</v>
      </c>
      <c r="I4">
        <f>'Investissement choc'!I4/'Investissement choc'!I$46-'INvestissement ref'!I4/'INvestissement ref'!I$47</f>
        <v>0</v>
      </c>
      <c r="J4">
        <f>'Investissement choc'!J4/'Investissement choc'!J$46-'INvestissement ref'!J4/'INvestissement ref'!J$47</f>
        <v>0</v>
      </c>
      <c r="K4">
        <f>'Investissement choc'!K4/'Investissement choc'!K$46-'INvestissement ref'!K4/'INvestissement ref'!K$47</f>
        <v>0</v>
      </c>
      <c r="L4">
        <f>'Investissement choc'!L4/'Investissement choc'!L$46-'INvestissement ref'!L4/'INvestissement ref'!L$47</f>
        <v>24.561762351245761</v>
      </c>
      <c r="M4">
        <f>'Investissement choc'!M4/'Investissement choc'!M$46-'INvestissement ref'!M4/'INvestissement ref'!M$47</f>
        <v>47.805911160247433</v>
      </c>
      <c r="N4">
        <f>'Investissement choc'!N4/'Investissement choc'!N$46-'INvestissement ref'!N4/'INvestissement ref'!N$47</f>
        <v>72.910904953258978</v>
      </c>
      <c r="O4">
        <f>'Investissement choc'!O4/'Investissement choc'!O$46-'INvestissement ref'!O4/'INvestissement ref'!O$47</f>
        <v>96.476226150001366</v>
      </c>
      <c r="P4">
        <f>'Investissement choc'!P4/'Investissement choc'!P$46-'INvestissement ref'!P4/'INvestissement ref'!P$47</f>
        <v>117.63910293975096</v>
      </c>
      <c r="Q4">
        <f>'Investissement choc'!Q4/'Investissement choc'!Q$46-'INvestissement ref'!Q4/'INvestissement ref'!Q$47</f>
        <v>133.29136667079001</v>
      </c>
      <c r="R4">
        <f>'Investissement choc'!R4/'Investissement choc'!R$46-'INvestissement ref'!R4/'INvestissement ref'!R$47</f>
        <v>148.61354745529206</v>
      </c>
      <c r="S4">
        <f>'Investissement choc'!S4/'Investissement choc'!S$46-'INvestissement ref'!S4/'INvestissement ref'!S$47</f>
        <v>164.35103241434399</v>
      </c>
      <c r="T4">
        <f>'Investissement choc'!T4/'Investissement choc'!T$46-'INvestissement ref'!T4/'INvestissement ref'!T$47</f>
        <v>181.02391258556054</v>
      </c>
      <c r="U4">
        <f>'Investissement choc'!U4/'Investissement choc'!U$46-'INvestissement ref'!U4/'INvestissement ref'!U$47</f>
        <v>199.18233446443583</v>
      </c>
      <c r="V4">
        <f>'Investissement choc'!V4/'Investissement choc'!V$46-'INvestissement ref'!V4/'INvestissement ref'!V$47</f>
        <v>219.1735672963564</v>
      </c>
      <c r="W4">
        <f>'Investissement choc'!W4/'Investissement choc'!W$46-'INvestissement ref'!W4/'INvestissement ref'!W$47</f>
        <v>242.09780525759652</v>
      </c>
      <c r="X4">
        <f>'Investissement choc'!X4/'Investissement choc'!X$46-'INvestissement ref'!X4/'INvestissement ref'!X$47</f>
        <v>269.15121126625036</v>
      </c>
      <c r="Y4">
        <f>'Investissement choc'!Y4/'Investissement choc'!Y$46-'INvestissement ref'!Y4/'INvestissement ref'!Y$47</f>
        <v>301.61518514338968</v>
      </c>
      <c r="Z4">
        <f>'Investissement choc'!Z4/'Investissement choc'!Z$46-'INvestissement ref'!Z4/'INvestissement ref'!Z$47</f>
        <v>341.28162623974958</v>
      </c>
      <c r="AA4">
        <f>'Investissement choc'!AA4/'Investissement choc'!AA$46-'INvestissement ref'!AA4/'INvestissement ref'!AA$47</f>
        <v>367.05798236742203</v>
      </c>
      <c r="AB4">
        <f>'Investissement choc'!AB4/'Investissement choc'!AB$46-'INvestissement ref'!AB4/'INvestissement ref'!AB$47</f>
        <v>382.98705618031499</v>
      </c>
      <c r="AC4">
        <f>'Investissement choc'!AC4/'Investissement choc'!AC$46-'INvestissement ref'!AC4/'INvestissement ref'!AC$47</f>
        <v>391.98163240129907</v>
      </c>
      <c r="AD4">
        <f>'Investissement choc'!AD4/'Investissement choc'!AD$46-'INvestissement ref'!AD4/'INvestissement ref'!AD$47</f>
        <v>396.21292743611548</v>
      </c>
      <c r="AE4">
        <f>'Investissement choc'!AE4/'Investissement choc'!AE$46-'INvestissement ref'!AE4/'INvestissement ref'!AE$47</f>
        <v>397.18317983723591</v>
      </c>
      <c r="AF4">
        <f>'Investissement choc'!AF4/'Investissement choc'!AF$46-'INvestissement ref'!AF4/'INvestissement ref'!AF$47</f>
        <v>395.99720133208984</v>
      </c>
      <c r="AG4">
        <f>'Investissement choc'!AG4/'Investissement choc'!AG$46-'INvestissement ref'!AG4/'INvestissement ref'!AG$47</f>
        <v>393.4914120509402</v>
      </c>
      <c r="AH4">
        <f>'Investissement choc'!AH4/'Investissement choc'!AH$46-'INvestissement ref'!AH4/'INvestissement ref'!AH$47</f>
        <v>390.21931383779111</v>
      </c>
      <c r="AI4">
        <f>'Investissement choc'!AI4/'Investissement choc'!AI$46-'INvestissement ref'!AI4/'INvestissement ref'!AI$47</f>
        <v>386.65182721651126</v>
      </c>
      <c r="AJ4">
        <f>'Investissement choc'!AJ4/'Investissement choc'!AJ$46-'INvestissement ref'!AJ4/'INvestissement ref'!AJ$47</f>
        <v>383.08422643916674</v>
      </c>
      <c r="AK4">
        <f>'Investissement choc'!AK4/'Investissement choc'!AK$46-'INvestissement ref'!AK4/'INvestissement ref'!AK$47</f>
        <v>379.7694398153717</v>
      </c>
      <c r="AL4">
        <f>'Investissement choc'!AL4/'Investissement choc'!AL$46-'INvestissement ref'!AL4/'INvestissement ref'!AL$47</f>
        <v>376.847489678697</v>
      </c>
      <c r="AM4">
        <f>'Investissement choc'!AM4/'Investissement choc'!AM$46-'INvestissement ref'!AM4/'INvestissement ref'!AM$47</f>
        <v>374.44536754300498</v>
      </c>
      <c r="AN4">
        <f>'Investissement choc'!AN4/'Investissement choc'!AN$46-'INvestissement ref'!AN4/'INvestissement ref'!AN$47</f>
        <v>372.62047575231736</v>
      </c>
      <c r="AO4">
        <f>'Investissement choc'!AO4/'Investissement choc'!AO$46-'INvestissement ref'!AO4/'INvestissement ref'!AO$47</f>
        <v>371.4051491612081</v>
      </c>
      <c r="AP4">
        <f>'Investissement choc'!AP4/'Investissement choc'!AP$46-'INvestissement ref'!AP4/'INvestissement ref'!AP$47</f>
        <v>370.8079441126747</v>
      </c>
      <c r="AQ4">
        <f>'Investissement choc'!AQ4/'Investissement choc'!AQ$46-'INvestissement ref'!AQ4/'INvestissement ref'!AQ$47</f>
        <v>370.81809602184512</v>
      </c>
      <c r="AR4">
        <f>'Investissement choc'!AR4/'Investissement choc'!AR$46-'INvestissement ref'!AR4/'INvestissement ref'!AR$47</f>
        <v>371.40990424613756</v>
      </c>
      <c r="AS4">
        <f>'Investissement choc'!AS4/'Investissement choc'!AS$46-'INvestissement ref'!AS4/'INvestissement ref'!AS$47</f>
        <v>372.5463801427386</v>
      </c>
      <c r="AT4">
        <f>'Investissement choc'!AT4/'Investissement choc'!AT$46-'INvestissement ref'!AT4/'INvestissement ref'!AT$47</f>
        <v>374.18205877580885</v>
      </c>
    </row>
    <row r="5" spans="1:46" ht="14.45" x14ac:dyDescent="0.3">
      <c r="A5" t="s">
        <v>9</v>
      </c>
      <c r="B5">
        <f>'Investissement choc'!B5/'Investissement choc'!B$46-'INvestissement ref'!B5/'INvestissement ref'!B$47</f>
        <v>0</v>
      </c>
      <c r="C5">
        <f>'Investissement choc'!C5/'Investissement choc'!C$46-'INvestissement ref'!C5/'INvestissement ref'!C$47</f>
        <v>0</v>
      </c>
      <c r="D5">
        <f>'Investissement choc'!D5/'Investissement choc'!D$46-'INvestissement ref'!D5/'INvestissement ref'!D$47</f>
        <v>0</v>
      </c>
      <c r="E5">
        <f>'Investissement choc'!E5/'Investissement choc'!E$46-'INvestissement ref'!E5/'INvestissement ref'!E$47</f>
        <v>0</v>
      </c>
      <c r="F5">
        <f>'Investissement choc'!F5/'Investissement choc'!F$46-'INvestissement ref'!F5/'INvestissement ref'!F$47</f>
        <v>0</v>
      </c>
      <c r="G5">
        <f>'Investissement choc'!G5/'Investissement choc'!G$46-'INvestissement ref'!G5/'INvestissement ref'!G$47</f>
        <v>0</v>
      </c>
      <c r="H5">
        <f>'Investissement choc'!H5/'Investissement choc'!H$46-'INvestissement ref'!H5/'INvestissement ref'!H$47</f>
        <v>0</v>
      </c>
      <c r="I5">
        <f>'Investissement choc'!I5/'Investissement choc'!I$46-'INvestissement ref'!I5/'INvestissement ref'!I$47</f>
        <v>0</v>
      </c>
      <c r="J5">
        <f>'Investissement choc'!J5/'Investissement choc'!J$46-'INvestissement ref'!J5/'INvestissement ref'!J$47</f>
        <v>0</v>
      </c>
      <c r="K5">
        <f>'Investissement choc'!K5/'Investissement choc'!K$46-'INvestissement ref'!K5/'INvestissement ref'!K$47</f>
        <v>0</v>
      </c>
      <c r="L5">
        <f>'Investissement choc'!L5/'Investissement choc'!L$46-'INvestissement ref'!L5/'INvestissement ref'!L$47</f>
        <v>-38.328244738849207</v>
      </c>
      <c r="M5">
        <f>'Investissement choc'!M5/'Investissement choc'!M$46-'INvestissement ref'!M5/'INvestissement ref'!M$47</f>
        <v>-67.625986835389995</v>
      </c>
      <c r="N5">
        <f>'Investissement choc'!N5/'Investissement choc'!N$46-'INvestissement ref'!N5/'INvestissement ref'!N$47</f>
        <v>-124.23071851669238</v>
      </c>
      <c r="O5">
        <f>'Investissement choc'!O5/'Investissement choc'!O$46-'INvestissement ref'!O5/'INvestissement ref'!O$47</f>
        <v>-154.95139724780392</v>
      </c>
      <c r="P5">
        <f>'Investissement choc'!P5/'Investissement choc'!P$46-'INvestissement ref'!P5/'INvestissement ref'!P$47</f>
        <v>-161.40078117809708</v>
      </c>
      <c r="Q5">
        <f>'Investissement choc'!Q5/'Investissement choc'!Q$46-'INvestissement ref'!Q5/'INvestissement ref'!Q$47</f>
        <v>-115.58406383388865</v>
      </c>
      <c r="R5">
        <f>'Investissement choc'!R5/'Investissement choc'!R$46-'INvestissement ref'!R5/'INvestissement ref'!R$47</f>
        <v>-106.16039512853149</v>
      </c>
      <c r="S5">
        <f>'Investissement choc'!S5/'Investissement choc'!S$46-'INvestissement ref'!S5/'INvestissement ref'!S$47</f>
        <v>-109.89234137144103</v>
      </c>
      <c r="T5">
        <f>'Investissement choc'!T5/'Investissement choc'!T$46-'INvestissement ref'!T5/'INvestissement ref'!T$47</f>
        <v>-121.59651137211767</v>
      </c>
      <c r="U5">
        <f>'Investissement choc'!U5/'Investissement choc'!U$46-'INvestissement ref'!U5/'INvestissement ref'!U$47</f>
        <v>-137.71009251666555</v>
      </c>
      <c r="V5">
        <f>'Investissement choc'!V5/'Investissement choc'!V$46-'INvestissement ref'!V5/'INvestissement ref'!V$47</f>
        <v>-152.39949240751139</v>
      </c>
      <c r="W5">
        <f>'Investissement choc'!W5/'Investissement choc'!W$46-'INvestissement ref'!W5/'INvestissement ref'!W$47</f>
        <v>-166.47491586578235</v>
      </c>
      <c r="X5">
        <f>'Investissement choc'!X5/'Investissement choc'!X$46-'INvestissement ref'!X5/'INvestissement ref'!X$47</f>
        <v>-179.85695154299356</v>
      </c>
      <c r="Y5">
        <f>'Investissement choc'!Y5/'Investissement choc'!Y$46-'INvestissement ref'!Y5/'INvestissement ref'!Y$47</f>
        <v>-192.15359095459644</v>
      </c>
      <c r="Z5">
        <f>'Investissement choc'!Z5/'Investissement choc'!Z$46-'INvestissement ref'!Z5/'INvestissement ref'!Z$47</f>
        <v>-202.94595059234325</v>
      </c>
      <c r="AA5">
        <f>'Investissement choc'!AA5/'Investissement choc'!AA$46-'INvestissement ref'!AA5/'INvestissement ref'!AA$47</f>
        <v>-214.31665394295806</v>
      </c>
      <c r="AB5">
        <f>'Investissement choc'!AB5/'Investissement choc'!AB$46-'INvestissement ref'!AB5/'INvestissement ref'!AB$47</f>
        <v>-229.03105129406731</v>
      </c>
      <c r="AC5">
        <f>'Investissement choc'!AC5/'Investissement choc'!AC$46-'INvestissement ref'!AC5/'INvestissement ref'!AC$47</f>
        <v>-244.79077585117648</v>
      </c>
      <c r="AD5">
        <f>'Investissement choc'!AD5/'Investissement choc'!AD$46-'INvestissement ref'!AD5/'INvestissement ref'!AD$47</f>
        <v>-260.53032260772488</v>
      </c>
      <c r="AE5">
        <f>'Investissement choc'!AE5/'Investissement choc'!AE$46-'INvestissement ref'!AE5/'INvestissement ref'!AE$47</f>
        <v>-275.82453635223874</v>
      </c>
      <c r="AF5">
        <f>'Investissement choc'!AF5/'Investissement choc'!AF$46-'INvestissement ref'!AF5/'INvestissement ref'!AF$47</f>
        <v>-290.43433663410497</v>
      </c>
      <c r="AG5">
        <f>'Investissement choc'!AG5/'Investissement choc'!AG$46-'INvestissement ref'!AG5/'INvestissement ref'!AG$47</f>
        <v>-304.11395318048062</v>
      </c>
      <c r="AH5">
        <f>'Investissement choc'!AH5/'Investissement choc'!AH$46-'INvestissement ref'!AH5/'INvestissement ref'!AH$47</f>
        <v>-316.77343581788091</v>
      </c>
      <c r="AI5">
        <f>'Investissement choc'!AI5/'Investissement choc'!AI$46-'INvestissement ref'!AI5/'INvestissement ref'!AI$47</f>
        <v>-328.24916030814938</v>
      </c>
      <c r="AJ5">
        <f>'Investissement choc'!AJ5/'Investissement choc'!AJ$46-'INvestissement ref'!AJ5/'INvestissement ref'!AJ$47</f>
        <v>-338.50684339934742</v>
      </c>
      <c r="AK5">
        <f>'Investissement choc'!AK5/'Investissement choc'!AK$46-'INvestissement ref'!AK5/'INvestissement ref'!AK$47</f>
        <v>-347.43885387757473</v>
      </c>
      <c r="AL5">
        <f>'Investissement choc'!AL5/'Investissement choc'!AL$46-'INvestissement ref'!AL5/'INvestissement ref'!AL$47</f>
        <v>-355.05595032735891</v>
      </c>
      <c r="AM5">
        <f>'Investissement choc'!AM5/'Investissement choc'!AM$46-'INvestissement ref'!AM5/'INvestissement ref'!AM$47</f>
        <v>-361.31557288545423</v>
      </c>
      <c r="AN5">
        <f>'Investissement choc'!AN5/'Investissement choc'!AN$46-'INvestissement ref'!AN5/'INvestissement ref'!AN$47</f>
        <v>-366.2119363409829</v>
      </c>
      <c r="AO5">
        <f>'Investissement choc'!AO5/'Investissement choc'!AO$46-'INvestissement ref'!AO5/'INvestissement ref'!AO$47</f>
        <v>-369.75147498684237</v>
      </c>
      <c r="AP5">
        <f>'Investissement choc'!AP5/'Investissement choc'!AP$46-'INvestissement ref'!AP5/'INvestissement ref'!AP$47</f>
        <v>-371.95011507399431</v>
      </c>
      <c r="AQ5">
        <f>'Investissement choc'!AQ5/'Investissement choc'!AQ$46-'INvestissement ref'!AQ5/'INvestissement ref'!AQ$47</f>
        <v>-372.83124793232332</v>
      </c>
      <c r="AR5">
        <f>'Investissement choc'!AR5/'Investissement choc'!AR$46-'INvestissement ref'!AR5/'INvestissement ref'!AR$47</f>
        <v>-372.42428116233054</v>
      </c>
      <c r="AS5">
        <f>'Investissement choc'!AS5/'Investissement choc'!AS$46-'INvestissement ref'!AS5/'INvestissement ref'!AS$47</f>
        <v>-370.76367646252538</v>
      </c>
      <c r="AT5">
        <f>'Investissement choc'!AT5/'Investissement choc'!AT$46-'INvestissement ref'!AT5/'INvestissement ref'!AT$47</f>
        <v>-367.88842444712145</v>
      </c>
    </row>
    <row r="6" spans="1:46" ht="14.45" x14ac:dyDescent="0.3">
      <c r="A6" t="s">
        <v>10</v>
      </c>
      <c r="B6">
        <f>'Investissement choc'!B6/'Investissement choc'!B$46-'INvestissement ref'!B6/'INvestissement ref'!B$47</f>
        <v>0</v>
      </c>
      <c r="C6">
        <f>'Investissement choc'!C6/'Investissement choc'!C$46-'INvestissement ref'!C6/'INvestissement ref'!C$47</f>
        <v>0</v>
      </c>
      <c r="D6">
        <f>'Investissement choc'!D6/'Investissement choc'!D$46-'INvestissement ref'!D6/'INvestissement ref'!D$47</f>
        <v>0</v>
      </c>
      <c r="E6">
        <f>'Investissement choc'!E6/'Investissement choc'!E$46-'INvestissement ref'!E6/'INvestissement ref'!E$47</f>
        <v>0</v>
      </c>
      <c r="F6">
        <f>'Investissement choc'!F6/'Investissement choc'!F$46-'INvestissement ref'!F6/'INvestissement ref'!F$47</f>
        <v>0</v>
      </c>
      <c r="G6">
        <f>'Investissement choc'!G6/'Investissement choc'!G$46-'INvestissement ref'!G6/'INvestissement ref'!G$47</f>
        <v>0</v>
      </c>
      <c r="H6">
        <f>'Investissement choc'!H6/'Investissement choc'!H$46-'INvestissement ref'!H6/'INvestissement ref'!H$47</f>
        <v>0</v>
      </c>
      <c r="I6">
        <f>'Investissement choc'!I6/'Investissement choc'!I$46-'INvestissement ref'!I6/'INvestissement ref'!I$47</f>
        <v>0</v>
      </c>
      <c r="J6">
        <f>'Investissement choc'!J6/'Investissement choc'!J$46-'INvestissement ref'!J6/'INvestissement ref'!J$47</f>
        <v>0</v>
      </c>
      <c r="K6">
        <f>'Investissement choc'!K6/'Investissement choc'!K$46-'INvestissement ref'!K6/'INvestissement ref'!K$47</f>
        <v>0</v>
      </c>
      <c r="L6">
        <f>'Investissement choc'!L6/'Investissement choc'!L$46-'INvestissement ref'!L6/'INvestissement ref'!L$47</f>
        <v>0.50008359473832797</v>
      </c>
      <c r="M6">
        <f>'Investissement choc'!M6/'Investissement choc'!M$46-'INvestissement ref'!M6/'INvestissement ref'!M$47</f>
        <v>0.93217427402208841</v>
      </c>
      <c r="N6">
        <f>'Investissement choc'!N6/'Investissement choc'!N$46-'INvestissement ref'!N6/'INvestissement ref'!N$47</f>
        <v>1.2072581981359463</v>
      </c>
      <c r="O6">
        <f>'Investissement choc'!O6/'Investissement choc'!O$46-'INvestissement ref'!O6/'INvestissement ref'!O$47</f>
        <v>1.5679845829035344</v>
      </c>
      <c r="P6">
        <f>'Investissement choc'!P6/'Investissement choc'!P$46-'INvestissement ref'!P6/'INvestissement ref'!P$47</f>
        <v>2.0478041202824784</v>
      </c>
      <c r="Q6">
        <f>'Investissement choc'!Q6/'Investissement choc'!Q$46-'INvestissement ref'!Q6/'INvestissement ref'!Q$47</f>
        <v>2.6996199526630562</v>
      </c>
      <c r="R6">
        <f>'Investissement choc'!R6/'Investissement choc'!R$46-'INvestissement ref'!R6/'INvestissement ref'!R$47</f>
        <v>3.1126500478553112</v>
      </c>
      <c r="S6">
        <f>'Investissement choc'!S6/'Investissement choc'!S$46-'INvestissement ref'!S6/'INvestissement ref'!S$47</f>
        <v>3.410008284798721</v>
      </c>
      <c r="T6">
        <f>'Investissement choc'!T6/'Investissement choc'!T$46-'INvestissement ref'!T6/'INvestissement ref'!T$47</f>
        <v>3.6456419704431369</v>
      </c>
      <c r="U6">
        <f>'Investissement choc'!U6/'Investissement choc'!U$46-'INvestissement ref'!U6/'INvestissement ref'!U$47</f>
        <v>3.8951949159652486</v>
      </c>
      <c r="V6">
        <f>'Investissement choc'!V6/'Investissement choc'!V$46-'INvestissement ref'!V6/'INvestissement ref'!V$47</f>
        <v>4.2541984875905996</v>
      </c>
      <c r="W6">
        <f>'Investissement choc'!W6/'Investissement choc'!W$46-'INvestissement ref'!W6/'INvestissement ref'!W$47</f>
        <v>4.786299266981132</v>
      </c>
      <c r="X6">
        <f>'Investissement choc'!X6/'Investissement choc'!X$46-'INvestissement ref'!X6/'INvestissement ref'!X$47</f>
        <v>5.5608633223122297</v>
      </c>
      <c r="Y6">
        <f>'Investissement choc'!Y6/'Investissement choc'!Y$46-'INvestissement ref'!Y6/'INvestissement ref'!Y$47</f>
        <v>6.6578884293483327</v>
      </c>
      <c r="Z6">
        <f>'Investissement choc'!Z6/'Investissement choc'!Z$46-'INvestissement ref'!Z6/'INvestissement ref'!Z$47</f>
        <v>8.1809092971660391</v>
      </c>
      <c r="AA6">
        <f>'Investissement choc'!AA6/'Investissement choc'!AA$46-'INvestissement ref'!AA6/'INvestissement ref'!AA$47</f>
        <v>8.8384494028811105</v>
      </c>
      <c r="AB6">
        <f>'Investissement choc'!AB6/'Investissement choc'!AB$46-'INvestissement ref'!AB6/'INvestissement ref'!AB$47</f>
        <v>8.868518169611292</v>
      </c>
      <c r="AC6">
        <f>'Investissement choc'!AC6/'Investissement choc'!AC$46-'INvestissement ref'!AC6/'INvestissement ref'!AC$47</f>
        <v>8.4742336702241516</v>
      </c>
      <c r="AD6">
        <f>'Investissement choc'!AD6/'Investissement choc'!AD$46-'INvestissement ref'!AD6/'INvestissement ref'!AD$47</f>
        <v>7.805859332765948</v>
      </c>
      <c r="AE6">
        <f>'Investissement choc'!AE6/'Investissement choc'!AE$46-'INvestissement ref'!AE6/'INvestissement ref'!AE$47</f>
        <v>6.9686505390966431</v>
      </c>
      <c r="AF6">
        <f>'Investissement choc'!AF6/'Investissement choc'!AF$46-'INvestissement ref'!AF6/'INvestissement ref'!AF$47</f>
        <v>6.0429033786628281</v>
      </c>
      <c r="AG6">
        <f>'Investissement choc'!AG6/'Investissement choc'!AG$46-'INvestissement ref'!AG6/'INvestissement ref'!AG$47</f>
        <v>5.0836462575267092</v>
      </c>
      <c r="AH6">
        <f>'Investissement choc'!AH6/'Investissement choc'!AH$46-'INvestissement ref'!AH6/'INvestissement ref'!AH$47</f>
        <v>4.1321302253239196</v>
      </c>
      <c r="AI6">
        <f>'Investissement choc'!AI6/'Investissement choc'!AI$46-'INvestissement ref'!AI6/'INvestissement ref'!AI$47</f>
        <v>3.2184470360941475</v>
      </c>
      <c r="AJ6">
        <f>'Investissement choc'!AJ6/'Investissement choc'!AJ$46-'INvestissement ref'!AJ6/'INvestissement ref'!AJ$47</f>
        <v>2.3660684702009291</v>
      </c>
      <c r="AK6">
        <f>'Investissement choc'!AK6/'Investissement choc'!AK$46-'INvestissement ref'!AK6/'INvestissement ref'!AK$47</f>
        <v>1.5902410276880516</v>
      </c>
      <c r="AL6">
        <f>'Investissement choc'!AL6/'Investissement choc'!AL$46-'INvestissement ref'!AL6/'INvestissement ref'!AL$47</f>
        <v>0.90360582319289051</v>
      </c>
      <c r="AM6">
        <f>'Investissement choc'!AM6/'Investissement choc'!AM$46-'INvestissement ref'!AM6/'INvestissement ref'!AM$47</f>
        <v>0.31467608234007116</v>
      </c>
      <c r="AN6">
        <f>'Investissement choc'!AN6/'Investissement choc'!AN$46-'INvestissement ref'!AN6/'INvestissement ref'!AN$47</f>
        <v>-0.17314492452985064</v>
      </c>
      <c r="AO6">
        <f>'Investissement choc'!AO6/'Investissement choc'!AO$46-'INvestissement ref'!AO6/'INvestissement ref'!AO$47</f>
        <v>-0.55800169230877827</v>
      </c>
      <c r="AP6">
        <f>'Investissement choc'!AP6/'Investissement choc'!AP$46-'INvestissement ref'!AP6/'INvestissement ref'!AP$47</f>
        <v>-0.83955238889927841</v>
      </c>
      <c r="AQ6">
        <f>'Investissement choc'!AQ6/'Investissement choc'!AQ$46-'INvestissement ref'!AQ6/'INvestissement ref'!AQ$47</f>
        <v>-1.0187970924455669</v>
      </c>
      <c r="AR6">
        <f>'Investissement choc'!AR6/'Investissement choc'!AR$46-'INvestissement ref'!AR6/'INvestissement ref'!AR$47</f>
        <v>-1.0978729529877285</v>
      </c>
      <c r="AS6">
        <f>'Investissement choc'!AS6/'Investissement choc'!AS$46-'INvestissement ref'!AS6/'INvestissement ref'!AS$47</f>
        <v>-1.0798630266918394</v>
      </c>
      <c r="AT6">
        <f>'Investissement choc'!AT6/'Investissement choc'!AT$46-'INvestissement ref'!AT6/'INvestissement ref'!AT$47</f>
        <v>-0.96864115211013768</v>
      </c>
    </row>
    <row r="7" spans="1:46" ht="14.45" x14ac:dyDescent="0.3">
      <c r="A7" t="s">
        <v>11</v>
      </c>
      <c r="B7">
        <f>'Investissement choc'!B7/'Investissement choc'!B$46-'INvestissement ref'!B7/'INvestissement ref'!B$47</f>
        <v>0</v>
      </c>
      <c r="C7">
        <f>'Investissement choc'!C7/'Investissement choc'!C$46-'INvestissement ref'!C7/'INvestissement ref'!C$47</f>
        <v>0</v>
      </c>
      <c r="D7">
        <f>'Investissement choc'!D7/'Investissement choc'!D$46-'INvestissement ref'!D7/'INvestissement ref'!D$47</f>
        <v>0</v>
      </c>
      <c r="E7">
        <f>'Investissement choc'!E7/'Investissement choc'!E$46-'INvestissement ref'!E7/'INvestissement ref'!E$47</f>
        <v>0</v>
      </c>
      <c r="F7">
        <f>'Investissement choc'!F7/'Investissement choc'!F$46-'INvestissement ref'!F7/'INvestissement ref'!F$47</f>
        <v>0</v>
      </c>
      <c r="G7">
        <f>'Investissement choc'!G7/'Investissement choc'!G$46-'INvestissement ref'!G7/'INvestissement ref'!G$47</f>
        <v>0</v>
      </c>
      <c r="H7">
        <f>'Investissement choc'!H7/'Investissement choc'!H$46-'INvestissement ref'!H7/'INvestissement ref'!H$47</f>
        <v>0</v>
      </c>
      <c r="I7">
        <f>'Investissement choc'!I7/'Investissement choc'!I$46-'INvestissement ref'!I7/'INvestissement ref'!I$47</f>
        <v>0</v>
      </c>
      <c r="J7">
        <f>'Investissement choc'!J7/'Investissement choc'!J$46-'INvestissement ref'!J7/'INvestissement ref'!J$47</f>
        <v>0</v>
      </c>
      <c r="K7">
        <f>'Investissement choc'!K7/'Investissement choc'!K$46-'INvestissement ref'!K7/'INvestissement ref'!K$47</f>
        <v>0</v>
      </c>
      <c r="L7">
        <f>'Investissement choc'!L7/'Investissement choc'!L$46-'INvestissement ref'!L7/'INvestissement ref'!L$47</f>
        <v>2.2951352276002126</v>
      </c>
      <c r="M7">
        <f>'Investissement choc'!M7/'Investissement choc'!M$46-'INvestissement ref'!M7/'INvestissement ref'!M$47</f>
        <v>4.5320130502336724</v>
      </c>
      <c r="N7">
        <f>'Investissement choc'!N7/'Investissement choc'!N$46-'INvestissement ref'!N7/'INvestissement ref'!N$47</f>
        <v>6.796157086970652</v>
      </c>
      <c r="O7">
        <f>'Investissement choc'!O7/'Investissement choc'!O$46-'INvestissement ref'!O7/'INvestissement ref'!O$47</f>
        <v>9.4745646950632363</v>
      </c>
      <c r="P7">
        <f>'Investissement choc'!P7/'Investissement choc'!P$46-'INvestissement ref'!P7/'INvestissement ref'!P$47</f>
        <v>12.445567299741242</v>
      </c>
      <c r="Q7">
        <f>'Investissement choc'!Q7/'Investissement choc'!Q$46-'INvestissement ref'!Q7/'INvestissement ref'!Q$47</f>
        <v>15.130979067478734</v>
      </c>
      <c r="R7">
        <f>'Investissement choc'!R7/'Investissement choc'!R$46-'INvestissement ref'!R7/'INvestissement ref'!R$47</f>
        <v>16.845575464788908</v>
      </c>
      <c r="S7">
        <f>'Investissement choc'!S7/'Investissement choc'!S$46-'INvestissement ref'!S7/'INvestissement ref'!S$47</f>
        <v>17.991240033056101</v>
      </c>
      <c r="T7">
        <f>'Investissement choc'!T7/'Investissement choc'!T$46-'INvestissement ref'!T7/'INvestissement ref'!T$47</f>
        <v>18.853832375315733</v>
      </c>
      <c r="U7">
        <f>'Investissement choc'!U7/'Investissement choc'!U$46-'INvestissement ref'!U7/'INvestissement ref'!U$47</f>
        <v>19.851526092686413</v>
      </c>
      <c r="V7">
        <f>'Investissement choc'!V7/'Investissement choc'!V$46-'INvestissement ref'!V7/'INvestissement ref'!V$47</f>
        <v>21.427937485325401</v>
      </c>
      <c r="W7">
        <f>'Investissement choc'!W7/'Investissement choc'!W$46-'INvestissement ref'!W7/'INvestissement ref'!W$47</f>
        <v>23.878804369573913</v>
      </c>
      <c r="X7">
        <f>'Investissement choc'!X7/'Investissement choc'!X$46-'INvestissement ref'!X7/'INvestissement ref'!X$47</f>
        <v>27.383494365834508</v>
      </c>
      <c r="Y7">
        <f>'Investissement choc'!Y7/'Investissement choc'!Y$46-'INvestissement ref'!Y7/'INvestissement ref'!Y$47</f>
        <v>32.17791467238726</v>
      </c>
      <c r="Z7">
        <f>'Investissement choc'!Z7/'Investissement choc'!Z$46-'INvestissement ref'!Z7/'INvestissement ref'!Z$47</f>
        <v>38.585486974207015</v>
      </c>
      <c r="AA7">
        <f>'Investissement choc'!AA7/'Investissement choc'!AA$46-'INvestissement ref'!AA7/'INvestissement ref'!AA$47</f>
        <v>41.995416502964076</v>
      </c>
      <c r="AB7">
        <f>'Investissement choc'!AB7/'Investissement choc'!AB$46-'INvestissement ref'!AB7/'INvestissement ref'!AB$47</f>
        <v>43.352628858640287</v>
      </c>
      <c r="AC7">
        <f>'Investissement choc'!AC7/'Investissement choc'!AC$46-'INvestissement ref'!AC7/'INvestissement ref'!AC$47</f>
        <v>43.303509171943574</v>
      </c>
      <c r="AD7">
        <f>'Investissement choc'!AD7/'Investissement choc'!AD$46-'INvestissement ref'!AD7/'INvestissement ref'!AD$47</f>
        <v>42.299938424810875</v>
      </c>
      <c r="AE7">
        <f>'Investissement choc'!AE7/'Investissement choc'!AE$46-'INvestissement ref'!AE7/'INvestissement ref'!AE$47</f>
        <v>40.64060956891808</v>
      </c>
      <c r="AF7">
        <f>'Investissement choc'!AF7/'Investissement choc'!AF$46-'INvestissement ref'!AF7/'INvestissement ref'!AF$47</f>
        <v>38.578174765922313</v>
      </c>
      <c r="AG7">
        <f>'Investissement choc'!AG7/'Investissement choc'!AG$46-'INvestissement ref'!AG7/'INvestissement ref'!AG$47</f>
        <v>36.308671526526382</v>
      </c>
      <c r="AH7">
        <f>'Investissement choc'!AH7/'Investissement choc'!AH$46-'INvestissement ref'!AH7/'INvestissement ref'!AH$47</f>
        <v>33.945237966233776</v>
      </c>
      <c r="AI7">
        <f>'Investissement choc'!AI7/'Investissement choc'!AI$46-'INvestissement ref'!AI7/'INvestissement ref'!AI$47</f>
        <v>31.599257236167432</v>
      </c>
      <c r="AJ7">
        <f>'Investissement choc'!AJ7/'Investissement choc'!AJ$46-'INvestissement ref'!AJ7/'INvestissement ref'!AJ$47</f>
        <v>29.330293135129523</v>
      </c>
      <c r="AK7">
        <f>'Investissement choc'!AK7/'Investissement choc'!AK$46-'INvestissement ref'!AK7/'INvestissement ref'!AK$47</f>
        <v>27.204263118401627</v>
      </c>
      <c r="AL7">
        <f>'Investissement choc'!AL7/'Investissement choc'!AL$46-'INvestissement ref'!AL7/'INvestissement ref'!AL$47</f>
        <v>25.248741367427897</v>
      </c>
      <c r="AM7">
        <f>'Investissement choc'!AM7/'Investissement choc'!AM$46-'INvestissement ref'!AM7/'INvestissement ref'!AM$47</f>
        <v>23.507879812684223</v>
      </c>
      <c r="AN7">
        <f>'Investissement choc'!AN7/'Investissement choc'!AN$46-'INvestissement ref'!AN7/'INvestissement ref'!AN$47</f>
        <v>21.993993760323633</v>
      </c>
      <c r="AO7">
        <f>'Investissement choc'!AO7/'Investissement choc'!AO$46-'INvestissement ref'!AO7/'INvestissement ref'!AO$47</f>
        <v>20.711442494324842</v>
      </c>
      <c r="AP7">
        <f>'Investissement choc'!AP7/'Investissement choc'!AP$46-'INvestissement ref'!AP7/'INvestissement ref'!AP$47</f>
        <v>19.660982470890303</v>
      </c>
      <c r="AQ7">
        <f>'Investissement choc'!AQ7/'Investissement choc'!AQ$46-'INvestissement ref'!AQ7/'INvestissement ref'!AQ$47</f>
        <v>18.840542273416531</v>
      </c>
      <c r="AR7">
        <f>'Investissement choc'!AR7/'Investissement choc'!AR$46-'INvestissement ref'!AR7/'INvestissement ref'!AR$47</f>
        <v>18.245289887284571</v>
      </c>
      <c r="AS7">
        <f>'Investissement choc'!AS7/'Investissement choc'!AS$46-'INvestissement ref'!AS7/'INvestissement ref'!AS$47</f>
        <v>17.867782349729396</v>
      </c>
      <c r="AT7">
        <f>'Investissement choc'!AT7/'Investissement choc'!AT$46-'INvestissement ref'!AT7/'INvestissement ref'!AT$47</f>
        <v>17.698234306062204</v>
      </c>
    </row>
    <row r="8" spans="1:46" ht="14.45" x14ac:dyDescent="0.3">
      <c r="A8" t="s">
        <v>12</v>
      </c>
      <c r="B8">
        <f>'Investissement choc'!B8/'Investissement choc'!B$46-'INvestissement ref'!B8/'INvestissement ref'!B$47</f>
        <v>0</v>
      </c>
      <c r="C8">
        <f>'Investissement choc'!C8/'Investissement choc'!C$46-'INvestissement ref'!C8/'INvestissement ref'!C$47</f>
        <v>0</v>
      </c>
      <c r="D8">
        <f>'Investissement choc'!D8/'Investissement choc'!D$46-'INvestissement ref'!D8/'INvestissement ref'!D$47</f>
        <v>0</v>
      </c>
      <c r="E8">
        <f>'Investissement choc'!E8/'Investissement choc'!E$46-'INvestissement ref'!E8/'INvestissement ref'!E$47</f>
        <v>0</v>
      </c>
      <c r="F8">
        <f>'Investissement choc'!F8/'Investissement choc'!F$46-'INvestissement ref'!F8/'INvestissement ref'!F$47</f>
        <v>0</v>
      </c>
      <c r="G8">
        <f>'Investissement choc'!G8/'Investissement choc'!G$46-'INvestissement ref'!G8/'INvestissement ref'!G$47</f>
        <v>0</v>
      </c>
      <c r="H8">
        <f>'Investissement choc'!H8/'Investissement choc'!H$46-'INvestissement ref'!H8/'INvestissement ref'!H$47</f>
        <v>0</v>
      </c>
      <c r="I8">
        <f>'Investissement choc'!I8/'Investissement choc'!I$46-'INvestissement ref'!I8/'INvestissement ref'!I$47</f>
        <v>0</v>
      </c>
      <c r="J8">
        <f>'Investissement choc'!J8/'Investissement choc'!J$46-'INvestissement ref'!J8/'INvestissement ref'!J$47</f>
        <v>0</v>
      </c>
      <c r="K8">
        <f>'Investissement choc'!K8/'Investissement choc'!K$46-'INvestissement ref'!K8/'INvestissement ref'!K$47</f>
        <v>0</v>
      </c>
      <c r="L8">
        <f>'Investissement choc'!L8/'Investissement choc'!L$46-'INvestissement ref'!L8/'INvestissement ref'!L$47</f>
        <v>1.4021095200806712</v>
      </c>
      <c r="M8">
        <f>'Investissement choc'!M8/'Investissement choc'!M$46-'INvestissement ref'!M8/'INvestissement ref'!M$47</f>
        <v>2.4852438181089838</v>
      </c>
      <c r="N8">
        <f>'Investissement choc'!N8/'Investissement choc'!N$46-'INvestissement ref'!N8/'INvestissement ref'!N$47</f>
        <v>3.3254057811412849</v>
      </c>
      <c r="O8">
        <f>'Investissement choc'!O8/'Investissement choc'!O$46-'INvestissement ref'!O8/'INvestissement ref'!O$47</f>
        <v>3.978535212390284</v>
      </c>
      <c r="P8">
        <f>'Investissement choc'!P8/'Investissement choc'!P$46-'INvestissement ref'!P8/'INvestissement ref'!P$47</f>
        <v>4.411486483341605</v>
      </c>
      <c r="Q8">
        <f>'Investissement choc'!Q8/'Investissement choc'!Q$46-'INvestissement ref'!Q8/'INvestissement ref'!Q$47</f>
        <v>4.4754768830695184</v>
      </c>
      <c r="R8">
        <f>'Investissement choc'!R8/'Investissement choc'!R$46-'INvestissement ref'!R8/'INvestissement ref'!R$47</f>
        <v>4.1537660297558432</v>
      </c>
      <c r="S8">
        <f>'Investissement choc'!S8/'Investissement choc'!S$46-'INvestissement ref'!S8/'INvestissement ref'!S$47</f>
        <v>3.5661005764752645</v>
      </c>
      <c r="T8">
        <f>'Investissement choc'!T8/'Investissement choc'!T$46-'INvestissement ref'!T8/'INvestissement ref'!T$47</f>
        <v>2.7720591060060542</v>
      </c>
      <c r="U8">
        <f>'Investissement choc'!U8/'Investissement choc'!U$46-'INvestissement ref'!U8/'INvestissement ref'!U$47</f>
        <v>1.8774411629464112</v>
      </c>
      <c r="V8">
        <f>'Investissement choc'!V8/'Investissement choc'!V$46-'INvestissement ref'!V8/'INvestissement ref'!V$47</f>
        <v>1.0078278787522095</v>
      </c>
      <c r="W8">
        <f>'Investissement choc'!W8/'Investissement choc'!W$46-'INvestissement ref'!W8/'INvestissement ref'!W$47</f>
        <v>0.30848697820158577</v>
      </c>
      <c r="X8">
        <f>'Investissement choc'!X8/'Investissement choc'!X$46-'INvestissement ref'!X8/'INvestissement ref'!X$47</f>
        <v>-0.10451469491954413</v>
      </c>
      <c r="Y8">
        <f>'Investissement choc'!Y8/'Investissement choc'!Y$46-'INvestissement ref'!Y8/'INvestissement ref'!Y$47</f>
        <v>-9.701826313107631E-2</v>
      </c>
      <c r="Z8">
        <f>'Investissement choc'!Z8/'Investissement choc'!Z$46-'INvestissement ref'!Z8/'INvestissement ref'!Z$47</f>
        <v>0.50184003043693792</v>
      </c>
      <c r="AA8">
        <f>'Investissement choc'!AA8/'Investissement choc'!AA$46-'INvestissement ref'!AA8/'INvestissement ref'!AA$47</f>
        <v>-0.30536727234198224</v>
      </c>
      <c r="AB8">
        <f>'Investissement choc'!AB8/'Investissement choc'!AB$46-'INvestissement ref'!AB8/'INvestissement ref'!AB$47</f>
        <v>-2.0952926170510864</v>
      </c>
      <c r="AC8">
        <f>'Investissement choc'!AC8/'Investissement choc'!AC$46-'INvestissement ref'!AC8/'INvestissement ref'!AC$47</f>
        <v>-4.5272083970617132</v>
      </c>
      <c r="AD8">
        <f>'Investissement choc'!AD8/'Investissement choc'!AD$46-'INvestissement ref'!AD8/'INvestissement ref'!AD$47</f>
        <v>-7.3287459313436329</v>
      </c>
      <c r="AE8">
        <f>'Investissement choc'!AE8/'Investissement choc'!AE$46-'INvestissement ref'!AE8/'INvestissement ref'!AE$47</f>
        <v>-10.316475163252676</v>
      </c>
      <c r="AF8">
        <f>'Investissement choc'!AF8/'Investissement choc'!AF$46-'INvestissement ref'!AF8/'INvestissement ref'!AF$47</f>
        <v>-13.354129801974182</v>
      </c>
      <c r="AG8">
        <f>'Investissement choc'!AG8/'Investissement choc'!AG$46-'INvestissement ref'!AG8/'INvestissement ref'!AG$47</f>
        <v>-16.332430570852239</v>
      </c>
      <c r="AH8">
        <f>'Investissement choc'!AH8/'Investissement choc'!AH$46-'INvestissement ref'!AH8/'INvestissement ref'!AH$47</f>
        <v>-19.186383883781218</v>
      </c>
      <c r="AI8">
        <f>'Investissement choc'!AI8/'Investissement choc'!AI$46-'INvestissement ref'!AI8/'INvestissement ref'!AI$47</f>
        <v>-21.852090589733621</v>
      </c>
      <c r="AJ8">
        <f>'Investissement choc'!AJ8/'Investissement choc'!AJ$46-'INvestissement ref'!AJ8/'INvestissement ref'!AJ$47</f>
        <v>-24.296569927439805</v>
      </c>
      <c r="AK8">
        <f>'Investissement choc'!AK8/'Investissement choc'!AK$46-'INvestissement ref'!AK8/'INvestissement ref'!AK$47</f>
        <v>-26.483937491668144</v>
      </c>
      <c r="AL8">
        <f>'Investissement choc'!AL8/'Investissement choc'!AL$46-'INvestissement ref'!AL8/'INvestissement ref'!AL$47</f>
        <v>-28.401776039143328</v>
      </c>
      <c r="AM8">
        <f>'Investissement choc'!AM8/'Investissement choc'!AM$46-'INvestissement ref'!AM8/'INvestissement ref'!AM$47</f>
        <v>-30.033608581509156</v>
      </c>
      <c r="AN8">
        <f>'Investissement choc'!AN8/'Investissement choc'!AN$46-'INvestissement ref'!AN8/'INvestissement ref'!AN$47</f>
        <v>-31.374682243702523</v>
      </c>
      <c r="AO8">
        <f>'Investissement choc'!AO8/'Investissement choc'!AO$46-'INvestissement ref'!AO8/'INvestissement ref'!AO$47</f>
        <v>-32.423631286160912</v>
      </c>
      <c r="AP8">
        <f>'Investissement choc'!AP8/'Investissement choc'!AP$46-'INvestissement ref'!AP8/'INvestissement ref'!AP$47</f>
        <v>-33.18232865664902</v>
      </c>
      <c r="AQ8">
        <f>'Investissement choc'!AQ8/'Investissement choc'!AQ$46-'INvestissement ref'!AQ8/'INvestissement ref'!AQ$47</f>
        <v>-33.655405607049033</v>
      </c>
      <c r="AR8">
        <f>'Investissement choc'!AR8/'Investissement choc'!AR$46-'INvestissement ref'!AR8/'INvestissement ref'!AR$47</f>
        <v>-33.849750585145671</v>
      </c>
      <c r="AS8">
        <f>'Investissement choc'!AS8/'Investissement choc'!AS$46-'INvestissement ref'!AS8/'INvestissement ref'!AS$47</f>
        <v>-33.774078641092387</v>
      </c>
      <c r="AT8">
        <f>'Investissement choc'!AT8/'Investissement choc'!AT$46-'INvestissement ref'!AT8/'INvestissement ref'!AT$47</f>
        <v>-33.438619964462077</v>
      </c>
    </row>
    <row r="9" spans="1:46" ht="14.45" x14ac:dyDescent="0.3">
      <c r="A9" t="s">
        <v>13</v>
      </c>
      <c r="B9">
        <f>'Investissement choc'!B9/'Investissement choc'!B$46-'INvestissement ref'!B9/'INvestissement ref'!B$47</f>
        <v>0</v>
      </c>
      <c r="C9">
        <f>'Investissement choc'!C9/'Investissement choc'!C$46-'INvestissement ref'!C9/'INvestissement ref'!C$47</f>
        <v>0</v>
      </c>
      <c r="D9">
        <f>'Investissement choc'!D9/'Investissement choc'!D$46-'INvestissement ref'!D9/'INvestissement ref'!D$47</f>
        <v>0</v>
      </c>
      <c r="E9">
        <f>'Investissement choc'!E9/'Investissement choc'!E$46-'INvestissement ref'!E9/'INvestissement ref'!E$47</f>
        <v>0</v>
      </c>
      <c r="F9">
        <f>'Investissement choc'!F9/'Investissement choc'!F$46-'INvestissement ref'!F9/'INvestissement ref'!F$47</f>
        <v>0</v>
      </c>
      <c r="G9">
        <f>'Investissement choc'!G9/'Investissement choc'!G$46-'INvestissement ref'!G9/'INvestissement ref'!G$47</f>
        <v>0</v>
      </c>
      <c r="H9">
        <f>'Investissement choc'!H9/'Investissement choc'!H$46-'INvestissement ref'!H9/'INvestissement ref'!H$47</f>
        <v>0</v>
      </c>
      <c r="I9">
        <f>'Investissement choc'!I9/'Investissement choc'!I$46-'INvestissement ref'!I9/'INvestissement ref'!I$47</f>
        <v>0</v>
      </c>
      <c r="J9">
        <f>'Investissement choc'!J9/'Investissement choc'!J$46-'INvestissement ref'!J9/'INvestissement ref'!J$47</f>
        <v>0</v>
      </c>
      <c r="K9">
        <f>'Investissement choc'!K9/'Investissement choc'!K$46-'INvestissement ref'!K9/'INvestissement ref'!K$47</f>
        <v>0</v>
      </c>
      <c r="L9">
        <f>'Investissement choc'!L9/'Investissement choc'!L$46-'INvestissement ref'!L9/'INvestissement ref'!L$47</f>
        <v>1.1058719952639251</v>
      </c>
      <c r="M9">
        <f>'Investissement choc'!M9/'Investissement choc'!M$46-'INvestissement ref'!M9/'INvestissement ref'!M$47</f>
        <v>2.5001589715673731</v>
      </c>
      <c r="N9">
        <f>'Investissement choc'!N9/'Investissement choc'!N$46-'INvestissement ref'!N9/'INvestissement ref'!N$47</f>
        <v>4.0795502307506695</v>
      </c>
      <c r="O9">
        <f>'Investissement choc'!O9/'Investissement choc'!O$46-'INvestissement ref'!O9/'INvestissement ref'!O$47</f>
        <v>5.8162098316895481</v>
      </c>
      <c r="P9">
        <f>'Investissement choc'!P9/'Investissement choc'!P$46-'INvestissement ref'!P9/'INvestissement ref'!P$47</f>
        <v>7.886887653006994</v>
      </c>
      <c r="Q9">
        <f>'Investissement choc'!Q9/'Investissement choc'!Q$46-'INvestissement ref'!Q9/'INvestissement ref'!Q$47</f>
        <v>10.162250152779421</v>
      </c>
      <c r="R9">
        <f>'Investissement choc'!R9/'Investissement choc'!R$46-'INvestissement ref'!R9/'INvestissement ref'!R$47</f>
        <v>12.575999661135626</v>
      </c>
      <c r="S9">
        <f>'Investissement choc'!S9/'Investissement choc'!S$46-'INvestissement ref'!S9/'INvestissement ref'!S$47</f>
        <v>15.246597801732833</v>
      </c>
      <c r="T9">
        <f>'Investissement choc'!T9/'Investissement choc'!T$46-'INvestissement ref'!T9/'INvestissement ref'!T$47</f>
        <v>18.212738668653884</v>
      </c>
      <c r="U9">
        <f>'Investissement choc'!U9/'Investissement choc'!U$46-'INvestissement ref'!U9/'INvestissement ref'!U$47</f>
        <v>21.653850055534264</v>
      </c>
      <c r="V9">
        <f>'Investissement choc'!V9/'Investissement choc'!V$46-'INvestissement ref'!V9/'INvestissement ref'!V$47</f>
        <v>25.780312555422256</v>
      </c>
      <c r="W9">
        <f>'Investissement choc'!W9/'Investissement choc'!W$46-'INvestissement ref'!W9/'INvestissement ref'!W$47</f>
        <v>30.740818018620701</v>
      </c>
      <c r="X9">
        <f>'Investissement choc'!X9/'Investissement choc'!X$46-'INvestissement ref'!X9/'INvestissement ref'!X$47</f>
        <v>36.797065881171392</v>
      </c>
      <c r="Y9">
        <f>'Investissement choc'!Y9/'Investissement choc'!Y$46-'INvestissement ref'!Y9/'INvestissement ref'!Y$47</f>
        <v>44.263912093138515</v>
      </c>
      <c r="Z9">
        <f>'Investissement choc'!Z9/'Investissement choc'!Z$46-'INvestissement ref'!Z9/'INvestissement ref'!Z$47</f>
        <v>53.571509985248269</v>
      </c>
      <c r="AA9">
        <f>'Investissement choc'!AA9/'Investissement choc'!AA$46-'INvestissement ref'!AA9/'INvestissement ref'!AA$47</f>
        <v>60.414156757557947</v>
      </c>
      <c r="AB9">
        <f>'Investissement choc'!AB9/'Investissement choc'!AB$46-'INvestissement ref'!AB9/'INvestissement ref'!AB$47</f>
        <v>65.359897128175959</v>
      </c>
      <c r="AC9">
        <f>'Investissement choc'!AC9/'Investissement choc'!AC$46-'INvestissement ref'!AC9/'INvestissement ref'!AC$47</f>
        <v>68.897247503902634</v>
      </c>
      <c r="AD9">
        <f>'Investissement choc'!AD9/'Investissement choc'!AD$46-'INvestissement ref'!AD9/'INvestissement ref'!AD$47</f>
        <v>71.376217080815707</v>
      </c>
      <c r="AE9">
        <f>'Investissement choc'!AE9/'Investissement choc'!AE$46-'INvestissement ref'!AE9/'INvestissement ref'!AE$47</f>
        <v>73.093514032190399</v>
      </c>
      <c r="AF9">
        <f>'Investissement choc'!AF9/'Investissement choc'!AF$46-'INvestissement ref'!AF9/'INvestissement ref'!AF$47</f>
        <v>74.293506702171442</v>
      </c>
      <c r="AG9">
        <f>'Investissement choc'!AG9/'Investissement choc'!AG$46-'INvestissement ref'!AG9/'INvestissement ref'!AG$47</f>
        <v>75.081779793259813</v>
      </c>
      <c r="AH9">
        <f>'Investissement choc'!AH9/'Investissement choc'!AH$46-'INvestissement ref'!AH9/'INvestissement ref'!AH$47</f>
        <v>75.602690417368137</v>
      </c>
      <c r="AI9">
        <f>'Investissement choc'!AI9/'Investissement choc'!AI$46-'INvestissement ref'!AI9/'INvestissement ref'!AI$47</f>
        <v>75.894791800921183</v>
      </c>
      <c r="AJ9">
        <f>'Investissement choc'!AJ9/'Investissement choc'!AJ$46-'INvestissement ref'!AJ9/'INvestissement ref'!AJ$47</f>
        <v>76.054730027571054</v>
      </c>
      <c r="AK9">
        <f>'Investissement choc'!AK9/'Investissement choc'!AK$46-'INvestissement ref'!AK9/'INvestissement ref'!AK$47</f>
        <v>76.08520026877602</v>
      </c>
      <c r="AL9">
        <f>'Investissement choc'!AL9/'Investissement choc'!AL$46-'INvestissement ref'!AL9/'INvestissement ref'!AL$47</f>
        <v>76.058529916864643</v>
      </c>
      <c r="AM9">
        <f>'Investissement choc'!AM9/'Investissement choc'!AM$46-'INvestissement ref'!AM9/'INvestissement ref'!AM$47</f>
        <v>75.987613237394356</v>
      </c>
      <c r="AN9">
        <f>'Investissement choc'!AN9/'Investissement choc'!AN$46-'INvestissement ref'!AN9/'INvestissement ref'!AN$47</f>
        <v>75.883740239997934</v>
      </c>
      <c r="AO9">
        <f>'Investissement choc'!AO9/'Investissement choc'!AO$46-'INvestissement ref'!AO9/'INvestissement ref'!AO$47</f>
        <v>75.757859925681629</v>
      </c>
      <c r="AP9">
        <f>'Investissement choc'!AP9/'Investissement choc'!AP$46-'INvestissement ref'!AP9/'INvestissement ref'!AP$47</f>
        <v>75.619305413791437</v>
      </c>
      <c r="AQ9">
        <f>'Investissement choc'!AQ9/'Investissement choc'!AQ$46-'INvestissement ref'!AQ9/'INvestissement ref'!AQ$47</f>
        <v>75.475319377474875</v>
      </c>
      <c r="AR9">
        <f>'Investissement choc'!AR9/'Investissement choc'!AR$46-'INvestissement ref'!AR9/'INvestissement ref'!AR$47</f>
        <v>75.330985991187674</v>
      </c>
      <c r="AS9">
        <f>'Investissement choc'!AS9/'Investissement choc'!AS$46-'INvestissement ref'!AS9/'INvestissement ref'!AS$47</f>
        <v>75.189348030729207</v>
      </c>
      <c r="AT9">
        <f>'Investissement choc'!AT9/'Investissement choc'!AT$46-'INvestissement ref'!AT9/'INvestissement ref'!AT$47</f>
        <v>75.051592728645346</v>
      </c>
    </row>
    <row r="10" spans="1:46" ht="14.45" x14ac:dyDescent="0.3">
      <c r="A10" t="s">
        <v>14</v>
      </c>
      <c r="B10">
        <f>'Investissement choc'!B10/'Investissement choc'!B$46-'INvestissement ref'!B10/'INvestissement ref'!B$47</f>
        <v>0</v>
      </c>
      <c r="C10">
        <f>'Investissement choc'!C10/'Investissement choc'!C$46-'INvestissement ref'!C10/'INvestissement ref'!C$47</f>
        <v>0</v>
      </c>
      <c r="D10">
        <f>'Investissement choc'!D10/'Investissement choc'!D$46-'INvestissement ref'!D10/'INvestissement ref'!D$47</f>
        <v>0</v>
      </c>
      <c r="E10">
        <f>'Investissement choc'!E10/'Investissement choc'!E$46-'INvestissement ref'!E10/'INvestissement ref'!E$47</f>
        <v>0</v>
      </c>
      <c r="F10">
        <f>'Investissement choc'!F10/'Investissement choc'!F$46-'INvestissement ref'!F10/'INvestissement ref'!F$47</f>
        <v>0</v>
      </c>
      <c r="G10">
        <f>'Investissement choc'!G10/'Investissement choc'!G$46-'INvestissement ref'!G10/'INvestissement ref'!G$47</f>
        <v>0</v>
      </c>
      <c r="H10">
        <f>'Investissement choc'!H10/'Investissement choc'!H$46-'INvestissement ref'!H10/'INvestissement ref'!H$47</f>
        <v>0</v>
      </c>
      <c r="I10">
        <f>'Investissement choc'!I10/'Investissement choc'!I$46-'INvestissement ref'!I10/'INvestissement ref'!I$47</f>
        <v>0</v>
      </c>
      <c r="J10">
        <f>'Investissement choc'!J10/'Investissement choc'!J$46-'INvestissement ref'!J10/'INvestissement ref'!J$47</f>
        <v>0</v>
      </c>
      <c r="K10">
        <f>'Investissement choc'!K10/'Investissement choc'!K$46-'INvestissement ref'!K10/'INvestissement ref'!K$47</f>
        <v>0</v>
      </c>
      <c r="L10">
        <f>'Investissement choc'!L10/'Investissement choc'!L$46-'INvestissement ref'!L10/'INvestissement ref'!L$47</f>
        <v>6.5953414871365794</v>
      </c>
      <c r="M10">
        <f>'Investissement choc'!M10/'Investissement choc'!M$46-'INvestissement ref'!M10/'INvestissement ref'!M$47</f>
        <v>12.405147831059367</v>
      </c>
      <c r="N10">
        <f>'Investissement choc'!N10/'Investissement choc'!N$46-'INvestissement ref'!N10/'INvestissement ref'!N$47</f>
        <v>17.478397777054283</v>
      </c>
      <c r="O10">
        <f>'Investissement choc'!O10/'Investissement choc'!O$46-'INvestissement ref'!O10/'INvestissement ref'!O$47</f>
        <v>22.049770277160974</v>
      </c>
      <c r="P10">
        <f>'Investissement choc'!P10/'Investissement choc'!P$46-'INvestissement ref'!P10/'INvestissement ref'!P$47</f>
        <v>26.630300790135379</v>
      </c>
      <c r="Q10">
        <f>'Investissement choc'!Q10/'Investissement choc'!Q$46-'INvestissement ref'!Q10/'INvestissement ref'!Q$47</f>
        <v>31.295262802849038</v>
      </c>
      <c r="R10">
        <f>'Investissement choc'!R10/'Investissement choc'!R$46-'INvestissement ref'!R10/'INvestissement ref'!R$47</f>
        <v>35.953085415358487</v>
      </c>
      <c r="S10">
        <f>'Investissement choc'!S10/'Investissement choc'!S$46-'INvestissement ref'!S10/'INvestissement ref'!S$47</f>
        <v>40.883852243977572</v>
      </c>
      <c r="T10">
        <f>'Investissement choc'!T10/'Investissement choc'!T$46-'INvestissement ref'!T10/'INvestissement ref'!T$47</f>
        <v>46.401890938227666</v>
      </c>
      <c r="U10">
        <f>'Investissement choc'!U10/'Investissement choc'!U$46-'INvestissement ref'!U10/'INvestissement ref'!U$47</f>
        <v>52.880187267886072</v>
      </c>
      <c r="V10">
        <f>'Investissement choc'!V10/'Investissement choc'!V$46-'INvestissement ref'!V10/'INvestissement ref'!V$47</f>
        <v>60.677227775162578</v>
      </c>
      <c r="W10">
        <f>'Investissement choc'!W10/'Investissement choc'!W$46-'INvestissement ref'!W10/'INvestissement ref'!W$47</f>
        <v>70.239445139865666</v>
      </c>
      <c r="X10">
        <f>'Investissement choc'!X10/'Investissement choc'!X$46-'INvestissement ref'!X10/'INvestissement ref'!X$47</f>
        <v>82.043718436820427</v>
      </c>
      <c r="Y10">
        <f>'Investissement choc'!Y10/'Investissement choc'!Y$46-'INvestissement ref'!Y10/'INvestissement ref'!Y$47</f>
        <v>96.668271041927596</v>
      </c>
      <c r="Z10">
        <f>'Investissement choc'!Z10/'Investissement choc'!Z$46-'INvestissement ref'!Z10/'INvestissement ref'!Z$47</f>
        <v>114.77831795450754</v>
      </c>
      <c r="AA10">
        <f>'Investissement choc'!AA10/'Investissement choc'!AA$46-'INvestissement ref'!AA10/'INvestissement ref'!AA$47</f>
        <v>127.12811460259377</v>
      </c>
      <c r="AB10">
        <f>'Investissement choc'!AB10/'Investissement choc'!AB$46-'INvestissement ref'!AB10/'INvestissement ref'!AB$47</f>
        <v>135.23473691882839</v>
      </c>
      <c r="AC10">
        <f>'Investissement choc'!AC10/'Investissement choc'!AC$46-'INvestissement ref'!AC10/'INvestissement ref'!AC$47</f>
        <v>140.26548653219277</v>
      </c>
      <c r="AD10">
        <f>'Investissement choc'!AD10/'Investissement choc'!AD$46-'INvestissement ref'!AD10/'INvestissement ref'!AD$47</f>
        <v>143.09032584964109</v>
      </c>
      <c r="AE10">
        <f>'Investissement choc'!AE10/'Investissement choc'!AE$46-'INvestissement ref'!AE10/'INvestissement ref'!AE$47</f>
        <v>144.33026400170547</v>
      </c>
      <c r="AF10">
        <f>'Investissement choc'!AF10/'Investissement choc'!AF$46-'INvestissement ref'!AF10/'INvestissement ref'!AF$47</f>
        <v>144.44343092815075</v>
      </c>
      <c r="AG10">
        <f>'Investissement choc'!AG10/'Investissement choc'!AG$46-'INvestissement ref'!AG10/'INvestissement ref'!AG$47</f>
        <v>143.77425014441974</v>
      </c>
      <c r="AH10">
        <f>'Investissement choc'!AH10/'Investissement choc'!AH$46-'INvestissement ref'!AH10/'INvestissement ref'!AH$47</f>
        <v>142.56070699377926</v>
      </c>
      <c r="AI10">
        <f>'Investissement choc'!AI10/'Investissement choc'!AI$46-'INvestissement ref'!AI10/'INvestissement ref'!AI$47</f>
        <v>140.99734573282001</v>
      </c>
      <c r="AJ10">
        <f>'Investissement choc'!AJ10/'Investissement choc'!AJ$46-'INvestissement ref'!AJ10/'INvestissement ref'!AJ$47</f>
        <v>139.21583668050994</v>
      </c>
      <c r="AK10">
        <f>'Investissement choc'!AK10/'Investissement choc'!AK$46-'INvestissement ref'!AK10/'INvestissement ref'!AK$47</f>
        <v>137.32773211480503</v>
      </c>
      <c r="AL10">
        <f>'Investissement choc'!AL10/'Investissement choc'!AL$46-'INvestissement ref'!AL10/'INvestissement ref'!AL$47</f>
        <v>135.40443228990557</v>
      </c>
      <c r="AM10">
        <f>'Investissement choc'!AM10/'Investissement choc'!AM$46-'INvestissement ref'!AM10/'INvestissement ref'!AM$47</f>
        <v>133.50899399959621</v>
      </c>
      <c r="AN10">
        <f>'Investissement choc'!AN10/'Investissement choc'!AN$46-'INvestissement ref'!AN10/'INvestissement ref'!AN$47</f>
        <v>131.68228267435336</v>
      </c>
      <c r="AO10">
        <f>'Investissement choc'!AO10/'Investissement choc'!AO$46-'INvestissement ref'!AO10/'INvestissement ref'!AO$47</f>
        <v>129.95557896728394</v>
      </c>
      <c r="AP10">
        <f>'Investissement choc'!AP10/'Investissement choc'!AP$46-'INvestissement ref'!AP10/'INvestissement ref'!AP$47</f>
        <v>128.3516276672143</v>
      </c>
      <c r="AQ10">
        <f>'Investissement choc'!AQ10/'Investissement choc'!AQ$46-'INvestissement ref'!AQ10/'INvestissement ref'!AQ$47</f>
        <v>126.88582462726868</v>
      </c>
      <c r="AR10">
        <f>'Investissement choc'!AR10/'Investissement choc'!AR$46-'INvestissement ref'!AR10/'INvestissement ref'!AR$47</f>
        <v>125.5673416867287</v>
      </c>
      <c r="AS10">
        <f>'Investissement choc'!AS10/'Investissement choc'!AS$46-'INvestissement ref'!AS10/'INvestissement ref'!AS$47</f>
        <v>124.4000915181249</v>
      </c>
      <c r="AT10">
        <f>'Investissement choc'!AT10/'Investissement choc'!AT$46-'INvestissement ref'!AT10/'INvestissement ref'!AT$47</f>
        <v>123.38350669227509</v>
      </c>
    </row>
    <row r="11" spans="1:46" ht="14.45" x14ac:dyDescent="0.3">
      <c r="A11" t="s">
        <v>15</v>
      </c>
      <c r="B11">
        <f>'Investissement choc'!B11/'Investissement choc'!B$46-'INvestissement ref'!B11/'INvestissement ref'!B$47</f>
        <v>0</v>
      </c>
      <c r="C11">
        <f>'Investissement choc'!C11/'Investissement choc'!C$46-'INvestissement ref'!C11/'INvestissement ref'!C$47</f>
        <v>0</v>
      </c>
      <c r="D11">
        <f>'Investissement choc'!D11/'Investissement choc'!D$46-'INvestissement ref'!D11/'INvestissement ref'!D$47</f>
        <v>0</v>
      </c>
      <c r="E11">
        <f>'Investissement choc'!E11/'Investissement choc'!E$46-'INvestissement ref'!E11/'INvestissement ref'!E$47</f>
        <v>0</v>
      </c>
      <c r="F11">
        <f>'Investissement choc'!F11/'Investissement choc'!F$46-'INvestissement ref'!F11/'INvestissement ref'!F$47</f>
        <v>0</v>
      </c>
      <c r="G11">
        <f>'Investissement choc'!G11/'Investissement choc'!G$46-'INvestissement ref'!G11/'INvestissement ref'!G$47</f>
        <v>0</v>
      </c>
      <c r="H11">
        <f>'Investissement choc'!H11/'Investissement choc'!H$46-'INvestissement ref'!H11/'INvestissement ref'!H$47</f>
        <v>0</v>
      </c>
      <c r="I11">
        <f>'Investissement choc'!I11/'Investissement choc'!I$46-'INvestissement ref'!I11/'INvestissement ref'!I$47</f>
        <v>0</v>
      </c>
      <c r="J11">
        <f>'Investissement choc'!J11/'Investissement choc'!J$46-'INvestissement ref'!J11/'INvestissement ref'!J$47</f>
        <v>0</v>
      </c>
      <c r="K11">
        <f>'Investissement choc'!K11/'Investissement choc'!K$46-'INvestissement ref'!K11/'INvestissement ref'!K$47</f>
        <v>0</v>
      </c>
      <c r="L11">
        <f>'Investissement choc'!L11/'Investissement choc'!L$46-'INvestissement ref'!L11/'INvestissement ref'!L$47</f>
        <v>0.38123407910461538</v>
      </c>
      <c r="M11">
        <f>'Investissement choc'!M11/'Investissement choc'!M$46-'INvestissement ref'!M11/'INvestissement ref'!M$47</f>
        <v>0.27365873659607587</v>
      </c>
      <c r="N11">
        <f>'Investissement choc'!N11/'Investissement choc'!N$46-'INvestissement ref'!N11/'INvestissement ref'!N$47</f>
        <v>-0.8157506560779666</v>
      </c>
      <c r="O11">
        <f>'Investissement choc'!O11/'Investissement choc'!O$46-'INvestissement ref'!O11/'INvestissement ref'!O$47</f>
        <v>-1.5268075791602769</v>
      </c>
      <c r="P11">
        <f>'Investissement choc'!P11/'Investissement choc'!P$46-'INvestissement ref'!P11/'INvestissement ref'!P$47</f>
        <v>-1.9123238218826373</v>
      </c>
      <c r="Q11">
        <f>'Investissement choc'!Q11/'Investissement choc'!Q$46-'INvestissement ref'!Q11/'INvestissement ref'!Q$47</f>
        <v>-1.5022941516713217</v>
      </c>
      <c r="R11">
        <f>'Investissement choc'!R11/'Investissement choc'!R$46-'INvestissement ref'!R11/'INvestissement ref'!R$47</f>
        <v>-2.3833455852986845</v>
      </c>
      <c r="S11">
        <f>'Investissement choc'!S11/'Investissement choc'!S$46-'INvestissement ref'!S11/'INvestissement ref'!S$47</f>
        <v>-4.0314074104878728</v>
      </c>
      <c r="T11">
        <f>'Investissement choc'!T11/'Investissement choc'!T$46-'INvestissement ref'!T11/'INvestissement ref'!T$47</f>
        <v>-6.1595756886187019</v>
      </c>
      <c r="U11">
        <f>'Investissement choc'!U11/'Investissement choc'!U$46-'INvestissement ref'!U11/'INvestissement ref'!U$47</f>
        <v>-8.5914203018727449</v>
      </c>
      <c r="V11">
        <f>'Investissement choc'!V11/'Investissement choc'!V$46-'INvestissement ref'!V11/'INvestissement ref'!V$47</f>
        <v>-11.090741543424429</v>
      </c>
      <c r="W11">
        <f>'Investissement choc'!W11/'Investissement choc'!W$46-'INvestissement ref'!W11/'INvestissement ref'!W$47</f>
        <v>-13.541563470569372</v>
      </c>
      <c r="X11">
        <f>'Investissement choc'!X11/'Investissement choc'!X$46-'INvestissement ref'!X11/'INvestissement ref'!X$47</f>
        <v>-15.896779218715096</v>
      </c>
      <c r="Y11">
        <f>'Investissement choc'!Y11/'Investissement choc'!Y$46-'INvestissement ref'!Y11/'INvestissement ref'!Y$47</f>
        <v>-18.084211026290632</v>
      </c>
      <c r="Z11">
        <f>'Investissement choc'!Z11/'Investissement choc'!Z$46-'INvestissement ref'!Z11/'INvestissement ref'!Z$47</f>
        <v>-20.027312569655578</v>
      </c>
      <c r="AA11">
        <f>'Investissement choc'!AA11/'Investissement choc'!AA$46-'INvestissement ref'!AA11/'INvestissement ref'!AA$47</f>
        <v>-22.700668580830325</v>
      </c>
      <c r="AB11">
        <f>'Investissement choc'!AB11/'Investissement choc'!AB$46-'INvestissement ref'!AB11/'INvestissement ref'!AB$47</f>
        <v>-25.88981249415292</v>
      </c>
      <c r="AC11">
        <f>'Investissement choc'!AC11/'Investissement choc'!AC$46-'INvestissement ref'!AC11/'INvestissement ref'!AC$47</f>
        <v>-29.351751372890703</v>
      </c>
      <c r="AD11">
        <f>'Investissement choc'!AD11/'Investissement choc'!AD$46-'INvestissement ref'!AD11/'INvestissement ref'!AD$47</f>
        <v>-32.894585641384992</v>
      </c>
      <c r="AE11">
        <f>'Investissement choc'!AE11/'Investissement choc'!AE$46-'INvestissement ref'!AE11/'INvestissement ref'!AE$47</f>
        <v>-36.406281832076161</v>
      </c>
      <c r="AF11">
        <f>'Investissement choc'!AF11/'Investissement choc'!AF$46-'INvestissement ref'!AF11/'INvestissement ref'!AF$47</f>
        <v>-39.811423418851973</v>
      </c>
      <c r="AG11">
        <f>'Investissement choc'!AG11/'Investissement choc'!AG$46-'INvestissement ref'!AG11/'INvestissement ref'!AG$47</f>
        <v>-43.029284678211184</v>
      </c>
      <c r="AH11">
        <f>'Investissement choc'!AH11/'Investissement choc'!AH$46-'INvestissement ref'!AH11/'INvestissement ref'!AH$47</f>
        <v>-46.041897411032551</v>
      </c>
      <c r="AI11">
        <f>'Investissement choc'!AI11/'Investissement choc'!AI$46-'INvestissement ref'!AI11/'INvestissement ref'!AI$47</f>
        <v>-48.793721742320145</v>
      </c>
      <c r="AJ11">
        <f>'Investissement choc'!AJ11/'Investissement choc'!AJ$46-'INvestissement ref'!AJ11/'INvestissement ref'!AJ$47</f>
        <v>-51.273359823385022</v>
      </c>
      <c r="AK11">
        <f>'Investissement choc'!AK11/'Investissement choc'!AK$46-'INvestissement ref'!AK11/'INvestissement ref'!AK$47</f>
        <v>-53.444154426888076</v>
      </c>
      <c r="AL11">
        <f>'Investissement choc'!AL11/'Investissement choc'!AL$46-'INvestissement ref'!AL11/'INvestissement ref'!AL$47</f>
        <v>-55.310895620316842</v>
      </c>
      <c r="AM11">
        <f>'Investissement choc'!AM11/'Investissement choc'!AM$46-'INvestissement ref'!AM11/'INvestissement ref'!AM$47</f>
        <v>-56.858788326941408</v>
      </c>
      <c r="AN11">
        <f>'Investissement choc'!AN11/'Investissement choc'!AN$46-'INvestissement ref'!AN11/'INvestissement ref'!AN$47</f>
        <v>-58.087099926584074</v>
      </c>
      <c r="AO11">
        <f>'Investissement choc'!AO11/'Investissement choc'!AO$46-'INvestissement ref'!AO11/'INvestissement ref'!AO$47</f>
        <v>-58.998716119528581</v>
      </c>
      <c r="AP11">
        <f>'Investissement choc'!AP11/'Investissement choc'!AP$46-'INvestissement ref'!AP11/'INvestissement ref'!AP$47</f>
        <v>-59.599133581191154</v>
      </c>
      <c r="AQ11">
        <f>'Investissement choc'!AQ11/'Investissement choc'!AQ$46-'INvestissement ref'!AQ11/'INvestissement ref'!AQ$47</f>
        <v>-59.895856562285417</v>
      </c>
      <c r="AR11">
        <f>'Investissement choc'!AR11/'Investissement choc'!AR$46-'INvestissement ref'!AR11/'INvestissement ref'!AR$47</f>
        <v>-59.897973986781608</v>
      </c>
      <c r="AS11">
        <f>'Investissement choc'!AS11/'Investissement choc'!AS$46-'INvestissement ref'!AS11/'INvestissement ref'!AS$47</f>
        <v>-59.615846428422742</v>
      </c>
      <c r="AT11">
        <f>'Investissement choc'!AT11/'Investissement choc'!AT$46-'INvestissement ref'!AT11/'INvestissement ref'!AT$47</f>
        <v>-59.06090268967057</v>
      </c>
    </row>
    <row r="12" spans="1:46" ht="14.45" x14ac:dyDescent="0.3">
      <c r="A12" t="s">
        <v>16</v>
      </c>
      <c r="B12">
        <f>'Investissement choc'!B12/'Investissement choc'!B$46-'INvestissement ref'!B12/'INvestissement ref'!B$47</f>
        <v>0</v>
      </c>
      <c r="C12">
        <f>'Investissement choc'!C12/'Investissement choc'!C$46-'INvestissement ref'!C12/'INvestissement ref'!C$47</f>
        <v>0</v>
      </c>
      <c r="D12">
        <f>'Investissement choc'!D12/'Investissement choc'!D$46-'INvestissement ref'!D12/'INvestissement ref'!D$47</f>
        <v>0</v>
      </c>
      <c r="E12">
        <f>'Investissement choc'!E12/'Investissement choc'!E$46-'INvestissement ref'!E12/'INvestissement ref'!E$47</f>
        <v>0</v>
      </c>
      <c r="F12">
        <f>'Investissement choc'!F12/'Investissement choc'!F$46-'INvestissement ref'!F12/'INvestissement ref'!F$47</f>
        <v>0</v>
      </c>
      <c r="G12">
        <f>'Investissement choc'!G12/'Investissement choc'!G$46-'INvestissement ref'!G12/'INvestissement ref'!G$47</f>
        <v>0</v>
      </c>
      <c r="H12">
        <f>'Investissement choc'!H12/'Investissement choc'!H$46-'INvestissement ref'!H12/'INvestissement ref'!H$47</f>
        <v>0</v>
      </c>
      <c r="I12">
        <f>'Investissement choc'!I12/'Investissement choc'!I$46-'INvestissement ref'!I12/'INvestissement ref'!I$47</f>
        <v>0</v>
      </c>
      <c r="J12">
        <f>'Investissement choc'!J12/'Investissement choc'!J$46-'INvestissement ref'!J12/'INvestissement ref'!J$47</f>
        <v>0</v>
      </c>
      <c r="K12">
        <f>'Investissement choc'!K12/'Investissement choc'!K$46-'INvestissement ref'!K12/'INvestissement ref'!K$47</f>
        <v>0</v>
      </c>
      <c r="L12">
        <f>'Investissement choc'!L12/'Investissement choc'!L$46-'INvestissement ref'!L12/'INvestissement ref'!L$47</f>
        <v>-6.1423699263225444</v>
      </c>
      <c r="M12">
        <f>'Investissement choc'!M12/'Investissement choc'!M$46-'INvestissement ref'!M12/'INvestissement ref'!M$47</f>
        <v>-9.3062334933090369</v>
      </c>
      <c r="N12">
        <f>'Investissement choc'!N12/'Investissement choc'!N$46-'INvestissement ref'!N12/'INvestissement ref'!N$47</f>
        <v>-11.052845387946491</v>
      </c>
      <c r="O12">
        <f>'Investissement choc'!O12/'Investissement choc'!O$46-'INvestissement ref'!O12/'INvestissement ref'!O$47</f>
        <v>-10.802859113687532</v>
      </c>
      <c r="P12">
        <f>'Investissement choc'!P12/'Investissement choc'!P$46-'INvestissement ref'!P12/'INvestissement ref'!P$47</f>
        <v>-8.7575231376264355</v>
      </c>
      <c r="Q12">
        <f>'Investissement choc'!Q12/'Investissement choc'!Q$46-'INvestissement ref'!Q12/'INvestissement ref'!Q$47</f>
        <v>-5.3117083682116117</v>
      </c>
      <c r="R12">
        <f>'Investissement choc'!R12/'Investissement choc'!R$46-'INvestissement ref'!R12/'INvestissement ref'!R$47</f>
        <v>-2.2912775984484597</v>
      </c>
      <c r="S12">
        <f>'Investissement choc'!S12/'Investissement choc'!S$46-'INvestissement ref'!S12/'INvestissement ref'!S$47</f>
        <v>0.68529986483315497</v>
      </c>
      <c r="T12">
        <f>'Investissement choc'!T12/'Investissement choc'!T$46-'INvestissement ref'!T12/'INvestissement ref'!T$47</f>
        <v>3.4111770070137482</v>
      </c>
      <c r="U12">
        <f>'Investissement choc'!U12/'Investissement choc'!U$46-'INvestissement ref'!U12/'INvestissement ref'!U$47</f>
        <v>6.3177256692237052</v>
      </c>
      <c r="V12">
        <f>'Investissement choc'!V12/'Investissement choc'!V$46-'INvestissement ref'!V12/'INvestissement ref'!V$47</f>
        <v>9.8813358247173255</v>
      </c>
      <c r="W12">
        <f>'Investissement choc'!W12/'Investissement choc'!W$46-'INvestissement ref'!W12/'INvestissement ref'!W$47</f>
        <v>14.369219006617072</v>
      </c>
      <c r="X12">
        <f>'Investissement choc'!X12/'Investissement choc'!X$46-'INvestissement ref'!X12/'INvestissement ref'!X$47</f>
        <v>20.083306764970871</v>
      </c>
      <c r="Y12">
        <f>'Investissement choc'!Y12/'Investissement choc'!Y$46-'INvestissement ref'!Y12/'INvestissement ref'!Y$47</f>
        <v>27.374963023958799</v>
      </c>
      <c r="Z12">
        <f>'Investissement choc'!Z12/'Investissement choc'!Z$46-'INvestissement ref'!Z12/'INvestissement ref'!Z$47</f>
        <v>36.685811569714588</v>
      </c>
      <c r="AA12">
        <f>'Investissement choc'!AA12/'Investissement choc'!AA$46-'INvestissement ref'!AA12/'INvestissement ref'!AA$47</f>
        <v>42.446039656190919</v>
      </c>
      <c r="AB12">
        <f>'Investissement choc'!AB12/'Investissement choc'!AB$46-'INvestissement ref'!AB12/'INvestissement ref'!AB$47</f>
        <v>45.541060375808115</v>
      </c>
      <c r="AC12">
        <f>'Investissement choc'!AC12/'Investissement choc'!AC$46-'INvestissement ref'!AC12/'INvestissement ref'!AC$47</f>
        <v>46.756357677843312</v>
      </c>
      <c r="AD12">
        <f>'Investissement choc'!AD12/'Investissement choc'!AD$46-'INvestissement ref'!AD12/'INvestissement ref'!AD$47</f>
        <v>46.666352642692686</v>
      </c>
      <c r="AE12">
        <f>'Investissement choc'!AE12/'Investissement choc'!AE$46-'INvestissement ref'!AE12/'INvestissement ref'!AE$47</f>
        <v>45.687396169799626</v>
      </c>
      <c r="AF12">
        <f>'Investissement choc'!AF12/'Investissement choc'!AF$46-'INvestissement ref'!AF12/'INvestissement ref'!AF$47</f>
        <v>44.139390230708159</v>
      </c>
      <c r="AG12">
        <f>'Investissement choc'!AG12/'Investissement choc'!AG$46-'INvestissement ref'!AG12/'INvestissement ref'!AG$47</f>
        <v>42.224612833569722</v>
      </c>
      <c r="AH12">
        <f>'Investissement choc'!AH12/'Investissement choc'!AH$46-'INvestissement ref'!AH12/'INvestissement ref'!AH$47</f>
        <v>40.112528691128659</v>
      </c>
      <c r="AI12">
        <f>'Investissement choc'!AI12/'Investissement choc'!AI$46-'INvestissement ref'!AI12/'INvestissement ref'!AI$47</f>
        <v>37.906498949230127</v>
      </c>
      <c r="AJ12">
        <f>'Investissement choc'!AJ12/'Investissement choc'!AJ$46-'INvestissement ref'!AJ12/'INvestissement ref'!AJ$47</f>
        <v>35.708051766330982</v>
      </c>
      <c r="AK12">
        <f>'Investissement choc'!AK12/'Investissement choc'!AK$46-'INvestissement ref'!AK12/'INvestissement ref'!AK$47</f>
        <v>33.566449106262667</v>
      </c>
      <c r="AL12">
        <f>'Investissement choc'!AL12/'Investissement choc'!AL$46-'INvestissement ref'!AL12/'INvestissement ref'!AL$47</f>
        <v>31.546617688236211</v>
      </c>
      <c r="AM12">
        <f>'Investissement choc'!AM12/'Investissement choc'!AM$46-'INvestissement ref'!AM12/'INvestissement ref'!AM$47</f>
        <v>29.683666994096825</v>
      </c>
      <c r="AN12">
        <f>'Investissement choc'!AN12/'Investissement choc'!AN$46-'INvestissement ref'!AN12/'INvestissement ref'!AN$47</f>
        <v>27.998523813761267</v>
      </c>
      <c r="AO12">
        <f>'Investissement choc'!AO12/'Investissement choc'!AO$46-'INvestissement ref'!AO12/'INvestissement ref'!AO$47</f>
        <v>26.507743368293745</v>
      </c>
      <c r="AP12">
        <f>'Investissement choc'!AP12/'Investissement choc'!AP$46-'INvestissement ref'!AP12/'INvestissement ref'!AP$47</f>
        <v>25.223601663159684</v>
      </c>
      <c r="AQ12">
        <f>'Investissement choc'!AQ12/'Investissement choc'!AQ$46-'INvestissement ref'!AQ12/'INvestissement ref'!AQ$47</f>
        <v>24.154319146637363</v>
      </c>
      <c r="AR12">
        <f>'Investissement choc'!AR12/'Investissement choc'!AR$46-'INvestissement ref'!AR12/'INvestissement ref'!AR$47</f>
        <v>23.30437946124573</v>
      </c>
      <c r="AS12">
        <f>'Investissement choc'!AS12/'Investissement choc'!AS$46-'INvestissement ref'!AS12/'INvestissement ref'!AS$47</f>
        <v>22.674863250696262</v>
      </c>
      <c r="AT12">
        <f>'Investissement choc'!AT12/'Investissement choc'!AT$46-'INvestissement ref'!AT12/'INvestissement ref'!AT$47</f>
        <v>22.263746197045634</v>
      </c>
    </row>
    <row r="13" spans="1:46" ht="14.45" x14ac:dyDescent="0.3">
      <c r="A13" t="s">
        <v>17</v>
      </c>
      <c r="B13">
        <f>'Investissement choc'!B13/'Investissement choc'!B$46-'INvestissement ref'!B13/'INvestissement ref'!B$47</f>
        <v>0</v>
      </c>
      <c r="C13">
        <f>'Investissement choc'!C13/'Investissement choc'!C$46-'INvestissement ref'!C13/'INvestissement ref'!C$47</f>
        <v>0</v>
      </c>
      <c r="D13">
        <f>'Investissement choc'!D13/'Investissement choc'!D$46-'INvestissement ref'!D13/'INvestissement ref'!D$47</f>
        <v>0</v>
      </c>
      <c r="E13">
        <f>'Investissement choc'!E13/'Investissement choc'!E$46-'INvestissement ref'!E13/'INvestissement ref'!E$47</f>
        <v>0</v>
      </c>
      <c r="F13">
        <f>'Investissement choc'!F13/'Investissement choc'!F$46-'INvestissement ref'!F13/'INvestissement ref'!F$47</f>
        <v>0</v>
      </c>
      <c r="G13">
        <f>'Investissement choc'!G13/'Investissement choc'!G$46-'INvestissement ref'!G13/'INvestissement ref'!G$47</f>
        <v>0</v>
      </c>
      <c r="H13">
        <f>'Investissement choc'!H13/'Investissement choc'!H$46-'INvestissement ref'!H13/'INvestissement ref'!H$47</f>
        <v>0</v>
      </c>
      <c r="I13">
        <f>'Investissement choc'!I13/'Investissement choc'!I$46-'INvestissement ref'!I13/'INvestissement ref'!I$47</f>
        <v>0</v>
      </c>
      <c r="J13">
        <f>'Investissement choc'!J13/'Investissement choc'!J$46-'INvestissement ref'!J13/'INvestissement ref'!J$47</f>
        <v>0</v>
      </c>
      <c r="K13">
        <f>'Investissement choc'!K13/'Investissement choc'!K$46-'INvestissement ref'!K13/'INvestissement ref'!K$47</f>
        <v>0</v>
      </c>
      <c r="L13">
        <f>'Investissement choc'!L13/'Investissement choc'!L$46-'INvestissement ref'!L13/'INvestissement ref'!L$47</f>
        <v>2.4046223732129306</v>
      </c>
      <c r="M13">
        <f>'Investissement choc'!M13/'Investissement choc'!M$46-'INvestissement ref'!M13/'INvestissement ref'!M$47</f>
        <v>4.5049765332041716</v>
      </c>
      <c r="N13">
        <f>'Investissement choc'!N13/'Investissement choc'!N$46-'INvestissement ref'!N13/'INvestissement ref'!N$47</f>
        <v>6.4213335304921202</v>
      </c>
      <c r="O13">
        <f>'Investissement choc'!O13/'Investissement choc'!O$46-'INvestissement ref'!O13/'INvestissement ref'!O$47</f>
        <v>8.1436318294918237</v>
      </c>
      <c r="P13">
        <f>'Investissement choc'!P13/'Investissement choc'!P$46-'INvestissement ref'!P13/'INvestissement ref'!P$47</f>
        <v>9.7021825594471238</v>
      </c>
      <c r="Q13">
        <f>'Investissement choc'!Q13/'Investissement choc'!Q$46-'INvestissement ref'!Q13/'INvestissement ref'!Q$47</f>
        <v>11.052382585981263</v>
      </c>
      <c r="R13">
        <f>'Investissement choc'!R13/'Investissement choc'!R$46-'INvestissement ref'!R13/'INvestissement ref'!R$47</f>
        <v>12.123305433254359</v>
      </c>
      <c r="S13">
        <f>'Investissement choc'!S13/'Investissement choc'!S$46-'INvestissement ref'!S13/'INvestissement ref'!S$47</f>
        <v>13.060487400566444</v>
      </c>
      <c r="T13">
        <f>'Investissement choc'!T13/'Investissement choc'!T$46-'INvestissement ref'!T13/'INvestissement ref'!T$47</f>
        <v>14.001283001168702</v>
      </c>
      <c r="U13">
        <f>'Investissement choc'!U13/'Investissement choc'!U$46-'INvestissement ref'!U13/'INvestissement ref'!U$47</f>
        <v>15.073072517948219</v>
      </c>
      <c r="V13">
        <f>'Investissement choc'!V13/'Investissement choc'!V$46-'INvestissement ref'!V13/'INvestissement ref'!V$47</f>
        <v>16.390275563852128</v>
      </c>
      <c r="W13">
        <f>'Investissement choc'!W13/'Investissement choc'!W$46-'INvestissement ref'!W13/'INvestissement ref'!W$47</f>
        <v>18.04519781350433</v>
      </c>
      <c r="X13">
        <f>'Investissement choc'!X13/'Investissement choc'!X$46-'INvestissement ref'!X13/'INvestissement ref'!X$47</f>
        <v>20.134546141958765</v>
      </c>
      <c r="Y13">
        <f>'Investissement choc'!Y13/'Investissement choc'!Y$46-'INvestissement ref'!Y13/'INvestissement ref'!Y$47</f>
        <v>22.764755304060486</v>
      </c>
      <c r="Z13">
        <f>'Investissement choc'!Z13/'Investissement choc'!Z$46-'INvestissement ref'!Z13/'INvestissement ref'!Z$47</f>
        <v>26.06218501964662</v>
      </c>
      <c r="AA13">
        <f>'Investissement choc'!AA13/'Investissement choc'!AA$46-'INvestissement ref'!AA13/'INvestissement ref'!AA$47</f>
        <v>27.941096981786814</v>
      </c>
      <c r="AB13">
        <f>'Investissement choc'!AB13/'Investissement choc'!AB$46-'INvestissement ref'!AB13/'INvestissement ref'!AB$47</f>
        <v>28.793361125251295</v>
      </c>
      <c r="AC13">
        <f>'Investissement choc'!AC13/'Investissement choc'!AC$46-'INvestissement ref'!AC13/'INvestissement ref'!AC$47</f>
        <v>28.935718882084529</v>
      </c>
      <c r="AD13">
        <f>'Investissement choc'!AD13/'Investissement choc'!AD$46-'INvestissement ref'!AD13/'INvestissement ref'!AD$47</f>
        <v>28.605495268954144</v>
      </c>
      <c r="AE13">
        <f>'Investissement choc'!AE13/'Investissement choc'!AE$46-'INvestissement ref'!AE13/'INvestissement ref'!AE$47</f>
        <v>27.978494811539235</v>
      </c>
      <c r="AF13">
        <f>'Investissement choc'!AF13/'Investissement choc'!AF$46-'INvestissement ref'!AF13/'INvestissement ref'!AF$47</f>
        <v>27.181326181731038</v>
      </c>
      <c r="AG13">
        <f>'Investissement choc'!AG13/'Investissement choc'!AG$46-'INvestissement ref'!AG13/'INvestissement ref'!AG$47</f>
        <v>26.300481315604088</v>
      </c>
      <c r="AH13">
        <f>'Investissement choc'!AH13/'Investissement choc'!AH$46-'INvestissement ref'!AH13/'INvestissement ref'!AH$47</f>
        <v>25.397529634242915</v>
      </c>
      <c r="AI13">
        <f>'Investissement choc'!AI13/'Investissement choc'!AI$46-'INvestissement ref'!AI13/'INvestissement ref'!AI$47</f>
        <v>24.518126463878616</v>
      </c>
      <c r="AJ13">
        <f>'Investissement choc'!AJ13/'Investissement choc'!AJ$46-'INvestissement ref'!AJ13/'INvestissement ref'!AJ$47</f>
        <v>23.695615534529452</v>
      </c>
      <c r="AK13">
        <f>'Investissement choc'!AK13/'Investissement choc'!AK$46-'INvestissement ref'!AK13/'INvestissement ref'!AK$47</f>
        <v>22.953485277109792</v>
      </c>
      <c r="AL13">
        <f>'Investissement choc'!AL13/'Investissement choc'!AL$46-'INvestissement ref'!AL13/'INvestissement ref'!AL$47</f>
        <v>22.309472819911434</v>
      </c>
      <c r="AM13">
        <f>'Investissement choc'!AM13/'Investissement choc'!AM$46-'INvestissement ref'!AM13/'INvestissement ref'!AM$47</f>
        <v>21.777339530655354</v>
      </c>
      <c r="AN13">
        <f>'Investissement choc'!AN13/'Investissement choc'!AN$46-'INvestissement ref'!AN13/'INvestissement ref'!AN$47</f>
        <v>21.363460661178578</v>
      </c>
      <c r="AO13">
        <f>'Investissement choc'!AO13/'Investissement choc'!AO$46-'INvestissement ref'!AO13/'INvestissement ref'!AO$47</f>
        <v>21.071972920225335</v>
      </c>
      <c r="AP13">
        <f>'Investissement choc'!AP13/'Investissement choc'!AP$46-'INvestissement ref'!AP13/'INvestissement ref'!AP$47</f>
        <v>20.904993044206435</v>
      </c>
      <c r="AQ13">
        <f>'Investissement choc'!AQ13/'Investissement choc'!AQ$46-'INvestissement ref'!AQ13/'INvestissement ref'!AQ$47</f>
        <v>20.862830881786977</v>
      </c>
      <c r="AR13">
        <f>'Investissement choc'!AR13/'Investissement choc'!AR$46-'INvestissement ref'!AR13/'INvestissement ref'!AR$47</f>
        <v>20.944185115521634</v>
      </c>
      <c r="AS13">
        <f>'Investissement choc'!AS13/'Investissement choc'!AS$46-'INvestissement ref'!AS13/'INvestissement ref'!AS$47</f>
        <v>21.146309513712595</v>
      </c>
      <c r="AT13">
        <f>'Investissement choc'!AT13/'Investissement choc'!AT$46-'INvestissement ref'!AT13/'INvestissement ref'!AT$47</f>
        <v>21.465139557291877</v>
      </c>
    </row>
    <row r="14" spans="1:46" ht="14.45" x14ac:dyDescent="0.3">
      <c r="A14" t="s">
        <v>18</v>
      </c>
      <c r="B14">
        <f>'Investissement choc'!B14/'Investissement choc'!B$46-'INvestissement ref'!B14/'INvestissement ref'!B$47</f>
        <v>0</v>
      </c>
      <c r="C14">
        <f>'Investissement choc'!C14/'Investissement choc'!C$46-'INvestissement ref'!C14/'INvestissement ref'!C$47</f>
        <v>0</v>
      </c>
      <c r="D14">
        <f>'Investissement choc'!D14/'Investissement choc'!D$46-'INvestissement ref'!D14/'INvestissement ref'!D$47</f>
        <v>0</v>
      </c>
      <c r="E14">
        <f>'Investissement choc'!E14/'Investissement choc'!E$46-'INvestissement ref'!E14/'INvestissement ref'!E$47</f>
        <v>0</v>
      </c>
      <c r="F14">
        <f>'Investissement choc'!F14/'Investissement choc'!F$46-'INvestissement ref'!F14/'INvestissement ref'!F$47</f>
        <v>0</v>
      </c>
      <c r="G14">
        <f>'Investissement choc'!G14/'Investissement choc'!G$46-'INvestissement ref'!G14/'INvestissement ref'!G$47</f>
        <v>0</v>
      </c>
      <c r="H14">
        <f>'Investissement choc'!H14/'Investissement choc'!H$46-'INvestissement ref'!H14/'INvestissement ref'!H$47</f>
        <v>0</v>
      </c>
      <c r="I14">
        <f>'Investissement choc'!I14/'Investissement choc'!I$46-'INvestissement ref'!I14/'INvestissement ref'!I$47</f>
        <v>0</v>
      </c>
      <c r="J14">
        <f>'Investissement choc'!J14/'Investissement choc'!J$46-'INvestissement ref'!J14/'INvestissement ref'!J$47</f>
        <v>0</v>
      </c>
      <c r="K14">
        <f>'Investissement choc'!K14/'Investissement choc'!K$46-'INvestissement ref'!K14/'INvestissement ref'!K$47</f>
        <v>0</v>
      </c>
      <c r="L14">
        <f>'Investissement choc'!L14/'Investissement choc'!L$46-'INvestissement ref'!L14/'INvestissement ref'!L$47</f>
        <v>28.10062015823496</v>
      </c>
      <c r="M14">
        <f>'Investissement choc'!M14/'Investissement choc'!M$46-'INvestissement ref'!M14/'INvestissement ref'!M$47</f>
        <v>52.151825805933186</v>
      </c>
      <c r="N14">
        <f>'Investissement choc'!N14/'Investissement choc'!N$46-'INvestissement ref'!N14/'INvestissement ref'!N$47</f>
        <v>70.856275756692412</v>
      </c>
      <c r="O14">
        <f>'Investissement choc'!O14/'Investissement choc'!O$46-'INvestissement ref'!O14/'INvestissement ref'!O$47</f>
        <v>89.401369171057013</v>
      </c>
      <c r="P14">
        <f>'Investissement choc'!P14/'Investissement choc'!P$46-'INvestissement ref'!P14/'INvestissement ref'!P$47</f>
        <v>105.90056478552469</v>
      </c>
      <c r="Q14">
        <f>'Investissement choc'!Q14/'Investissement choc'!Q$46-'INvestissement ref'!Q14/'INvestissement ref'!Q$47</f>
        <v>120.90637416749087</v>
      </c>
      <c r="R14">
        <f>'Investissement choc'!R14/'Investissement choc'!R$46-'INvestissement ref'!R14/'INvestissement ref'!R$47</f>
        <v>125.22284915767341</v>
      </c>
      <c r="S14">
        <f>'Investissement choc'!S14/'Investissement choc'!S$46-'INvestissement ref'!S14/'INvestissement ref'!S$47</f>
        <v>122.70128619386924</v>
      </c>
      <c r="T14">
        <f>'Investissement choc'!T14/'Investissement choc'!T$46-'INvestissement ref'!T14/'INvestissement ref'!T$47</f>
        <v>114.42551354123862</v>
      </c>
      <c r="U14">
        <f>'Investissement choc'!U14/'Investissement choc'!U$46-'INvestissement ref'!U14/'INvestissement ref'!U$47</f>
        <v>103.2385350709028</v>
      </c>
      <c r="V14">
        <f>'Investissement choc'!V14/'Investissement choc'!V$46-'INvestissement ref'!V14/'INvestissement ref'!V$47</f>
        <v>93.164375692265821</v>
      </c>
      <c r="W14">
        <f>'Investissement choc'!W14/'Investissement choc'!W$46-'INvestissement ref'!W14/'INvestissement ref'!W$47</f>
        <v>86.587889081756657</v>
      </c>
      <c r="X14">
        <f>'Investissement choc'!X14/'Investissement choc'!X$46-'INvestissement ref'!X14/'INvestissement ref'!X$47</f>
        <v>84.750707346707713</v>
      </c>
      <c r="Y14">
        <f>'Investissement choc'!Y14/'Investissement choc'!Y$46-'INvestissement ref'!Y14/'INvestissement ref'!Y$47</f>
        <v>89.236564544575231</v>
      </c>
      <c r="Z14">
        <f>'Investissement choc'!Z14/'Investissement choc'!Z$46-'INvestissement ref'!Z14/'INvestissement ref'!Z$47</f>
        <v>102.39294119314945</v>
      </c>
      <c r="AA14">
        <f>'Investissement choc'!AA14/'Investissement choc'!AA$46-'INvestissement ref'!AA14/'INvestissement ref'!AA$47</f>
        <v>92.726783762273044</v>
      </c>
      <c r="AB14">
        <f>'Investissement choc'!AB14/'Investissement choc'!AB$46-'INvestissement ref'!AB14/'INvestissement ref'!AB$47</f>
        <v>67.167887257108305</v>
      </c>
      <c r="AC14">
        <f>'Investissement choc'!AC14/'Investissement choc'!AC$46-'INvestissement ref'!AC14/'INvestissement ref'!AC$47</f>
        <v>31.572048495374474</v>
      </c>
      <c r="AD14">
        <f>'Investissement choc'!AD14/'Investissement choc'!AD$46-'INvestissement ref'!AD14/'INvestissement ref'!AD$47</f>
        <v>-9.6203471235548932</v>
      </c>
      <c r="AE14">
        <f>'Investissement choc'!AE14/'Investissement choc'!AE$46-'INvestissement ref'!AE14/'INvestissement ref'!AE$47</f>
        <v>-53.6995234482456</v>
      </c>
      <c r="AF14">
        <f>'Investissement choc'!AF14/'Investissement choc'!AF$46-'INvestissement ref'!AF14/'INvestissement ref'!AF$47</f>
        <v>-98.732666526051617</v>
      </c>
      <c r="AG14">
        <f>'Investissement choc'!AG14/'Investissement choc'!AG$46-'INvestissement ref'!AG14/'INvestissement ref'!AG$47</f>
        <v>-142.94502109863788</v>
      </c>
      <c r="AH14">
        <f>'Investissement choc'!AH14/'Investissement choc'!AH$46-'INvestissement ref'!AH14/'INvestissement ref'!AH$47</f>
        <v>-185.49832057515414</v>
      </c>
      <c r="AI14">
        <f>'Investissement choc'!AI14/'Investissement choc'!AI$46-'INvestissement ref'!AI14/'INvestissement ref'!AI$47</f>
        <v>-225.29870504943756</v>
      </c>
      <c r="AJ14">
        <f>'Investissement choc'!AJ14/'Investissement choc'!AJ$46-'INvestissement ref'!AJ14/'INvestissement ref'!AJ$47</f>
        <v>-261.97455967701899</v>
      </c>
      <c r="AK14">
        <f>'Investissement choc'!AK14/'Investissement choc'!AK$46-'INvestissement ref'!AK14/'INvestissement ref'!AK$47</f>
        <v>-294.84446950419442</v>
      </c>
      <c r="AL14">
        <f>'Investissement choc'!AL14/'Investissement choc'!AL$46-'INvestissement ref'!AL14/'INvestissement ref'!AL$47</f>
        <v>-323.83890601837629</v>
      </c>
      <c r="AM14">
        <f>'Investissement choc'!AM14/'Investissement choc'!AM$46-'INvestissement ref'!AM14/'INvestissement ref'!AM$47</f>
        <v>-348.63620918853121</v>
      </c>
      <c r="AN14">
        <f>'Investissement choc'!AN14/'Investissement choc'!AN$46-'INvestissement ref'!AN14/'INvestissement ref'!AN$47</f>
        <v>-369.13380006303851</v>
      </c>
      <c r="AO14">
        <f>'Investissement choc'!AO14/'Investissement choc'!AO$46-'INvestissement ref'!AO14/'INvestissement ref'!AO$47</f>
        <v>-385.29302286517668</v>
      </c>
      <c r="AP14">
        <f>'Investissement choc'!AP14/'Investissement choc'!AP$46-'INvestissement ref'!AP14/'INvestissement ref'!AP$47</f>
        <v>-397.12718659090751</v>
      </c>
      <c r="AQ14">
        <f>'Investissement choc'!AQ14/'Investissement choc'!AQ$46-'INvestissement ref'!AQ14/'INvestissement ref'!AQ$47</f>
        <v>-404.69124633293541</v>
      </c>
      <c r="AR14">
        <f>'Investissement choc'!AR14/'Investissement choc'!AR$46-'INvestissement ref'!AR14/'INvestissement ref'!AR$47</f>
        <v>-408.0736033751491</v>
      </c>
      <c r="AS14">
        <f>'Investissement choc'!AS14/'Investissement choc'!AS$46-'INvestissement ref'!AS14/'INvestissement ref'!AS$47</f>
        <v>-407.38991889890349</v>
      </c>
      <c r="AT14">
        <f>'Investissement choc'!AT14/'Investissement choc'!AT$46-'INvestissement ref'!AT14/'INvestissement ref'!AT$47</f>
        <v>-402.778882580973</v>
      </c>
    </row>
    <row r="15" spans="1:46" ht="14.45" x14ac:dyDescent="0.3">
      <c r="A15" t="s">
        <v>19</v>
      </c>
      <c r="B15">
        <f>'Investissement choc'!B15/'Investissement choc'!B$46-'INvestissement ref'!B15/'INvestissement ref'!B$47</f>
        <v>0</v>
      </c>
      <c r="C15">
        <f>'Investissement choc'!C15/'Investissement choc'!C$46-'INvestissement ref'!C15/'INvestissement ref'!C$47</f>
        <v>0</v>
      </c>
      <c r="D15">
        <f>'Investissement choc'!D15/'Investissement choc'!D$46-'INvestissement ref'!D15/'INvestissement ref'!D$47</f>
        <v>0</v>
      </c>
      <c r="E15">
        <f>'Investissement choc'!E15/'Investissement choc'!E$46-'INvestissement ref'!E15/'INvestissement ref'!E$47</f>
        <v>0</v>
      </c>
      <c r="F15">
        <f>'Investissement choc'!F15/'Investissement choc'!F$46-'INvestissement ref'!F15/'INvestissement ref'!F$47</f>
        <v>0</v>
      </c>
      <c r="G15">
        <f>'Investissement choc'!G15/'Investissement choc'!G$46-'INvestissement ref'!G15/'INvestissement ref'!G$47</f>
        <v>0</v>
      </c>
      <c r="H15">
        <f>'Investissement choc'!H15/'Investissement choc'!H$46-'INvestissement ref'!H15/'INvestissement ref'!H$47</f>
        <v>0</v>
      </c>
      <c r="I15">
        <f>'Investissement choc'!I15/'Investissement choc'!I$46-'INvestissement ref'!I15/'INvestissement ref'!I$47</f>
        <v>0</v>
      </c>
      <c r="J15">
        <f>'Investissement choc'!J15/'Investissement choc'!J$46-'INvestissement ref'!J15/'INvestissement ref'!J$47</f>
        <v>0</v>
      </c>
      <c r="K15">
        <f>'Investissement choc'!K15/'Investissement choc'!K$46-'INvestissement ref'!K15/'INvestissement ref'!K$47</f>
        <v>0</v>
      </c>
      <c r="L15">
        <f>'Investissement choc'!L15/'Investissement choc'!L$46-'INvestissement ref'!L15/'INvestissement ref'!L$47</f>
        <v>1.6899182394154195</v>
      </c>
      <c r="M15">
        <f>'Investissement choc'!M15/'Investissement choc'!M$46-'INvestissement ref'!M15/'INvestissement ref'!M$47</f>
        <v>2.6448176833691832</v>
      </c>
      <c r="N15">
        <f>'Investissement choc'!N15/'Investissement choc'!N$46-'INvestissement ref'!N15/'INvestissement ref'!N$47</f>
        <v>4.5265730332894236</v>
      </c>
      <c r="O15">
        <f>'Investissement choc'!O15/'Investissement choc'!O$46-'INvestissement ref'!O15/'INvestissement ref'!O$47</f>
        <v>8.2019224125915571</v>
      </c>
      <c r="P15">
        <f>'Investissement choc'!P15/'Investissement choc'!P$46-'INvestissement ref'!P15/'INvestissement ref'!P$47</f>
        <v>10.512817975427424</v>
      </c>
      <c r="Q15">
        <f>'Investissement choc'!Q15/'Investissement choc'!Q$46-'INvestissement ref'!Q15/'INvestissement ref'!Q$47</f>
        <v>7.4531186197564239</v>
      </c>
      <c r="R15">
        <f>'Investissement choc'!R15/'Investissement choc'!R$46-'INvestissement ref'!R15/'INvestissement ref'!R$47</f>
        <v>-2.9281096481727218</v>
      </c>
      <c r="S15">
        <f>'Investissement choc'!S15/'Investissement choc'!S$46-'INvestissement ref'!S15/'INvestissement ref'!S$47</f>
        <v>-18.530482201580526</v>
      </c>
      <c r="T15">
        <f>'Investissement choc'!T15/'Investissement choc'!T$46-'INvestissement ref'!T15/'INvestissement ref'!T$47</f>
        <v>-37.83442488792025</v>
      </c>
      <c r="U15">
        <f>'Investissement choc'!U15/'Investissement choc'!U$46-'INvestissement ref'!U15/'INvestissement ref'!U$47</f>
        <v>-59.05800322892901</v>
      </c>
      <c r="V15">
        <f>'Investissement choc'!V15/'Investissement choc'!V$46-'INvestissement ref'!V15/'INvestissement ref'!V$47</f>
        <v>-80.492134695982713</v>
      </c>
      <c r="W15">
        <f>'Investissement choc'!W15/'Investissement choc'!W$46-'INvestissement ref'!W15/'INvestissement ref'!W$47</f>
        <v>-101.20639002485677</v>
      </c>
      <c r="X15">
        <f>'Investissement choc'!X15/'Investissement choc'!X$46-'INvestissement ref'!X15/'INvestissement ref'!X$47</f>
        <v>-121.54847734142186</v>
      </c>
      <c r="Y15">
        <f>'Investissement choc'!Y15/'Investissement choc'!Y$46-'INvestissement ref'!Y15/'INvestissement ref'!Y$47</f>
        <v>-141.53182489704886</v>
      </c>
      <c r="Z15">
        <f>'Investissement choc'!Z15/'Investissement choc'!Z$46-'INvestissement ref'!Z15/'INvestissement ref'!Z$47</f>
        <v>-160.98017872507535</v>
      </c>
      <c r="AA15">
        <f>'Investissement choc'!AA15/'Investissement choc'!AA$46-'INvestissement ref'!AA15/'INvestissement ref'!AA$47</f>
        <v>-180.71970387095053</v>
      </c>
      <c r="AB15">
        <f>'Investissement choc'!AB15/'Investissement choc'!AB$46-'INvestissement ref'!AB15/'INvestissement ref'!AB$47</f>
        <v>-199.15870986291065</v>
      </c>
      <c r="AC15">
        <f>'Investissement choc'!AC15/'Investissement choc'!AC$46-'INvestissement ref'!AC15/'INvestissement ref'!AC$47</f>
        <v>-216.30649647050541</v>
      </c>
      <c r="AD15">
        <f>'Investissement choc'!AD15/'Investissement choc'!AD$46-'INvestissement ref'!AD15/'INvestissement ref'!AD$47</f>
        <v>-232.26018363533876</v>
      </c>
      <c r="AE15">
        <f>'Investissement choc'!AE15/'Investissement choc'!AE$46-'INvestissement ref'!AE15/'INvestissement ref'!AE$47</f>
        <v>-247.27230555531423</v>
      </c>
      <c r="AF15">
        <f>'Investissement choc'!AF15/'Investissement choc'!AF$46-'INvestissement ref'!AF15/'INvestissement ref'!AF$47</f>
        <v>-261.29922553173674</v>
      </c>
      <c r="AG15">
        <f>'Investissement choc'!AG15/'Investissement choc'!AG$46-'INvestissement ref'!AG15/'INvestissement ref'!AG$47</f>
        <v>-274.05676178460772</v>
      </c>
      <c r="AH15">
        <f>'Investissement choc'!AH15/'Investissement choc'!AH$46-'INvestissement ref'!AH15/'INvestissement ref'!AH$47</f>
        <v>-285.66689411629659</v>
      </c>
      <c r="AI15">
        <f>'Investissement choc'!AI15/'Investissement choc'!AI$46-'INvestissement ref'!AI15/'INvestissement ref'!AI$47</f>
        <v>-295.87910897708662</v>
      </c>
      <c r="AJ15">
        <f>'Investissement choc'!AJ15/'Investissement choc'!AJ$46-'INvestissement ref'!AJ15/'INvestissement ref'!AJ$47</f>
        <v>-304.80827964184027</v>
      </c>
      <c r="AK15">
        <f>'Investissement choc'!AK15/'Investissement choc'!AK$46-'INvestissement ref'!AK15/'INvestissement ref'!AK$47</f>
        <v>-312.24511111352604</v>
      </c>
      <c r="AL15">
        <f>'Investissement choc'!AL15/'Investissement choc'!AL$46-'INvestissement ref'!AL15/'INvestissement ref'!AL$47</f>
        <v>-318.33398035240634</v>
      </c>
      <c r="AM15">
        <f>'Investissement choc'!AM15/'Investissement choc'!AM$46-'INvestissement ref'!AM15/'INvestissement ref'!AM$47</f>
        <v>-322.93922927490075</v>
      </c>
      <c r="AN15">
        <f>'Investissement choc'!AN15/'Investissement choc'!AN$46-'INvestissement ref'!AN15/'INvestissement ref'!AN$47</f>
        <v>-326.10280542743567</v>
      </c>
      <c r="AO15">
        <f>'Investissement choc'!AO15/'Investissement choc'!AO$46-'INvestissement ref'!AO15/'INvestissement ref'!AO$47</f>
        <v>-327.88666474587717</v>
      </c>
      <c r="AP15">
        <f>'Investissement choc'!AP15/'Investissement choc'!AP$46-'INvestissement ref'!AP15/'INvestissement ref'!AP$47</f>
        <v>-328.35187952137085</v>
      </c>
      <c r="AQ15">
        <f>'Investissement choc'!AQ15/'Investissement choc'!AQ$46-'INvestissement ref'!AQ15/'INvestissement ref'!AQ$47</f>
        <v>-327.55871299032196</v>
      </c>
      <c r="AR15">
        <f>'Investissement choc'!AR15/'Investissement choc'!AR$46-'INvestissement ref'!AR15/'INvestissement ref'!AR$47</f>
        <v>-325.56890686866973</v>
      </c>
      <c r="AS15">
        <f>'Investissement choc'!AS15/'Investissement choc'!AS$46-'INvestissement ref'!AS15/'INvestissement ref'!AS$47</f>
        <v>-322.4466348564888</v>
      </c>
      <c r="AT15">
        <f>'Investissement choc'!AT15/'Investissement choc'!AT$46-'INvestissement ref'!AT15/'INvestissement ref'!AT$47</f>
        <v>-318.2586841882171</v>
      </c>
    </row>
    <row r="16" spans="1:46" ht="14.45" x14ac:dyDescent="0.3">
      <c r="A16" t="s">
        <v>20</v>
      </c>
      <c r="B16">
        <f>'Investissement choc'!B16/'Investissement choc'!B$46-'INvestissement ref'!B16/'INvestissement ref'!B$47</f>
        <v>0</v>
      </c>
      <c r="C16">
        <f>'Investissement choc'!C16/'Investissement choc'!C$46-'INvestissement ref'!C16/'INvestissement ref'!C$47</f>
        <v>0</v>
      </c>
      <c r="D16">
        <f>'Investissement choc'!D16/'Investissement choc'!D$46-'INvestissement ref'!D16/'INvestissement ref'!D$47</f>
        <v>0</v>
      </c>
      <c r="E16">
        <f>'Investissement choc'!E16/'Investissement choc'!E$46-'INvestissement ref'!E16/'INvestissement ref'!E$47</f>
        <v>0</v>
      </c>
      <c r="F16">
        <f>'Investissement choc'!F16/'Investissement choc'!F$46-'INvestissement ref'!F16/'INvestissement ref'!F$47</f>
        <v>0</v>
      </c>
      <c r="G16">
        <f>'Investissement choc'!G16/'Investissement choc'!G$46-'INvestissement ref'!G16/'INvestissement ref'!G$47</f>
        <v>0</v>
      </c>
      <c r="H16">
        <f>'Investissement choc'!H16/'Investissement choc'!H$46-'INvestissement ref'!H16/'INvestissement ref'!H$47</f>
        <v>0</v>
      </c>
      <c r="I16">
        <f>'Investissement choc'!I16/'Investissement choc'!I$46-'INvestissement ref'!I16/'INvestissement ref'!I$47</f>
        <v>0</v>
      </c>
      <c r="J16">
        <f>'Investissement choc'!J16/'Investissement choc'!J$46-'INvestissement ref'!J16/'INvestissement ref'!J$47</f>
        <v>0</v>
      </c>
      <c r="K16">
        <f>'Investissement choc'!K16/'Investissement choc'!K$46-'INvestissement ref'!K16/'INvestissement ref'!K$47</f>
        <v>0</v>
      </c>
      <c r="L16">
        <f>'Investissement choc'!L16/'Investissement choc'!L$46-'INvestissement ref'!L16/'INvestissement ref'!L$47</f>
        <v>9.8858894848407317</v>
      </c>
      <c r="M16">
        <f>'Investissement choc'!M16/'Investissement choc'!M$46-'INvestissement ref'!M16/'INvestissement ref'!M$47</f>
        <v>24.515656692134712</v>
      </c>
      <c r="N16">
        <f>'Investissement choc'!N16/'Investissement choc'!N$46-'INvestissement ref'!N16/'INvestissement ref'!N$47</f>
        <v>45.300452164046987</v>
      </c>
      <c r="O16">
        <f>'Investissement choc'!O16/'Investissement choc'!O$46-'INvestissement ref'!O16/'INvestissement ref'!O$47</f>
        <v>68.549146398938433</v>
      </c>
      <c r="P16">
        <f>'Investissement choc'!P16/'Investissement choc'!P$46-'INvestissement ref'!P16/'INvestissement ref'!P$47</f>
        <v>90.512903356671586</v>
      </c>
      <c r="Q16">
        <f>'Investissement choc'!Q16/'Investissement choc'!Q$46-'INvestissement ref'!Q16/'INvestissement ref'!Q$47</f>
        <v>104.93902813439036</v>
      </c>
      <c r="R16">
        <f>'Investissement choc'!R16/'Investissement choc'!R$46-'INvestissement ref'!R16/'INvestissement ref'!R$47</f>
        <v>116.02044987281931</v>
      </c>
      <c r="S16">
        <f>'Investissement choc'!S16/'Investissement choc'!S$46-'INvestissement ref'!S16/'INvestissement ref'!S$47</f>
        <v>125.61301191602649</v>
      </c>
      <c r="T16">
        <f>'Investissement choc'!T16/'Investissement choc'!T$46-'INvestissement ref'!T16/'INvestissement ref'!T$47</f>
        <v>134.70404958144786</v>
      </c>
      <c r="U16">
        <f>'Investissement choc'!U16/'Investissement choc'!U$46-'INvestissement ref'!U16/'INvestissement ref'!U$47</f>
        <v>143.83587317742001</v>
      </c>
      <c r="V16">
        <f>'Investissement choc'!V16/'Investissement choc'!V$46-'INvestissement ref'!V16/'INvestissement ref'!V$47</f>
        <v>152.77162979749892</v>
      </c>
      <c r="W16">
        <f>'Investissement choc'!W16/'Investissement choc'!W$46-'INvestissement ref'!W16/'INvestissement ref'!W$47</f>
        <v>161.54804857991678</v>
      </c>
      <c r="X16">
        <f>'Investissement choc'!X16/'Investissement choc'!X$46-'INvestissement ref'!X16/'INvestissement ref'!X$47</f>
        <v>170.12816057535429</v>
      </c>
      <c r="Y16">
        <f>'Investissement choc'!Y16/'Investissement choc'!Y$46-'INvestissement ref'!Y16/'INvestissement ref'!Y$47</f>
        <v>178.47302147706466</v>
      </c>
      <c r="Z16">
        <f>'Investissement choc'!Z16/'Investissement choc'!Z$46-'INvestissement ref'!Z16/'INvestissement ref'!Z$47</f>
        <v>186.45393642095166</v>
      </c>
      <c r="AA16">
        <f>'Investissement choc'!AA16/'Investissement choc'!AA$46-'INvestissement ref'!AA16/'INvestissement ref'!AA$47</f>
        <v>189.69851336699367</v>
      </c>
      <c r="AB16">
        <f>'Investissement choc'!AB16/'Investissement choc'!AB$46-'INvestissement ref'!AB16/'INvestissement ref'!AB$47</f>
        <v>191.31223823137861</v>
      </c>
      <c r="AC16">
        <f>'Investissement choc'!AC16/'Investissement choc'!AC$46-'INvestissement ref'!AC16/'INvestissement ref'!AC$47</f>
        <v>192.45367272895953</v>
      </c>
      <c r="AD16">
        <f>'Investissement choc'!AD16/'Investissement choc'!AD$46-'INvestissement ref'!AD16/'INvestissement ref'!AD$47</f>
        <v>193.61212373999774</v>
      </c>
      <c r="AE16">
        <f>'Investissement choc'!AE16/'Investissement choc'!AE$46-'INvestissement ref'!AE16/'INvestissement ref'!AE$47</f>
        <v>194.9595564356863</v>
      </c>
      <c r="AF16">
        <f>'Investissement choc'!AF16/'Investissement choc'!AF$46-'INvestissement ref'!AF16/'INvestissement ref'!AF$47</f>
        <v>196.5670802178081</v>
      </c>
      <c r="AG16">
        <f>'Investissement choc'!AG16/'Investissement choc'!AG$46-'INvestissement ref'!AG16/'INvestissement ref'!AG$47</f>
        <v>198.51398303416613</v>
      </c>
      <c r="AH16">
        <f>'Investissement choc'!AH16/'Investissement choc'!AH$46-'INvestissement ref'!AH16/'INvestissement ref'!AH$47</f>
        <v>200.80102955200402</v>
      </c>
      <c r="AI16">
        <f>'Investissement choc'!AI16/'Investissement choc'!AI$46-'INvestissement ref'!AI16/'INvestissement ref'!AI$47</f>
        <v>203.47823107257307</v>
      </c>
      <c r="AJ16">
        <f>'Investissement choc'!AJ16/'Investissement choc'!AJ$46-'INvestissement ref'!AJ16/'INvestissement ref'!AJ$47</f>
        <v>206.52978499503809</v>
      </c>
      <c r="AK16">
        <f>'Investissement choc'!AK16/'Investissement choc'!AK$46-'INvestissement ref'!AK16/'INvestissement ref'!AK$47</f>
        <v>209.99105887627013</v>
      </c>
      <c r="AL16">
        <f>'Investissement choc'!AL16/'Investissement choc'!AL$46-'INvestissement ref'!AL16/'INvestissement ref'!AL$47</f>
        <v>213.83423123180819</v>
      </c>
      <c r="AM16">
        <f>'Investissement choc'!AM16/'Investissement choc'!AM$46-'INvestissement ref'!AM16/'INvestissement ref'!AM$47</f>
        <v>218.06852024953139</v>
      </c>
      <c r="AN16">
        <f>'Investissement choc'!AN16/'Investissement choc'!AN$46-'INvestissement ref'!AN16/'INvestissement ref'!AN$47</f>
        <v>222.68723513879081</v>
      </c>
      <c r="AO16">
        <f>'Investissement choc'!AO16/'Investissement choc'!AO$46-'INvestissement ref'!AO16/'INvestissement ref'!AO$47</f>
        <v>227.67982353163211</v>
      </c>
      <c r="AP16">
        <f>'Investissement choc'!AP16/'Investissement choc'!AP$46-'INvestissement ref'!AP16/'INvestissement ref'!AP$47</f>
        <v>233.03177628220533</v>
      </c>
      <c r="AQ16">
        <f>'Investissement choc'!AQ16/'Investissement choc'!AQ$46-'INvestissement ref'!AQ16/'INvestissement ref'!AQ$47</f>
        <v>238.72473777016808</v>
      </c>
      <c r="AR16">
        <f>'Investissement choc'!AR16/'Investissement choc'!AR$46-'INvestissement ref'!AR16/'INvestissement ref'!AR$47</f>
        <v>244.73660913231515</v>
      </c>
      <c r="AS16">
        <f>'Investissement choc'!AS16/'Investissement choc'!AS$46-'INvestissement ref'!AS16/'INvestissement ref'!AS$47</f>
        <v>251.04161363423907</v>
      </c>
      <c r="AT16">
        <f>'Investissement choc'!AT16/'Investissement choc'!AT$46-'INvestissement ref'!AT16/'INvestissement ref'!AT$47</f>
        <v>257.61032889570856</v>
      </c>
    </row>
    <row r="17" spans="1:46" ht="14.45" x14ac:dyDescent="0.3">
      <c r="A17" t="s">
        <v>21</v>
      </c>
      <c r="B17">
        <f>'Investissement choc'!B17/'Investissement choc'!B$46-'INvestissement ref'!B17/'INvestissement ref'!B$47</f>
        <v>0</v>
      </c>
      <c r="C17">
        <f>'Investissement choc'!C17/'Investissement choc'!C$46-'INvestissement ref'!C17/'INvestissement ref'!C$47</f>
        <v>0</v>
      </c>
      <c r="D17">
        <f>'Investissement choc'!D17/'Investissement choc'!D$46-'INvestissement ref'!D17/'INvestissement ref'!D$47</f>
        <v>0</v>
      </c>
      <c r="E17">
        <f>'Investissement choc'!E17/'Investissement choc'!E$46-'INvestissement ref'!E17/'INvestissement ref'!E$47</f>
        <v>0</v>
      </c>
      <c r="F17">
        <f>'Investissement choc'!F17/'Investissement choc'!F$46-'INvestissement ref'!F17/'INvestissement ref'!F$47</f>
        <v>0</v>
      </c>
      <c r="G17">
        <f>'Investissement choc'!G17/'Investissement choc'!G$46-'INvestissement ref'!G17/'INvestissement ref'!G$47</f>
        <v>0</v>
      </c>
      <c r="H17">
        <f>'Investissement choc'!H17/'Investissement choc'!H$46-'INvestissement ref'!H17/'INvestissement ref'!H$47</f>
        <v>0</v>
      </c>
      <c r="I17">
        <f>'Investissement choc'!I17/'Investissement choc'!I$46-'INvestissement ref'!I17/'INvestissement ref'!I$47</f>
        <v>0</v>
      </c>
      <c r="J17">
        <f>'Investissement choc'!J17/'Investissement choc'!J$46-'INvestissement ref'!J17/'INvestissement ref'!J$47</f>
        <v>0</v>
      </c>
      <c r="K17">
        <f>'Investissement choc'!K17/'Investissement choc'!K$46-'INvestissement ref'!K17/'INvestissement ref'!K$47</f>
        <v>0</v>
      </c>
      <c r="L17">
        <f>'Investissement choc'!L17/'Investissement choc'!L$46-'INvestissement ref'!L17/'INvestissement ref'!L$47</f>
        <v>20.761435549208272</v>
      </c>
      <c r="M17">
        <f>'Investissement choc'!M17/'Investissement choc'!M$46-'INvestissement ref'!M17/'INvestissement ref'!M$47</f>
        <v>54.728425758241656</v>
      </c>
      <c r="N17">
        <f>'Investissement choc'!N17/'Investissement choc'!N$46-'INvestissement ref'!N17/'INvestissement ref'!N$47</f>
        <v>114.88568234613308</v>
      </c>
      <c r="O17">
        <f>'Investissement choc'!O17/'Investissement choc'!O$46-'INvestissement ref'!O17/'INvestissement ref'!O$47</f>
        <v>184.45850581232889</v>
      </c>
      <c r="P17">
        <f>'Investissement choc'!P17/'Investissement choc'!P$46-'INvestissement ref'!P17/'INvestissement ref'!P$47</f>
        <v>247.96420492973948</v>
      </c>
      <c r="Q17">
        <f>'Investissement choc'!Q17/'Investissement choc'!Q$46-'INvestissement ref'!Q17/'INvestissement ref'!Q$47</f>
        <v>274.78286878123254</v>
      </c>
      <c r="R17">
        <f>'Investissement choc'!R17/'Investissement choc'!R$46-'INvestissement ref'!R17/'INvestissement ref'!R$47</f>
        <v>287.93382417642511</v>
      </c>
      <c r="S17">
        <f>'Investissement choc'!S17/'Investissement choc'!S$46-'INvestissement ref'!S17/'INvestissement ref'!S$47</f>
        <v>295.08826123714039</v>
      </c>
      <c r="T17">
        <f>'Investissement choc'!T17/'Investissement choc'!T$46-'INvestissement ref'!T17/'INvestissement ref'!T$47</f>
        <v>300.57657173823122</v>
      </c>
      <c r="U17">
        <f>'Investissement choc'!U17/'Investissement choc'!U$46-'INvestissement ref'!U17/'INvestissement ref'!U$47</f>
        <v>306.44844538457482</v>
      </c>
      <c r="V17">
        <f>'Investissement choc'!V17/'Investissement choc'!V$46-'INvestissement ref'!V17/'INvestissement ref'!V$47</f>
        <v>311.15034050446366</v>
      </c>
      <c r="W17">
        <f>'Investissement choc'!W17/'Investissement choc'!W$46-'INvestissement ref'!W17/'INvestissement ref'!W$47</f>
        <v>314.24918391555866</v>
      </c>
      <c r="X17">
        <f>'Investissement choc'!X17/'Investissement choc'!X$46-'INvestissement ref'!X17/'INvestissement ref'!X$47</f>
        <v>315.25524618878649</v>
      </c>
      <c r="Y17">
        <f>'Investissement choc'!Y17/'Investissement choc'!Y$46-'INvestissement ref'!Y17/'INvestissement ref'!Y$47</f>
        <v>313.66954354300833</v>
      </c>
      <c r="Z17">
        <f>'Investissement choc'!Z17/'Investissement choc'!Z$46-'INvestissement ref'!Z17/'INvestissement ref'!Z$47</f>
        <v>308.9494878391107</v>
      </c>
      <c r="AA17">
        <f>'Investissement choc'!AA17/'Investissement choc'!AA$46-'INvestissement ref'!AA17/'INvestissement ref'!AA$47</f>
        <v>301.1750137790068</v>
      </c>
      <c r="AB17">
        <f>'Investissement choc'!AB17/'Investissement choc'!AB$46-'INvestissement ref'!AB17/'INvestissement ref'!AB$47</f>
        <v>292.47709844953511</v>
      </c>
      <c r="AC17">
        <f>'Investissement choc'!AC17/'Investissement choc'!AC$46-'INvestissement ref'!AC17/'INvestissement ref'!AC$47</f>
        <v>283.67402146401514</v>
      </c>
      <c r="AD17">
        <f>'Investissement choc'!AD17/'Investissement choc'!AD$46-'INvestissement ref'!AD17/'INvestissement ref'!AD$47</f>
        <v>275.11985423938108</v>
      </c>
      <c r="AE17">
        <f>'Investissement choc'!AE17/'Investissement choc'!AE$46-'INvestissement ref'!AE17/'INvestissement ref'!AE$47</f>
        <v>266.94602127072324</v>
      </c>
      <c r="AF17">
        <f>'Investissement choc'!AF17/'Investissement choc'!AF$46-'INvestissement ref'!AF17/'INvestissement ref'!AF$47</f>
        <v>259.22764967305977</v>
      </c>
      <c r="AG17">
        <f>'Investissement choc'!AG17/'Investissement choc'!AG$46-'INvestissement ref'!AG17/'INvestissement ref'!AG$47</f>
        <v>252.06187053698898</v>
      </c>
      <c r="AH17">
        <f>'Investissement choc'!AH17/'Investissement choc'!AH$46-'INvestissement ref'!AH17/'INvestissement ref'!AH$47</f>
        <v>245.45230524155158</v>
      </c>
      <c r="AI17">
        <f>'Investissement choc'!AI17/'Investissement choc'!AI$46-'INvestissement ref'!AI17/'INvestissement ref'!AI$47</f>
        <v>239.46116449030478</v>
      </c>
      <c r="AJ17">
        <f>'Investissement choc'!AJ17/'Investissement choc'!AJ$46-'INvestissement ref'!AJ17/'INvestissement ref'!AJ$47</f>
        <v>234.07077076241012</v>
      </c>
      <c r="AK17">
        <f>'Investissement choc'!AK17/'Investissement choc'!AK$46-'INvestissement ref'!AK17/'INvestissement ref'!AK$47</f>
        <v>229.31834261581923</v>
      </c>
      <c r="AL17">
        <f>'Investissement choc'!AL17/'Investissement choc'!AL$46-'INvestissement ref'!AL17/'INvestissement ref'!AL$47</f>
        <v>225.16928889608641</v>
      </c>
      <c r="AM17">
        <f>'Investissement choc'!AM17/'Investissement choc'!AM$46-'INvestissement ref'!AM17/'INvestissement ref'!AM$47</f>
        <v>221.6305547743757</v>
      </c>
      <c r="AN17">
        <f>'Investissement choc'!AN17/'Investissement choc'!AN$46-'INvestissement ref'!AN17/'INvestissement ref'!AN$47</f>
        <v>218.68542139085048</v>
      </c>
      <c r="AO17">
        <f>'Investissement choc'!AO17/'Investissement choc'!AO$46-'INvestissement ref'!AO17/'INvestissement ref'!AO$47</f>
        <v>216.31303366645113</v>
      </c>
      <c r="AP17">
        <f>'Investissement choc'!AP17/'Investissement choc'!AP$46-'INvestissement ref'!AP17/'INvestissement ref'!AP$47</f>
        <v>214.4888593149301</v>
      </c>
      <c r="AQ17">
        <f>'Investissement choc'!AQ17/'Investissement choc'!AQ$46-'INvestissement ref'!AQ17/'INvestissement ref'!AQ$47</f>
        <v>213.18516283855047</v>
      </c>
      <c r="AR17">
        <f>'Investissement choc'!AR17/'Investissement choc'!AR$46-'INvestissement ref'!AR17/'INvestissement ref'!AR$47</f>
        <v>212.37146414576557</v>
      </c>
      <c r="AS17">
        <f>'Investissement choc'!AS17/'Investissement choc'!AS$46-'INvestissement ref'!AS17/'INvestissement ref'!AS$47</f>
        <v>212.0149632718194</v>
      </c>
      <c r="AT17">
        <f>'Investissement choc'!AT17/'Investissement choc'!AT$46-'INvestissement ref'!AT17/'INvestissement ref'!AT$47</f>
        <v>212.08090277909832</v>
      </c>
    </row>
    <row r="18" spans="1:46" ht="14.45" x14ac:dyDescent="0.3">
      <c r="A18" t="s">
        <v>22</v>
      </c>
      <c r="B18">
        <f>'Investissement choc'!B18/'Investissement choc'!B$46-'INvestissement ref'!B18/'INvestissement ref'!B$47</f>
        <v>0</v>
      </c>
      <c r="C18">
        <f>'Investissement choc'!C18/'Investissement choc'!C$46-'INvestissement ref'!C18/'INvestissement ref'!C$47</f>
        <v>0</v>
      </c>
      <c r="D18">
        <f>'Investissement choc'!D18/'Investissement choc'!D$46-'INvestissement ref'!D18/'INvestissement ref'!D$47</f>
        <v>0</v>
      </c>
      <c r="E18">
        <f>'Investissement choc'!E18/'Investissement choc'!E$46-'INvestissement ref'!E18/'INvestissement ref'!E$47</f>
        <v>0</v>
      </c>
      <c r="F18">
        <f>'Investissement choc'!F18/'Investissement choc'!F$46-'INvestissement ref'!F18/'INvestissement ref'!F$47</f>
        <v>0</v>
      </c>
      <c r="G18">
        <f>'Investissement choc'!G18/'Investissement choc'!G$46-'INvestissement ref'!G18/'INvestissement ref'!G$47</f>
        <v>0</v>
      </c>
      <c r="H18">
        <f>'Investissement choc'!H18/'Investissement choc'!H$46-'INvestissement ref'!H18/'INvestissement ref'!H$47</f>
        <v>0</v>
      </c>
      <c r="I18">
        <f>'Investissement choc'!I18/'Investissement choc'!I$46-'INvestissement ref'!I18/'INvestissement ref'!I$47</f>
        <v>0</v>
      </c>
      <c r="J18">
        <f>'Investissement choc'!J18/'Investissement choc'!J$46-'INvestissement ref'!J18/'INvestissement ref'!J$47</f>
        <v>0</v>
      </c>
      <c r="K18">
        <f>'Investissement choc'!K18/'Investissement choc'!K$46-'INvestissement ref'!K18/'INvestissement ref'!K$47</f>
        <v>0</v>
      </c>
      <c r="L18">
        <f>'Investissement choc'!L18/'Investissement choc'!L$46-'INvestissement ref'!L18/'INvestissement ref'!L$47</f>
        <v>-11.249793843495809</v>
      </c>
      <c r="M18">
        <f>'Investissement choc'!M18/'Investissement choc'!M$46-'INvestissement ref'!M18/'INvestissement ref'!M$47</f>
        <v>-23.934748748092716</v>
      </c>
      <c r="N18">
        <f>'Investissement choc'!N18/'Investissement choc'!N$46-'INvestissement ref'!N18/'INvestissement ref'!N$47</f>
        <v>-37.49028342030897</v>
      </c>
      <c r="O18">
        <f>'Investissement choc'!O18/'Investissement choc'!O$46-'INvestissement ref'!O18/'INvestissement ref'!O$47</f>
        <v>-47.803832128974591</v>
      </c>
      <c r="P18">
        <f>'Investissement choc'!P18/'Investissement choc'!P$46-'INvestissement ref'!P18/'INvestissement ref'!P$47</f>
        <v>-57.472669974820292</v>
      </c>
      <c r="Q18">
        <f>'Investissement choc'!Q18/'Investissement choc'!Q$46-'INvestissement ref'!Q18/'INvestissement ref'!Q$47</f>
        <v>-66.312452817737267</v>
      </c>
      <c r="R18">
        <f>'Investissement choc'!R18/'Investissement choc'!R$46-'INvestissement ref'!R18/'INvestissement ref'!R$47</f>
        <v>-80.802980585099704</v>
      </c>
      <c r="S18">
        <f>'Investissement choc'!S18/'Investissement choc'!S$46-'INvestissement ref'!S18/'INvestissement ref'!S$47</f>
        <v>-98.305092759223498</v>
      </c>
      <c r="T18">
        <f>'Investissement choc'!T18/'Investissement choc'!T$46-'INvestissement ref'!T18/'INvestissement ref'!T$47</f>
        <v>-118.16982683679862</v>
      </c>
      <c r="U18">
        <f>'Investissement choc'!U18/'Investissement choc'!U$46-'INvestissement ref'!U18/'INvestissement ref'!U$47</f>
        <v>-139.80018630859058</v>
      </c>
      <c r="V18">
        <f>'Investissement choc'!V18/'Investissement choc'!V$46-'INvestissement ref'!V18/'INvestissement ref'!V$47</f>
        <v>-162.3975199158258</v>
      </c>
      <c r="W18">
        <f>'Investissement choc'!W18/'Investissement choc'!W$46-'INvestissement ref'!W18/'INvestissement ref'!W$47</f>
        <v>-185.50906504394561</v>
      </c>
      <c r="X18">
        <f>'Investissement choc'!X18/'Investissement choc'!X$46-'INvestissement ref'!X18/'INvestissement ref'!X$47</f>
        <v>-209.0571171273009</v>
      </c>
      <c r="Y18">
        <f>'Investissement choc'!Y18/'Investissement choc'!Y$46-'INvestissement ref'!Y18/'INvestissement ref'!Y$47</f>
        <v>-232.88518854226277</v>
      </c>
      <c r="Z18">
        <f>'Investissement choc'!Z18/'Investissement choc'!Z$46-'INvestissement ref'!Z18/'INvestissement ref'!Z$47</f>
        <v>-257.0518375094357</v>
      </c>
      <c r="AA18">
        <f>'Investissement choc'!AA18/'Investissement choc'!AA$46-'INvestissement ref'!AA18/'INvestissement ref'!AA$47</f>
        <v>-277.84322278872514</v>
      </c>
      <c r="AB18">
        <f>'Investissement choc'!AB18/'Investissement choc'!AB$46-'INvestissement ref'!AB18/'INvestissement ref'!AB$47</f>
        <v>-297.84110405677711</v>
      </c>
      <c r="AC18">
        <f>'Investissement choc'!AC18/'Investissement choc'!AC$46-'INvestissement ref'!AC18/'INvestissement ref'!AC$47</f>
        <v>-317.42682152478119</v>
      </c>
      <c r="AD18">
        <f>'Investissement choc'!AD18/'Investissement choc'!AD$46-'INvestissement ref'!AD18/'INvestissement ref'!AD$47</f>
        <v>-336.33545125335831</v>
      </c>
      <c r="AE18">
        <f>'Investissement choc'!AE18/'Investissement choc'!AE$46-'INvestissement ref'!AE18/'INvestissement ref'!AE$47</f>
        <v>-354.38692164201348</v>
      </c>
      <c r="AF18">
        <f>'Investissement choc'!AF18/'Investissement choc'!AF$46-'INvestissement ref'!AF18/'INvestissement ref'!AF$47</f>
        <v>-371.42469011254207</v>
      </c>
      <c r="AG18">
        <f>'Investissement choc'!AG18/'Investissement choc'!AG$46-'INvestissement ref'!AG18/'INvestissement ref'!AG$47</f>
        <v>-387.1727631005042</v>
      </c>
      <c r="AH18">
        <f>'Investissement choc'!AH18/'Investissement choc'!AH$46-'INvestissement ref'!AH18/'INvestissement ref'!AH$47</f>
        <v>-401.58049887282277</v>
      </c>
      <c r="AI18">
        <f>'Investissement choc'!AI18/'Investissement choc'!AI$46-'INvestissement ref'!AI18/'INvestissement ref'!AI$47</f>
        <v>-414.43822276005449</v>
      </c>
      <c r="AJ18">
        <f>'Investissement choc'!AJ18/'Investissement choc'!AJ$46-'INvestissement ref'!AJ18/'INvestissement ref'!AJ$47</f>
        <v>-425.74269541572357</v>
      </c>
      <c r="AK18">
        <f>'Investissement choc'!AK18/'Investissement choc'!AK$46-'INvestissement ref'!AK18/'INvestissement ref'!AK$47</f>
        <v>-435.3425193942071</v>
      </c>
      <c r="AL18">
        <f>'Investissement choc'!AL18/'Investissement choc'!AL$46-'INvestissement ref'!AL18/'INvestissement ref'!AL$47</f>
        <v>-443.28273453972633</v>
      </c>
      <c r="AM18">
        <f>'Investissement choc'!AM18/'Investissement choc'!AM$46-'INvestissement ref'!AM18/'INvestissement ref'!AM$47</f>
        <v>-449.5026996589977</v>
      </c>
      <c r="AN18">
        <f>'Investissement choc'!AN18/'Investissement choc'!AN$46-'INvestissement ref'!AN18/'INvestissement ref'!AN$47</f>
        <v>-453.99578029415306</v>
      </c>
      <c r="AO18">
        <f>'Investissement choc'!AO18/'Investissement choc'!AO$46-'INvestissement ref'!AO18/'INvestissement ref'!AO$47</f>
        <v>-456.77008904598961</v>
      </c>
      <c r="AP18">
        <f>'Investissement choc'!AP18/'Investissement choc'!AP$46-'INvestissement ref'!AP18/'INvestissement ref'!AP$47</f>
        <v>-457.84539130672874</v>
      </c>
      <c r="AQ18">
        <f>'Investissement choc'!AQ18/'Investissement choc'!AQ$46-'INvestissement ref'!AQ18/'INvestissement ref'!AQ$47</f>
        <v>-457.25045228110821</v>
      </c>
      <c r="AR18">
        <f>'Investissement choc'!AR18/'Investissement choc'!AR$46-'INvestissement ref'!AR18/'INvestissement ref'!AR$47</f>
        <v>-455.02101927670856</v>
      </c>
      <c r="AS18">
        <f>'Investissement choc'!AS18/'Investissement choc'!AS$46-'INvestissement ref'!AS18/'INvestissement ref'!AS$47</f>
        <v>-451.19840289699096</v>
      </c>
      <c r="AT18">
        <f>'Investissement choc'!AT18/'Investissement choc'!AT$46-'INvestissement ref'!AT18/'INvestissement ref'!AT$47</f>
        <v>-445.82865921689336</v>
      </c>
    </row>
    <row r="19" spans="1:46" ht="14.45" x14ac:dyDescent="0.3">
      <c r="A19" t="s">
        <v>23</v>
      </c>
      <c r="B19">
        <f>'Investissement choc'!B19/'Investissement choc'!B$46-'INvestissement ref'!B19/'INvestissement ref'!B$47</f>
        <v>0</v>
      </c>
      <c r="C19">
        <f>'Investissement choc'!C19/'Investissement choc'!C$46-'INvestissement ref'!C19/'INvestissement ref'!C$47</f>
        <v>0</v>
      </c>
      <c r="D19">
        <f>'Investissement choc'!D19/'Investissement choc'!D$46-'INvestissement ref'!D19/'INvestissement ref'!D$47</f>
        <v>0</v>
      </c>
      <c r="E19">
        <f>'Investissement choc'!E19/'Investissement choc'!E$46-'INvestissement ref'!E19/'INvestissement ref'!E$47</f>
        <v>0</v>
      </c>
      <c r="F19">
        <f>'Investissement choc'!F19/'Investissement choc'!F$46-'INvestissement ref'!F19/'INvestissement ref'!F$47</f>
        <v>0</v>
      </c>
      <c r="G19">
        <f>'Investissement choc'!G19/'Investissement choc'!G$46-'INvestissement ref'!G19/'INvestissement ref'!G$47</f>
        <v>0</v>
      </c>
      <c r="H19">
        <f>'Investissement choc'!H19/'Investissement choc'!H$46-'INvestissement ref'!H19/'INvestissement ref'!H$47</f>
        <v>0</v>
      </c>
      <c r="I19">
        <f>'Investissement choc'!I19/'Investissement choc'!I$46-'INvestissement ref'!I19/'INvestissement ref'!I$47</f>
        <v>0</v>
      </c>
      <c r="J19">
        <f>'Investissement choc'!J19/'Investissement choc'!J$46-'INvestissement ref'!J19/'INvestissement ref'!J$47</f>
        <v>0</v>
      </c>
      <c r="K19">
        <f>'Investissement choc'!K19/'Investissement choc'!K$46-'INvestissement ref'!K19/'INvestissement ref'!K$47</f>
        <v>0</v>
      </c>
      <c r="L19">
        <f>'Investissement choc'!L19/'Investissement choc'!L$46-'INvestissement ref'!L19/'INvestissement ref'!L$47</f>
        <v>-2.2033440185388145</v>
      </c>
      <c r="M19">
        <f>'Investissement choc'!M19/'Investissement choc'!M$46-'INvestissement ref'!M19/'INvestissement ref'!M$47</f>
        <v>-5.5644846658951792</v>
      </c>
      <c r="N19">
        <f>'Investissement choc'!N19/'Investissement choc'!N$46-'INvestissement ref'!N19/'INvestissement ref'!N$47</f>
        <v>-10.254302101839812</v>
      </c>
      <c r="O19">
        <f>'Investissement choc'!O19/'Investissement choc'!O$46-'INvestissement ref'!O19/'INvestissement ref'!O$47</f>
        <v>-15.26377324281998</v>
      </c>
      <c r="P19">
        <f>'Investissement choc'!P19/'Investissement choc'!P$46-'INvestissement ref'!P19/'INvestissement ref'!P$47</f>
        <v>-20.283080450533248</v>
      </c>
      <c r="Q19">
        <f>'Investissement choc'!Q19/'Investissement choc'!Q$46-'INvestissement ref'!Q19/'INvestissement ref'!Q$47</f>
        <v>-24.802626294487254</v>
      </c>
      <c r="R19">
        <f>'Investissement choc'!R19/'Investissement choc'!R$46-'INvestissement ref'!R19/'INvestissement ref'!R$47</f>
        <v>-29.590761449148999</v>
      </c>
      <c r="S19">
        <f>'Investissement choc'!S19/'Investissement choc'!S$46-'INvestissement ref'!S19/'INvestissement ref'!S$47</f>
        <v>-34.420124079142511</v>
      </c>
      <c r="T19">
        <f>'Investissement choc'!T19/'Investissement choc'!T$46-'INvestissement ref'!T19/'INvestissement ref'!T$47</f>
        <v>-39.277095764348132</v>
      </c>
      <c r="U19">
        <f>'Investissement choc'!U19/'Investissement choc'!U$46-'INvestissement ref'!U19/'INvestissement ref'!U$47</f>
        <v>-44.143806400561289</v>
      </c>
      <c r="V19">
        <f>'Investissement choc'!V19/'Investissement choc'!V$46-'INvestissement ref'!V19/'INvestissement ref'!V$47</f>
        <v>-48.961465584099415</v>
      </c>
      <c r="W19">
        <f>'Investissement choc'!W19/'Investissement choc'!W$46-'INvestissement ref'!W19/'INvestissement ref'!W$47</f>
        <v>-53.678768070685692</v>
      </c>
      <c r="X19">
        <f>'Investissement choc'!X19/'Investissement choc'!X$46-'INvestissement ref'!X19/'INvestissement ref'!X$47</f>
        <v>-58.316588859944204</v>
      </c>
      <c r="Y19">
        <f>'Investissement choc'!Y19/'Investissement choc'!Y$46-'INvestissement ref'!Y19/'INvestissement ref'!Y$47</f>
        <v>-62.872764134849263</v>
      </c>
      <c r="Z19">
        <f>'Investissement choc'!Z19/'Investissement choc'!Z$46-'INvestissement ref'!Z19/'INvestissement ref'!Z$47</f>
        <v>-67.513208425122457</v>
      </c>
      <c r="AA19">
        <f>'Investissement choc'!AA19/'Investissement choc'!AA$46-'INvestissement ref'!AA19/'INvestissement ref'!AA$47</f>
        <v>-71.807967887351197</v>
      </c>
      <c r="AB19">
        <f>'Investissement choc'!AB19/'Investissement choc'!AB$46-'INvestissement ref'!AB19/'INvestissement ref'!AB$47</f>
        <v>-75.820384973307569</v>
      </c>
      <c r="AC19">
        <f>'Investissement choc'!AC19/'Investissement choc'!AC$46-'INvestissement ref'!AC19/'INvestissement ref'!AC$47</f>
        <v>-79.588330992208057</v>
      </c>
      <c r="AD19">
        <f>'Investissement choc'!AD19/'Investissement choc'!AD$46-'INvestissement ref'!AD19/'INvestissement ref'!AD$47</f>
        <v>-83.095071531833582</v>
      </c>
      <c r="AE19">
        <f>'Investissement choc'!AE19/'Investissement choc'!AE$46-'INvestissement ref'!AE19/'INvestissement ref'!AE$47</f>
        <v>-86.341092476907363</v>
      </c>
      <c r="AF19">
        <f>'Investissement choc'!AF19/'Investissement choc'!AF$46-'INvestissement ref'!AF19/'INvestissement ref'!AF$47</f>
        <v>-89.320943987106205</v>
      </c>
      <c r="AG19">
        <f>'Investissement choc'!AG19/'Investissement choc'!AG$46-'INvestissement ref'!AG19/'INvestissement ref'!AG$47</f>
        <v>-92.00423350521794</v>
      </c>
      <c r="AH19">
        <f>'Investissement choc'!AH19/'Investissement choc'!AH$46-'INvestissement ref'!AH19/'INvestissement ref'!AH$47</f>
        <v>-94.392887901369932</v>
      </c>
      <c r="AI19">
        <f>'Investissement choc'!AI19/'Investissement choc'!AI$46-'INvestissement ref'!AI19/'INvestissement ref'!AI$47</f>
        <v>-96.458788750002611</v>
      </c>
      <c r="AJ19">
        <f>'Investissement choc'!AJ19/'Investissement choc'!AJ$46-'INvestissement ref'!AJ19/'INvestissement ref'!AJ$47</f>
        <v>-98.20542388882194</v>
      </c>
      <c r="AK19">
        <f>'Investissement choc'!AK19/'Investissement choc'!AK$46-'INvestissement ref'!AK19/'INvestissement ref'!AK$47</f>
        <v>-99.609657714655839</v>
      </c>
      <c r="AL19">
        <f>'Investissement choc'!AL19/'Investissement choc'!AL$46-'INvestissement ref'!AL19/'INvestissement ref'!AL$47</f>
        <v>-100.67943454575311</v>
      </c>
      <c r="AM19">
        <f>'Investissement choc'!AM19/'Investissement choc'!AM$46-'INvestissement ref'!AM19/'INvestissement ref'!AM$47</f>
        <v>-101.4031434659579</v>
      </c>
      <c r="AN19">
        <f>'Investissement choc'!AN19/'Investissement choc'!AN$46-'INvestissement ref'!AN19/'INvestissement ref'!AN$47</f>
        <v>-101.77831777947659</v>
      </c>
      <c r="AO19">
        <f>'Investissement choc'!AO19/'Investissement choc'!AO$46-'INvestissement ref'!AO19/'INvestissement ref'!AO$47</f>
        <v>-101.80404964332007</v>
      </c>
      <c r="AP19">
        <f>'Investissement choc'!AP19/'Investissement choc'!AP$46-'INvestissement ref'!AP19/'INvestissement ref'!AP$47</f>
        <v>-101.48072174856514</v>
      </c>
      <c r="AQ19">
        <f>'Investissement choc'!AQ19/'Investissement choc'!AQ$46-'INvestissement ref'!AQ19/'INvestissement ref'!AQ$47</f>
        <v>-100.80985910870777</v>
      </c>
      <c r="AR19">
        <f>'Investissement choc'!AR19/'Investissement choc'!AR$46-'INvestissement ref'!AR19/'INvestissement ref'!AR$47</f>
        <v>-99.794066963922091</v>
      </c>
      <c r="AS19">
        <f>'Investissement choc'!AS19/'Investissement choc'!AS$46-'INvestissement ref'!AS19/'INvestissement ref'!AS$47</f>
        <v>-98.437044642537614</v>
      </c>
      <c r="AT19">
        <f>'Investissement choc'!AT19/'Investissement choc'!AT$46-'INvestissement ref'!AT19/'INvestissement ref'!AT$47</f>
        <v>-96.743685047608892</v>
      </c>
    </row>
    <row r="20" spans="1:46" ht="14.45" x14ac:dyDescent="0.3">
      <c r="A20" t="s">
        <v>24</v>
      </c>
      <c r="B20">
        <f>'Investissement choc'!B20/'Investissement choc'!B$46-'INvestissement ref'!B20/'INvestissement ref'!B$47</f>
        <v>0</v>
      </c>
      <c r="C20">
        <f>'Investissement choc'!C20/'Investissement choc'!C$46-'INvestissement ref'!C20/'INvestissement ref'!C$47</f>
        <v>0</v>
      </c>
      <c r="D20">
        <f>'Investissement choc'!D20/'Investissement choc'!D$46-'INvestissement ref'!D20/'INvestissement ref'!D$47</f>
        <v>0</v>
      </c>
      <c r="E20">
        <f>'Investissement choc'!E20/'Investissement choc'!E$46-'INvestissement ref'!E20/'INvestissement ref'!E$47</f>
        <v>0</v>
      </c>
      <c r="F20">
        <f>'Investissement choc'!F20/'Investissement choc'!F$46-'INvestissement ref'!F20/'INvestissement ref'!F$47</f>
        <v>0</v>
      </c>
      <c r="G20">
        <f>'Investissement choc'!G20/'Investissement choc'!G$46-'INvestissement ref'!G20/'INvestissement ref'!G$47</f>
        <v>0</v>
      </c>
      <c r="H20">
        <f>'Investissement choc'!H20/'Investissement choc'!H$46-'INvestissement ref'!H20/'INvestissement ref'!H$47</f>
        <v>0</v>
      </c>
      <c r="I20">
        <f>'Investissement choc'!I20/'Investissement choc'!I$46-'INvestissement ref'!I20/'INvestissement ref'!I$47</f>
        <v>0</v>
      </c>
      <c r="J20">
        <f>'Investissement choc'!J20/'Investissement choc'!J$46-'INvestissement ref'!J20/'INvestissement ref'!J$47</f>
        <v>0</v>
      </c>
      <c r="K20">
        <f>'Investissement choc'!K20/'Investissement choc'!K$46-'INvestissement ref'!K20/'INvestissement ref'!K$47</f>
        <v>0</v>
      </c>
      <c r="L20">
        <f>'Investissement choc'!L20/'Investissement choc'!L$46-'INvestissement ref'!L20/'INvestissement ref'!L$47</f>
        <v>1.3292506654174758</v>
      </c>
      <c r="M20">
        <f>'Investissement choc'!M20/'Investissement choc'!M$46-'INvestissement ref'!M20/'INvestissement ref'!M$47</f>
        <v>2.4587003123012892</v>
      </c>
      <c r="N20">
        <f>'Investissement choc'!N20/'Investissement choc'!N$46-'INvestissement ref'!N20/'INvestissement ref'!N$47</f>
        <v>2.6258380490098716</v>
      </c>
      <c r="O20">
        <f>'Investissement choc'!O20/'Investissement choc'!O$46-'INvestissement ref'!O20/'INvestissement ref'!O$47</f>
        <v>2.7338509583823907</v>
      </c>
      <c r="P20">
        <f>'Investissement choc'!P20/'Investissement choc'!P$46-'INvestissement ref'!P20/'INvestissement ref'!P$47</f>
        <v>2.184855130180722</v>
      </c>
      <c r="Q20">
        <f>'Investissement choc'!Q20/'Investissement choc'!Q$46-'INvestissement ref'!Q20/'INvestissement ref'!Q$47</f>
        <v>1.0928373917804493</v>
      </c>
      <c r="R20">
        <f>'Investissement choc'!R20/'Investissement choc'!R$46-'INvestissement ref'!R20/'INvestissement ref'!R$47</f>
        <v>-2.0237037642750693</v>
      </c>
      <c r="S20">
        <f>'Investissement choc'!S20/'Investissement choc'!S$46-'INvestissement ref'!S20/'INvestissement ref'!S$47</f>
        <v>-6.4574982870110489</v>
      </c>
      <c r="T20">
        <f>'Investissement choc'!T20/'Investissement choc'!T$46-'INvestissement ref'!T20/'INvestissement ref'!T$47</f>
        <v>-11.826422474326364</v>
      </c>
      <c r="U20">
        <f>'Investissement choc'!U20/'Investissement choc'!U$46-'INvestissement ref'!U20/'INvestissement ref'!U$47</f>
        <v>-17.830362069089915</v>
      </c>
      <c r="V20">
        <f>'Investissement choc'!V20/'Investissement choc'!V$46-'INvestissement ref'!V20/'INvestissement ref'!V$47</f>
        <v>-24.224905123088774</v>
      </c>
      <c r="W20">
        <f>'Investissement choc'!W20/'Investissement choc'!W$46-'INvestissement ref'!W20/'INvestissement ref'!W$47</f>
        <v>-30.846986454596617</v>
      </c>
      <c r="X20">
        <f>'Investissement choc'!X20/'Investissement choc'!X$46-'INvestissement ref'!X20/'INvestissement ref'!X$47</f>
        <v>-37.663974135464514</v>
      </c>
      <c r="Y20">
        <f>'Investissement choc'!Y20/'Investissement choc'!Y$46-'INvestissement ref'!Y20/'INvestissement ref'!Y$47</f>
        <v>-44.628082222013745</v>
      </c>
      <c r="Z20">
        <f>'Investissement choc'!Z20/'Investissement choc'!Z$46-'INvestissement ref'!Z20/'INvestissement ref'!Z$47</f>
        <v>-51.632313436098229</v>
      </c>
      <c r="AA20">
        <f>'Investissement choc'!AA20/'Investissement choc'!AA$46-'INvestissement ref'!AA20/'INvestissement ref'!AA$47</f>
        <v>-58.843555293726467</v>
      </c>
      <c r="AB20">
        <f>'Investissement choc'!AB20/'Investissement choc'!AB$46-'INvestissement ref'!AB20/'INvestissement ref'!AB$47</f>
        <v>-66.335881746115774</v>
      </c>
      <c r="AC20">
        <f>'Investissement choc'!AC20/'Investissement choc'!AC$46-'INvestissement ref'!AC20/'INvestissement ref'!AC$47</f>
        <v>-73.918480608411869</v>
      </c>
      <c r="AD20">
        <f>'Investissement choc'!AD20/'Investissement choc'!AD$46-'INvestissement ref'!AD20/'INvestissement ref'!AD$47</f>
        <v>-81.380766969876277</v>
      </c>
      <c r="AE20">
        <f>'Investissement choc'!AE20/'Investissement choc'!AE$46-'INvestissement ref'!AE20/'INvestissement ref'!AE$47</f>
        <v>-88.609022862175038</v>
      </c>
      <c r="AF20">
        <f>'Investissement choc'!AF20/'Investissement choc'!AF$46-'INvestissement ref'!AF20/'INvestissement ref'!AF$47</f>
        <v>-95.519352182375542</v>
      </c>
      <c r="AG20">
        <f>'Investissement choc'!AG20/'Investissement choc'!AG$46-'INvestissement ref'!AG20/'INvestissement ref'!AG$47</f>
        <v>-102.00676899217115</v>
      </c>
      <c r="AH20">
        <f>'Investissement choc'!AH20/'Investissement choc'!AH$46-'INvestissement ref'!AH20/'INvestissement ref'!AH$47</f>
        <v>-108.04735661313794</v>
      </c>
      <c r="AI20">
        <f>'Investissement choc'!AI20/'Investissement choc'!AI$46-'INvestissement ref'!AI20/'INvestissement ref'!AI$47</f>
        <v>-113.57126783977708</v>
      </c>
      <c r="AJ20">
        <f>'Investissement choc'!AJ20/'Investissement choc'!AJ$46-'INvestissement ref'!AJ20/'INvestissement ref'!AJ$47</f>
        <v>-118.57817219639492</v>
      </c>
      <c r="AK20">
        <f>'Investissement choc'!AK20/'Investissement choc'!AK$46-'INvestissement ref'!AK20/'INvestissement ref'!AK$47</f>
        <v>-123.02277267788429</v>
      </c>
      <c r="AL20">
        <f>'Investissement choc'!AL20/'Investissement choc'!AL$46-'INvestissement ref'!AL20/'INvestissement ref'!AL$47</f>
        <v>-126.9222650352641</v>
      </c>
      <c r="AM20">
        <f>'Investissement choc'!AM20/'Investissement choc'!AM$46-'INvestissement ref'!AM20/'INvestissement ref'!AM$47</f>
        <v>-130.25972798576083</v>
      </c>
      <c r="AN20">
        <f>'Investissement choc'!AN20/'Investissement choc'!AN$46-'INvestissement ref'!AN20/'INvestissement ref'!AN$47</f>
        <v>-133.037358822388</v>
      </c>
      <c r="AO20">
        <f>'Investissement choc'!AO20/'Investissement choc'!AO$46-'INvestissement ref'!AO20/'INvestissement ref'!AO$47</f>
        <v>-135.26095625973699</v>
      </c>
      <c r="AP20">
        <f>'Investissement choc'!AP20/'Investissement choc'!AP$46-'INvestissement ref'!AP20/'INvestissement ref'!AP$47</f>
        <v>-136.93912070890576</v>
      </c>
      <c r="AQ20">
        <f>'Investissement choc'!AQ20/'Investissement choc'!AQ$46-'INvestissement ref'!AQ20/'INvestissement ref'!AQ$47</f>
        <v>-138.08251536070964</v>
      </c>
      <c r="AR20">
        <f>'Investissement choc'!AR20/'Investissement choc'!AR$46-'INvestissement ref'!AR20/'INvestissement ref'!AR$47</f>
        <v>-138.70329271046683</v>
      </c>
      <c r="AS20">
        <f>'Investissement choc'!AS20/'Investissement choc'!AS$46-'INvestissement ref'!AS20/'INvestissement ref'!AS$47</f>
        <v>-138.81472438356479</v>
      </c>
      <c r="AT20">
        <f>'Investissement choc'!AT20/'Investissement choc'!AT$46-'INvestissement ref'!AT20/'INvestissement ref'!AT$47</f>
        <v>-138.43102444960027</v>
      </c>
    </row>
    <row r="21" spans="1:46" ht="14.45" x14ac:dyDescent="0.3">
      <c r="A21" t="s">
        <v>25</v>
      </c>
      <c r="B21">
        <f>'Investissement choc'!B21/'Investissement choc'!B$46-'INvestissement ref'!B21/'INvestissement ref'!B$47</f>
        <v>0</v>
      </c>
      <c r="C21">
        <f>'Investissement choc'!C21/'Investissement choc'!C$46-'INvestissement ref'!C21/'INvestissement ref'!C$47</f>
        <v>0</v>
      </c>
      <c r="D21">
        <f>'Investissement choc'!D21/'Investissement choc'!D$46-'INvestissement ref'!D21/'INvestissement ref'!D$47</f>
        <v>0</v>
      </c>
      <c r="E21">
        <f>'Investissement choc'!E21/'Investissement choc'!E$46-'INvestissement ref'!E21/'INvestissement ref'!E$47</f>
        <v>0</v>
      </c>
      <c r="F21">
        <f>'Investissement choc'!F21/'Investissement choc'!F$46-'INvestissement ref'!F21/'INvestissement ref'!F$47</f>
        <v>0</v>
      </c>
      <c r="G21">
        <f>'Investissement choc'!G21/'Investissement choc'!G$46-'INvestissement ref'!G21/'INvestissement ref'!G$47</f>
        <v>0</v>
      </c>
      <c r="H21">
        <f>'Investissement choc'!H21/'Investissement choc'!H$46-'INvestissement ref'!H21/'INvestissement ref'!H$47</f>
        <v>0</v>
      </c>
      <c r="I21">
        <f>'Investissement choc'!I21/'Investissement choc'!I$46-'INvestissement ref'!I21/'INvestissement ref'!I$47</f>
        <v>0</v>
      </c>
      <c r="J21">
        <f>'Investissement choc'!J21/'Investissement choc'!J$46-'INvestissement ref'!J21/'INvestissement ref'!J$47</f>
        <v>0</v>
      </c>
      <c r="K21">
        <f>'Investissement choc'!K21/'Investissement choc'!K$46-'INvestissement ref'!K21/'INvestissement ref'!K$47</f>
        <v>0</v>
      </c>
      <c r="L21">
        <f>'Investissement choc'!L21/'Investissement choc'!L$46-'INvestissement ref'!L21/'INvestissement ref'!L$47</f>
        <v>194.74943222998991</v>
      </c>
      <c r="M21">
        <f>'Investissement choc'!M21/'Investissement choc'!M$46-'INvestissement ref'!M21/'INvestissement ref'!M$47</f>
        <v>398.48210370722518</v>
      </c>
      <c r="N21">
        <f>'Investissement choc'!N21/'Investissement choc'!N$46-'INvestissement ref'!N21/'INvestissement ref'!N$47</f>
        <v>616.36196563958947</v>
      </c>
      <c r="O21">
        <f>'Investissement choc'!O21/'Investissement choc'!O$46-'INvestissement ref'!O21/'INvestissement ref'!O$47</f>
        <v>883.72016547595558</v>
      </c>
      <c r="P21">
        <f>'Investissement choc'!P21/'Investissement choc'!P$46-'INvestissement ref'!P21/'INvestissement ref'!P$47</f>
        <v>1169.3590187424998</v>
      </c>
      <c r="Q21">
        <f>'Investissement choc'!Q21/'Investissement choc'!Q$46-'INvestissement ref'!Q21/'INvestissement ref'!Q$47</f>
        <v>1332.0982100049441</v>
      </c>
      <c r="R21">
        <f>'Investissement choc'!R21/'Investissement choc'!R$46-'INvestissement ref'!R21/'INvestissement ref'!R$47</f>
        <v>1356.1645428921911</v>
      </c>
      <c r="S21">
        <f>'Investissement choc'!S21/'Investissement choc'!S$46-'INvestissement ref'!S21/'INvestissement ref'!S$47</f>
        <v>1286.821029367944</v>
      </c>
      <c r="T21">
        <f>'Investissement choc'!T21/'Investissement choc'!T$46-'INvestissement ref'!T21/'INvestissement ref'!T$47</f>
        <v>1138.9604569818621</v>
      </c>
      <c r="U21">
        <f>'Investissement choc'!U21/'Investissement choc'!U$46-'INvestissement ref'!U21/'INvestissement ref'!U$47</f>
        <v>926.09289331181208</v>
      </c>
      <c r="V21">
        <f>'Investissement choc'!V21/'Investissement choc'!V$46-'INvestissement ref'!V21/'INvestissement ref'!V$47</f>
        <v>660.45554733213794</v>
      </c>
      <c r="W21">
        <f>'Investissement choc'!W21/'Investissement choc'!W$46-'INvestissement ref'!W21/'INvestissement ref'!W$47</f>
        <v>360.9224937389663</v>
      </c>
      <c r="X21">
        <f>'Investissement choc'!X21/'Investissement choc'!X$46-'INvestissement ref'!X21/'INvestissement ref'!X$47</f>
        <v>34.735987140767975</v>
      </c>
      <c r="Y21">
        <f>'Investissement choc'!Y21/'Investissement choc'!Y$46-'INvestissement ref'!Y21/'INvestissement ref'!Y$47</f>
        <v>-310.27283380829613</v>
      </c>
      <c r="Z21">
        <f>'Investissement choc'!Z21/'Investissement choc'!Z$46-'INvestissement ref'!Z21/'INvestissement ref'!Z$47</f>
        <v>-663.32757365555153</v>
      </c>
      <c r="AA21">
        <f>'Investissement choc'!AA21/'Investissement choc'!AA$46-'INvestissement ref'!AA21/'INvestissement ref'!AA$47</f>
        <v>-1090.524960053328</v>
      </c>
      <c r="AB21">
        <f>'Investissement choc'!AB21/'Investissement choc'!AB$46-'INvestissement ref'!AB21/'INvestissement ref'!AB$47</f>
        <v>-1565.5258693538344</v>
      </c>
      <c r="AC21">
        <f>'Investissement choc'!AC21/'Investissement choc'!AC$46-'INvestissement ref'!AC21/'INvestissement ref'!AC$47</f>
        <v>-2064.1603676480154</v>
      </c>
      <c r="AD21">
        <f>'Investissement choc'!AD21/'Investissement choc'!AD$46-'INvestissement ref'!AD21/'INvestissement ref'!AD$47</f>
        <v>-2564.5749551207991</v>
      </c>
      <c r="AE21">
        <f>'Investissement choc'!AE21/'Investissement choc'!AE$46-'INvestissement ref'!AE21/'INvestissement ref'!AE$47</f>
        <v>-3055.2348957205249</v>
      </c>
      <c r="AF21">
        <f>'Investissement choc'!AF21/'Investissement choc'!AF$46-'INvestissement ref'!AF21/'INvestissement ref'!AF$47</f>
        <v>-3528.2053129320848</v>
      </c>
      <c r="AG21">
        <f>'Investissement choc'!AG21/'Investissement choc'!AG$46-'INvestissement ref'!AG21/'INvestissement ref'!AG$47</f>
        <v>-3972.4318059278448</v>
      </c>
      <c r="AH21">
        <f>'Investissement choc'!AH21/'Investissement choc'!AH$46-'INvestissement ref'!AH21/'INvestissement ref'!AH$47</f>
        <v>-4385.3955607131356</v>
      </c>
      <c r="AI21">
        <f>'Investissement choc'!AI21/'Investissement choc'!AI$46-'INvestissement ref'!AI21/'INvestissement ref'!AI$47</f>
        <v>-4759.4109403281764</v>
      </c>
      <c r="AJ21">
        <f>'Investissement choc'!AJ21/'Investissement choc'!AJ$46-'INvestissement ref'!AJ21/'INvestissement ref'!AJ$47</f>
        <v>-5094.3634297752287</v>
      </c>
      <c r="AK21">
        <f>'Investissement choc'!AK21/'Investissement choc'!AK$46-'INvestissement ref'!AK21/'INvestissement ref'!AK$47</f>
        <v>-5385.2097138093959</v>
      </c>
      <c r="AL21">
        <f>'Investissement choc'!AL21/'Investissement choc'!AL$46-'INvestissement ref'!AL21/'INvestissement ref'!AL$47</f>
        <v>-5633.8765464108437</v>
      </c>
      <c r="AM21">
        <f>'Investissement choc'!AM21/'Investissement choc'!AM$46-'INvestissement ref'!AM21/'INvestissement ref'!AM$47</f>
        <v>-5838.7878557549557</v>
      </c>
      <c r="AN21">
        <f>'Investissement choc'!AN21/'Investissement choc'!AN$46-'INvestissement ref'!AN21/'INvestissement ref'!AN$47</f>
        <v>-6000.2664130351186</v>
      </c>
      <c r="AO21">
        <f>'Investissement choc'!AO21/'Investissement choc'!AO$46-'INvestissement ref'!AO21/'INvestissement ref'!AO$47</f>
        <v>-6119.1752494203829</v>
      </c>
      <c r="AP21">
        <f>'Investissement choc'!AP21/'Investissement choc'!AP$46-'INvestissement ref'!AP21/'INvestissement ref'!AP$47</f>
        <v>-6196.8153205781709</v>
      </c>
      <c r="AQ21">
        <f>'Investissement choc'!AQ21/'Investissement choc'!AQ$46-'INvestissement ref'!AQ21/'INvestissement ref'!AQ$47</f>
        <v>-6234.806294033333</v>
      </c>
      <c r="AR21">
        <f>'Investissement choc'!AR21/'Investissement choc'!AR$46-'INvestissement ref'!AR21/'INvestissement ref'!AR$47</f>
        <v>-6234.9870888506994</v>
      </c>
      <c r="AS21">
        <f>'Investissement choc'!AS21/'Investissement choc'!AS$46-'INvestissement ref'!AS21/'INvestissement ref'!AS$47</f>
        <v>-6199.3394513152743</v>
      </c>
      <c r="AT21">
        <f>'Investissement choc'!AT21/'Investissement choc'!AT$46-'INvestissement ref'!AT21/'INvestissement ref'!AT$47</f>
        <v>-6129.9340821151418</v>
      </c>
    </row>
    <row r="22" spans="1:46" ht="14.45" x14ac:dyDescent="0.3">
      <c r="A22" t="s">
        <v>26</v>
      </c>
      <c r="B22">
        <f>'Investissement choc'!B22/'Investissement choc'!B$46-'INvestissement ref'!B22/'INvestissement ref'!B$47</f>
        <v>0</v>
      </c>
      <c r="C22">
        <f>'Investissement choc'!C22/'Investissement choc'!C$46-'INvestissement ref'!C22/'INvestissement ref'!C$47</f>
        <v>0</v>
      </c>
      <c r="D22">
        <f>'Investissement choc'!D22/'Investissement choc'!D$46-'INvestissement ref'!D22/'INvestissement ref'!D$47</f>
        <v>0</v>
      </c>
      <c r="E22">
        <f>'Investissement choc'!E22/'Investissement choc'!E$46-'INvestissement ref'!E22/'INvestissement ref'!E$47</f>
        <v>0</v>
      </c>
      <c r="F22">
        <f>'Investissement choc'!F22/'Investissement choc'!F$46-'INvestissement ref'!F22/'INvestissement ref'!F$47</f>
        <v>0</v>
      </c>
      <c r="G22">
        <f>'Investissement choc'!G22/'Investissement choc'!G$46-'INvestissement ref'!G22/'INvestissement ref'!G$47</f>
        <v>0</v>
      </c>
      <c r="H22">
        <f>'Investissement choc'!H22/'Investissement choc'!H$46-'INvestissement ref'!H22/'INvestissement ref'!H$47</f>
        <v>0</v>
      </c>
      <c r="I22">
        <f>'Investissement choc'!I22/'Investissement choc'!I$46-'INvestissement ref'!I22/'INvestissement ref'!I$47</f>
        <v>0</v>
      </c>
      <c r="J22">
        <f>'Investissement choc'!J22/'Investissement choc'!J$46-'INvestissement ref'!J22/'INvestissement ref'!J$47</f>
        <v>0</v>
      </c>
      <c r="K22">
        <f>'Investissement choc'!K22/'Investissement choc'!K$46-'INvestissement ref'!K22/'INvestissement ref'!K$47</f>
        <v>0</v>
      </c>
      <c r="L22">
        <f>'Investissement choc'!L22/'Investissement choc'!L$46-'INvestissement ref'!L22/'INvestissement ref'!L$47</f>
        <v>47.895860584656475</v>
      </c>
      <c r="M22">
        <f>'Investissement choc'!M22/'Investissement choc'!M$46-'INvestissement ref'!M22/'INvestissement ref'!M$47</f>
        <v>67.17864665768866</v>
      </c>
      <c r="N22">
        <f>'Investissement choc'!N22/'Investissement choc'!N$46-'INvestissement ref'!N22/'INvestissement ref'!N$47</f>
        <v>60.255557904449233</v>
      </c>
      <c r="O22">
        <f>'Investissement choc'!O22/'Investissement choc'!O$46-'INvestissement ref'!O22/'INvestissement ref'!O$47</f>
        <v>29.337660649085592</v>
      </c>
      <c r="P22">
        <f>'Investissement choc'!P22/'Investissement choc'!P$46-'INvestissement ref'!P22/'INvestissement ref'!P$47</f>
        <v>-32.719607821658428</v>
      </c>
      <c r="Q22">
        <f>'Investissement choc'!Q22/'Investissement choc'!Q$46-'INvestissement ref'!Q22/'INvestissement ref'!Q$47</f>
        <v>-127.20725234706333</v>
      </c>
      <c r="R22">
        <f>'Investissement choc'!R22/'Investissement choc'!R$46-'INvestissement ref'!R22/'INvestissement ref'!R$47</f>
        <v>-248.3605333115047</v>
      </c>
      <c r="S22">
        <f>'Investissement choc'!S22/'Investissement choc'!S$46-'INvestissement ref'!S22/'INvestissement ref'!S$47</f>
        <v>-390.68780675608286</v>
      </c>
      <c r="T22">
        <f>'Investissement choc'!T22/'Investissement choc'!T$46-'INvestissement ref'!T22/'INvestissement ref'!T$47</f>
        <v>-549.75090432134311</v>
      </c>
      <c r="U22">
        <f>'Investissement choc'!U22/'Investissement choc'!U$46-'INvestissement ref'!U22/'INvestissement ref'!U$47</f>
        <v>-721.8471956492067</v>
      </c>
      <c r="V22">
        <f>'Investissement choc'!V22/'Investissement choc'!V$46-'INvestissement ref'!V22/'INvestissement ref'!V$47</f>
        <v>-905.125004104244</v>
      </c>
      <c r="W22">
        <f>'Investissement choc'!W22/'Investissement choc'!W$46-'INvestissement ref'!W22/'INvestissement ref'!W$47</f>
        <v>-1094.5970031647739</v>
      </c>
      <c r="X22">
        <f>'Investissement choc'!X22/'Investissement choc'!X$46-'INvestissement ref'!X22/'INvestissement ref'!X$47</f>
        <v>-1289.2986031995679</v>
      </c>
      <c r="Y22">
        <f>'Investissement choc'!Y22/'Investissement choc'!Y$46-'INvestissement ref'!Y22/'INvestissement ref'!Y$47</f>
        <v>-1487.4770173210563</v>
      </c>
      <c r="Z22">
        <f>'Investissement choc'!Z22/'Investissement choc'!Z$46-'INvestissement ref'!Z22/'INvestissement ref'!Z$47</f>
        <v>-1688.1696140245695</v>
      </c>
      <c r="AA22">
        <f>'Investissement choc'!AA22/'Investissement choc'!AA$46-'INvestissement ref'!AA22/'INvestissement ref'!AA$47</f>
        <v>-1903.9933495251316</v>
      </c>
      <c r="AB22">
        <f>'Investissement choc'!AB22/'Investissement choc'!AB$46-'INvestissement ref'!AB22/'INvestissement ref'!AB$47</f>
        <v>-2124.1279791535489</v>
      </c>
      <c r="AC22">
        <f>'Investissement choc'!AC22/'Investissement choc'!AC$46-'INvestissement ref'!AC22/'INvestissement ref'!AC$47</f>
        <v>-2342.2248480717244</v>
      </c>
      <c r="AD22">
        <f>'Investissement choc'!AD22/'Investissement choc'!AD$46-'INvestissement ref'!AD22/'INvestissement ref'!AD$47</f>
        <v>-2552.2131162865116</v>
      </c>
      <c r="AE22">
        <f>'Investissement choc'!AE22/'Investissement choc'!AE$46-'INvestissement ref'!AE22/'INvestissement ref'!AE$47</f>
        <v>-2751.1939548839946</v>
      </c>
      <c r="AF22">
        <f>'Investissement choc'!AF22/'Investissement choc'!AF$46-'INvestissement ref'!AF22/'INvestissement ref'!AF$47</f>
        <v>-2936.9091258479821</v>
      </c>
      <c r="AG22">
        <f>'Investissement choc'!AG22/'Investissement choc'!AG$46-'INvestissement ref'!AG22/'INvestissement ref'!AG$47</f>
        <v>-3106.2187171743208</v>
      </c>
      <c r="AH22">
        <f>'Investissement choc'!AH22/'Investissement choc'!AH$46-'INvestissement ref'!AH22/'INvestissement ref'!AH$47</f>
        <v>-3258.7650026362389</v>
      </c>
      <c r="AI22">
        <f>'Investissement choc'!AI22/'Investissement choc'!AI$46-'INvestissement ref'!AI22/'INvestissement ref'!AI$47</f>
        <v>-3392.4850697167858</v>
      </c>
      <c r="AJ22">
        <f>'Investissement choc'!AJ22/'Investissement choc'!AJ$46-'INvestissement ref'!AJ22/'INvestissement ref'!AJ$47</f>
        <v>-3507.8011089574502</v>
      </c>
      <c r="AK22">
        <f>'Investissement choc'!AK22/'Investissement choc'!AK$46-'INvestissement ref'!AK22/'INvestissement ref'!AK$47</f>
        <v>-3603.5101195712487</v>
      </c>
      <c r="AL22">
        <f>'Investissement choc'!AL22/'Investissement choc'!AL$46-'INvestissement ref'!AL22/'INvestissement ref'!AL$47</f>
        <v>-3680.6503874934642</v>
      </c>
      <c r="AM22">
        <f>'Investissement choc'!AM22/'Investissement choc'!AM$46-'INvestissement ref'!AM22/'INvestissement ref'!AM$47</f>
        <v>-3738.9908596038731</v>
      </c>
      <c r="AN22">
        <f>'Investissement choc'!AN22/'Investissement choc'!AN$46-'INvestissement ref'!AN22/'INvestissement ref'!AN$47</f>
        <v>-3779.0345435566051</v>
      </c>
      <c r="AO22">
        <f>'Investissement choc'!AO22/'Investissement choc'!AO$46-'INvestissement ref'!AO22/'INvestissement ref'!AO$47</f>
        <v>-3801.3868821663345</v>
      </c>
      <c r="AP22">
        <f>'Investissement choc'!AP22/'Investissement choc'!AP$46-'INvestissement ref'!AP22/'INvestissement ref'!AP$47</f>
        <v>-3806.7416906436047</v>
      </c>
      <c r="AQ22">
        <f>'Investissement choc'!AQ22/'Investissement choc'!AQ$46-'INvestissement ref'!AQ22/'INvestissement ref'!AQ$47</f>
        <v>-3795.8620477667428</v>
      </c>
      <c r="AR22">
        <f>'Investissement choc'!AR22/'Investissement choc'!AR$46-'INvestissement ref'!AR22/'INvestissement ref'!AR$47</f>
        <v>-3769.5626558856602</v>
      </c>
      <c r="AS22">
        <f>'Investissement choc'!AS22/'Investissement choc'!AS$46-'INvestissement ref'!AS22/'INvestissement ref'!AS$47</f>
        <v>-3728.696735055375</v>
      </c>
      <c r="AT22">
        <f>'Investissement choc'!AT22/'Investissement choc'!AT$46-'INvestissement ref'!AT22/'INvestissement ref'!AT$47</f>
        <v>-3674.1482359164438</v>
      </c>
    </row>
    <row r="23" spans="1:46" ht="14.45" x14ac:dyDescent="0.3">
      <c r="A23" t="s">
        <v>27</v>
      </c>
      <c r="B23">
        <f>'Investissement choc'!B23/'Investissement choc'!B$46-'INvestissement ref'!B23/'INvestissement ref'!B$47</f>
        <v>0</v>
      </c>
      <c r="C23">
        <f>'Investissement choc'!C23/'Investissement choc'!C$46-'INvestissement ref'!C23/'INvestissement ref'!C$47</f>
        <v>0</v>
      </c>
      <c r="D23">
        <f>'Investissement choc'!D23/'Investissement choc'!D$46-'INvestissement ref'!D23/'INvestissement ref'!D$47</f>
        <v>0</v>
      </c>
      <c r="E23">
        <f>'Investissement choc'!E23/'Investissement choc'!E$46-'INvestissement ref'!E23/'INvestissement ref'!E$47</f>
        <v>0</v>
      </c>
      <c r="F23">
        <f>'Investissement choc'!F23/'Investissement choc'!F$46-'INvestissement ref'!F23/'INvestissement ref'!F$47</f>
        <v>0</v>
      </c>
      <c r="G23">
        <f>'Investissement choc'!G23/'Investissement choc'!G$46-'INvestissement ref'!G23/'INvestissement ref'!G$47</f>
        <v>0</v>
      </c>
      <c r="H23">
        <f>'Investissement choc'!H23/'Investissement choc'!H$46-'INvestissement ref'!H23/'INvestissement ref'!H$47</f>
        <v>0</v>
      </c>
      <c r="I23">
        <f>'Investissement choc'!I23/'Investissement choc'!I$46-'INvestissement ref'!I23/'INvestissement ref'!I$47</f>
        <v>0</v>
      </c>
      <c r="J23">
        <f>'Investissement choc'!J23/'Investissement choc'!J$46-'INvestissement ref'!J23/'INvestissement ref'!J$47</f>
        <v>0</v>
      </c>
      <c r="K23">
        <f>'Investissement choc'!K23/'Investissement choc'!K$46-'INvestissement ref'!K23/'INvestissement ref'!K$47</f>
        <v>0</v>
      </c>
      <c r="L23">
        <f>'Investissement choc'!L23/'Investissement choc'!L$46-'INvestissement ref'!L23/'INvestissement ref'!L$47</f>
        <v>2.092017108116262E-2</v>
      </c>
      <c r="M23">
        <f>'Investissement choc'!M23/'Investissement choc'!M$46-'INvestissement ref'!M23/'INvestissement ref'!M$47</f>
        <v>3.2357870352917706E-2</v>
      </c>
      <c r="N23">
        <f>'Investissement choc'!N23/'Investissement choc'!N$46-'INvestissement ref'!N23/'INvestissement ref'!N$47</f>
        <v>3.0449426452864747E-2</v>
      </c>
      <c r="O23">
        <f>'Investissement choc'!O23/'Investissement choc'!O$46-'INvestissement ref'!O23/'INvestissement ref'!O$47</f>
        <v>-1.2183156355327629E-3</v>
      </c>
      <c r="P23">
        <f>'Investissement choc'!P23/'Investissement choc'!P$46-'INvestissement ref'!P23/'INvestissement ref'!P$47</f>
        <v>-4.1973792298239943E-2</v>
      </c>
      <c r="Q23">
        <f>'Investissement choc'!Q23/'Investissement choc'!Q$46-'INvestissement ref'!Q23/'INvestissement ref'!Q$47</f>
        <v>-6.5357934393658779E-2</v>
      </c>
      <c r="R23">
        <f>'Investissement choc'!R23/'Investissement choc'!R$46-'INvestissement ref'!R23/'INvestissement ref'!R$47</f>
        <v>-8.2908927512875819E-2</v>
      </c>
      <c r="S23">
        <f>'Investissement choc'!S23/'Investissement choc'!S$46-'INvestissement ref'!S23/'INvestissement ref'!S$47</f>
        <v>-9.9135905071114139E-2</v>
      </c>
      <c r="T23">
        <f>'Investissement choc'!T23/'Investissement choc'!T$46-'INvestissement ref'!T23/'INvestissement ref'!T$47</f>
        <v>-0.11192104481594889</v>
      </c>
      <c r="U23">
        <f>'Investissement choc'!U23/'Investissement choc'!U$46-'INvestissement ref'!U23/'INvestissement ref'!U$47</f>
        <v>-0.12249060640337883</v>
      </c>
      <c r="V23">
        <f>'Investissement choc'!V23/'Investissement choc'!V$46-'INvestissement ref'!V23/'INvestissement ref'!V$47</f>
        <v>-0.13302371074533637</v>
      </c>
      <c r="W23">
        <f>'Investissement choc'!W23/'Investissement choc'!W$46-'INvestissement ref'!W23/'INvestissement ref'!W$47</f>
        <v>-0.1433156853888094</v>
      </c>
      <c r="X23">
        <f>'Investissement choc'!X23/'Investissement choc'!X$46-'INvestissement ref'!X23/'INvestissement ref'!X$47</f>
        <v>-0.15334597690799406</v>
      </c>
      <c r="Y23">
        <f>'Investissement choc'!Y23/'Investissement choc'!Y$46-'INvestissement ref'!Y23/'INvestissement ref'!Y$47</f>
        <v>-0.16317297545059534</v>
      </c>
      <c r="Z23">
        <f>'Investissement choc'!Z23/'Investissement choc'!Z$46-'INvestissement ref'!Z23/'INvestissement ref'!Z$47</f>
        <v>-0.17260638430941894</v>
      </c>
      <c r="AA23">
        <f>'Investissement choc'!AA23/'Investissement choc'!AA$46-'INvestissement ref'!AA23/'INvestissement ref'!AA$47</f>
        <v>-0.17972582655291336</v>
      </c>
      <c r="AB23">
        <f>'Investissement choc'!AB23/'Investissement choc'!AB$46-'INvestissement ref'!AB23/'INvestissement ref'!AB$47</f>
        <v>-0.18454264250208846</v>
      </c>
      <c r="AC23">
        <f>'Investissement choc'!AC23/'Investissement choc'!AC$46-'INvestissement ref'!AC23/'INvestissement ref'!AC$47</f>
        <v>-0.18761296785454379</v>
      </c>
      <c r="AD23">
        <f>'Investissement choc'!AD23/'Investissement choc'!AD$46-'INvestissement ref'!AD23/'INvestissement ref'!AD$47</f>
        <v>-0.18944271713313321</v>
      </c>
      <c r="AE23">
        <f>'Investissement choc'!AE23/'Investissement choc'!AE$46-'INvestissement ref'!AE23/'INvestissement ref'!AE$47</f>
        <v>-0.19039824072533229</v>
      </c>
      <c r="AF23">
        <f>'Investissement choc'!AF23/'Investissement choc'!AF$46-'INvestissement ref'!AF23/'INvestissement ref'!AF$47</f>
        <v>-0.19070895860226983</v>
      </c>
      <c r="AG23">
        <f>'Investissement choc'!AG23/'Investissement choc'!AG$46-'INvestissement ref'!AG23/'INvestissement ref'!AG$47</f>
        <v>-0.19053242905590256</v>
      </c>
      <c r="AH23">
        <f>'Investissement choc'!AH23/'Investissement choc'!AH$46-'INvestissement ref'!AH23/'INvestissement ref'!AH$47</f>
        <v>-0.18996413446266985</v>
      </c>
      <c r="AI23">
        <f>'Investissement choc'!AI23/'Investissement choc'!AI$46-'INvestissement ref'!AI23/'INvestissement ref'!AI$47</f>
        <v>-0.18906943289020994</v>
      </c>
      <c r="AJ23">
        <f>'Investissement choc'!AJ23/'Investissement choc'!AJ$46-'INvestissement ref'!AJ23/'INvestissement ref'!AJ$47</f>
        <v>-0.18788528687884004</v>
      </c>
      <c r="AK23">
        <f>'Investissement choc'!AK23/'Investissement choc'!AK$46-'INvestissement ref'!AK23/'INvestissement ref'!AK$47</f>
        <v>-0.18644126335081807</v>
      </c>
      <c r="AL23">
        <f>'Investissement choc'!AL23/'Investissement choc'!AL$46-'INvestissement ref'!AL23/'INvestissement ref'!AL$47</f>
        <v>-0.18475239561665702</v>
      </c>
      <c r="AM23">
        <f>'Investissement choc'!AM23/'Investissement choc'!AM$46-'INvestissement ref'!AM23/'INvestissement ref'!AM$47</f>
        <v>-0.18282940691937749</v>
      </c>
      <c r="AN23">
        <f>'Investissement choc'!AN23/'Investissement choc'!AN$46-'INvestissement ref'!AN23/'INvestissement ref'!AN$47</f>
        <v>-0.18068467451933162</v>
      </c>
      <c r="AO23">
        <f>'Investissement choc'!AO23/'Investissement choc'!AO$46-'INvestissement ref'!AO23/'INvestissement ref'!AO$47</f>
        <v>-0.17832733842936865</v>
      </c>
      <c r="AP23">
        <f>'Investissement choc'!AP23/'Investissement choc'!AP$46-'INvestissement ref'!AP23/'INvestissement ref'!AP$47</f>
        <v>-0.17576449530174593</v>
      </c>
      <c r="AQ23">
        <f>'Investissement choc'!AQ23/'Investissement choc'!AQ$46-'INvestissement ref'!AQ23/'INvestissement ref'!AQ$47</f>
        <v>-0.17300211823155626</v>
      </c>
      <c r="AR23">
        <f>'Investissement choc'!AR23/'Investissement choc'!AR$46-'INvestissement ref'!AR23/'INvestissement ref'!AR$47</f>
        <v>-0.17004564846808162</v>
      </c>
      <c r="AS23">
        <f>'Investissement choc'!AS23/'Investissement choc'!AS$46-'INvestissement ref'!AS23/'INvestissement ref'!AS$47</f>
        <v>-0.16690041506104447</v>
      </c>
      <c r="AT23">
        <f>'Investissement choc'!AT23/'Investissement choc'!AT$46-'INvestissement ref'!AT23/'INvestissement ref'!AT$47</f>
        <v>-0.16357196605945895</v>
      </c>
    </row>
    <row r="24" spans="1:46" ht="14.45" x14ac:dyDescent="0.3">
      <c r="A24" t="s">
        <v>28</v>
      </c>
      <c r="B24">
        <f>'Investissement choc'!B24/'Investissement choc'!B$46-'INvestissement ref'!B24/'INvestissement ref'!B$47</f>
        <v>0</v>
      </c>
      <c r="C24">
        <f>'Investissement choc'!C24/'Investissement choc'!C$46-'INvestissement ref'!C24/'INvestissement ref'!C$47</f>
        <v>0</v>
      </c>
      <c r="D24">
        <f>'Investissement choc'!D24/'Investissement choc'!D$46-'INvestissement ref'!D24/'INvestissement ref'!D$47</f>
        <v>0</v>
      </c>
      <c r="E24">
        <f>'Investissement choc'!E24/'Investissement choc'!E$46-'INvestissement ref'!E24/'INvestissement ref'!E$47</f>
        <v>0</v>
      </c>
      <c r="F24">
        <f>'Investissement choc'!F24/'Investissement choc'!F$46-'INvestissement ref'!F24/'INvestissement ref'!F$47</f>
        <v>0</v>
      </c>
      <c r="G24">
        <f>'Investissement choc'!G24/'Investissement choc'!G$46-'INvestissement ref'!G24/'INvestissement ref'!G$47</f>
        <v>0</v>
      </c>
      <c r="H24">
        <f>'Investissement choc'!H24/'Investissement choc'!H$46-'INvestissement ref'!H24/'INvestissement ref'!H$47</f>
        <v>0</v>
      </c>
      <c r="I24">
        <f>'Investissement choc'!I24/'Investissement choc'!I$46-'INvestissement ref'!I24/'INvestissement ref'!I$47</f>
        <v>0</v>
      </c>
      <c r="J24">
        <f>'Investissement choc'!J24/'Investissement choc'!J$46-'INvestissement ref'!J24/'INvestissement ref'!J$47</f>
        <v>0</v>
      </c>
      <c r="K24">
        <f>'Investissement choc'!K24/'Investissement choc'!K$46-'INvestissement ref'!K24/'INvestissement ref'!K$47</f>
        <v>0</v>
      </c>
      <c r="L24">
        <f>'Investissement choc'!L24/'Investissement choc'!L$46-'INvestissement ref'!L24/'INvestissement ref'!L$47</f>
        <v>-3.8563993604831808</v>
      </c>
      <c r="M24">
        <f>'Investissement choc'!M24/'Investissement choc'!M$46-'INvestissement ref'!M24/'INvestissement ref'!M$47</f>
        <v>-9.7049251648579684</v>
      </c>
      <c r="N24">
        <f>'Investissement choc'!N24/'Investissement choc'!N$46-'INvestissement ref'!N24/'INvestissement ref'!N$47</f>
        <v>-17.233621776460893</v>
      </c>
      <c r="O24">
        <f>'Investissement choc'!O24/'Investissement choc'!O$46-'INvestissement ref'!O24/'INvestissement ref'!O$47</f>
        <v>-25.382868635272644</v>
      </c>
      <c r="P24">
        <f>'Investissement choc'!P24/'Investissement choc'!P$46-'INvestissement ref'!P24/'INvestissement ref'!P$47</f>
        <v>-32.973564325573989</v>
      </c>
      <c r="Q24">
        <f>'Investissement choc'!Q24/'Investissement choc'!Q$46-'INvestissement ref'!Q24/'INvestissement ref'!Q$47</f>
        <v>-38.453853949581514</v>
      </c>
      <c r="R24">
        <f>'Investissement choc'!R24/'Investissement choc'!R$46-'INvestissement ref'!R24/'INvestissement ref'!R$47</f>
        <v>-42.937009347339142</v>
      </c>
      <c r="S24">
        <f>'Investissement choc'!S24/'Investissement choc'!S$46-'INvestissement ref'!S24/'INvestissement ref'!S$47</f>
        <v>-46.909232754092045</v>
      </c>
      <c r="T24">
        <f>'Investissement choc'!T24/'Investissement choc'!T$46-'INvestissement ref'!T24/'INvestissement ref'!T$47</f>
        <v>-50.687505902651424</v>
      </c>
      <c r="U24">
        <f>'Investissement choc'!U24/'Investissement choc'!U$46-'INvestissement ref'!U24/'INvestissement ref'!U$47</f>
        <v>-54.283165472222663</v>
      </c>
      <c r="V24">
        <f>'Investissement choc'!V24/'Investissement choc'!V$46-'INvestissement ref'!V24/'INvestissement ref'!V$47</f>
        <v>-57.610929915243474</v>
      </c>
      <c r="W24">
        <f>'Investissement choc'!W24/'Investissement choc'!W$46-'INvestissement ref'!W24/'INvestissement ref'!W$47</f>
        <v>-60.710087520239</v>
      </c>
      <c r="X24">
        <f>'Investissement choc'!X24/'Investissement choc'!X$46-'INvestissement ref'!X24/'INvestissement ref'!X$47</f>
        <v>-63.602841092748349</v>
      </c>
      <c r="Y24">
        <f>'Investissement choc'!Y24/'Investissement choc'!Y$46-'INvestissement ref'!Y24/'INvestissement ref'!Y$47</f>
        <v>-66.301273040424888</v>
      </c>
      <c r="Z24">
        <f>'Investissement choc'!Z24/'Investissement choc'!Z$46-'INvestissement ref'!Z24/'INvestissement ref'!Z$47</f>
        <v>-69.373137221846974</v>
      </c>
      <c r="AA24">
        <f>'Investissement choc'!AA24/'Investissement choc'!AA$46-'INvestissement ref'!AA24/'INvestissement ref'!AA$47</f>
        <v>-70.962849659353765</v>
      </c>
      <c r="AB24">
        <f>'Investissement choc'!AB24/'Investissement choc'!AB$46-'INvestissement ref'!AB24/'INvestissement ref'!AB$47</f>
        <v>-71.867677428950884</v>
      </c>
      <c r="AC24">
        <f>'Investissement choc'!AC24/'Investissement choc'!AC$46-'INvestissement ref'!AC24/'INvestissement ref'!AC$47</f>
        <v>-72.39970048858828</v>
      </c>
      <c r="AD24">
        <f>'Investissement choc'!AD24/'Investissement choc'!AD$46-'INvestissement ref'!AD24/'INvestissement ref'!AD$47</f>
        <v>-72.678921557309081</v>
      </c>
      <c r="AE24">
        <f>'Investissement choc'!AE24/'Investissement choc'!AE$46-'INvestissement ref'!AE24/'INvestissement ref'!AE$47</f>
        <v>-72.76316337108733</v>
      </c>
      <c r="AF24">
        <f>'Investissement choc'!AF24/'Investissement choc'!AF$46-'INvestissement ref'!AF24/'INvestissement ref'!AF$47</f>
        <v>-72.683409419107477</v>
      </c>
      <c r="AG24">
        <f>'Investissement choc'!AG24/'Investissement choc'!AG$46-'INvestissement ref'!AG24/'INvestissement ref'!AG$47</f>
        <v>-72.465461994006318</v>
      </c>
      <c r="AH24">
        <f>'Investissement choc'!AH24/'Investissement choc'!AH$46-'INvestissement ref'!AH24/'INvestissement ref'!AH$47</f>
        <v>-72.124460912484338</v>
      </c>
      <c r="AI24">
        <f>'Investissement choc'!AI24/'Investissement choc'!AI$46-'INvestissement ref'!AI24/'INvestissement ref'!AI$47</f>
        <v>-71.675295884047486</v>
      </c>
      <c r="AJ24">
        <f>'Investissement choc'!AJ24/'Investissement choc'!AJ$46-'INvestissement ref'!AJ24/'INvestissement ref'!AJ$47</f>
        <v>-71.127086058139241</v>
      </c>
      <c r="AK24">
        <f>'Investissement choc'!AK24/'Investissement choc'!AK$46-'INvestissement ref'!AK24/'INvestissement ref'!AK$47</f>
        <v>-70.491300959222229</v>
      </c>
      <c r="AL24">
        <f>'Investissement choc'!AL24/'Investissement choc'!AL$46-'INvestissement ref'!AL24/'INvestissement ref'!AL$47</f>
        <v>-69.775019516230103</v>
      </c>
      <c r="AM24">
        <f>'Investissement choc'!AM24/'Investissement choc'!AM$46-'INvestissement ref'!AM24/'INvestissement ref'!AM$47</f>
        <v>-68.986735414064128</v>
      </c>
      <c r="AN24">
        <f>'Investissement choc'!AN24/'Investissement choc'!AN$46-'INvestissement ref'!AN24/'INvestissement ref'!AN$47</f>
        <v>-68.134584934991963</v>
      </c>
      <c r="AO24">
        <f>'Investissement choc'!AO24/'Investissement choc'!AO$46-'INvestissement ref'!AO24/'INvestissement ref'!AO$47</f>
        <v>-67.225488986887314</v>
      </c>
      <c r="AP24">
        <f>'Investissement choc'!AP24/'Investissement choc'!AP$46-'INvestissement ref'!AP24/'INvestissement ref'!AP$47</f>
        <v>-66.265563562112476</v>
      </c>
      <c r="AQ24">
        <f>'Investissement choc'!AQ24/'Investissement choc'!AQ$46-'INvestissement ref'!AQ24/'INvestissement ref'!AQ$47</f>
        <v>-65.260256307241335</v>
      </c>
      <c r="AR24">
        <f>'Investissement choc'!AR24/'Investissement choc'!AR$46-'INvestissement ref'!AR24/'INvestissement ref'!AR$47</f>
        <v>-64.214406256881688</v>
      </c>
      <c r="AS24">
        <f>'Investissement choc'!AS24/'Investissement choc'!AS$46-'INvestissement ref'!AS24/'INvestissement ref'!AS$47</f>
        <v>-63.132292122986613</v>
      </c>
      <c r="AT24">
        <f>'Investissement choc'!AT24/'Investissement choc'!AT$46-'INvestissement ref'!AT24/'INvestissement ref'!AT$47</f>
        <v>-62.017690516103158</v>
      </c>
    </row>
    <row r="25" spans="1:46" ht="14.45" x14ac:dyDescent="0.3">
      <c r="A25" s="2" t="s">
        <v>29</v>
      </c>
      <c r="B25">
        <f>'Investissement choc'!B25/'Investissement choc'!B$46-'INvestissement ref'!B25/'INvestissement ref'!B$47</f>
        <v>0</v>
      </c>
      <c r="C25">
        <f>'Investissement choc'!C25/'Investissement choc'!C$46-'INvestissement ref'!C25/'INvestissement ref'!C$47</f>
        <v>0</v>
      </c>
      <c r="D25">
        <f>'Investissement choc'!D25/'Investissement choc'!D$46-'INvestissement ref'!D25/'INvestissement ref'!D$47</f>
        <v>0</v>
      </c>
      <c r="E25">
        <f>'Investissement choc'!E25/'Investissement choc'!E$46-'INvestissement ref'!E25/'INvestissement ref'!E$47</f>
        <v>0</v>
      </c>
      <c r="F25">
        <f>'Investissement choc'!F25/'Investissement choc'!F$46-'INvestissement ref'!F25/'INvestissement ref'!F$47</f>
        <v>0</v>
      </c>
      <c r="G25">
        <f>'Investissement choc'!G25/'Investissement choc'!G$46-'INvestissement ref'!G25/'INvestissement ref'!G$47</f>
        <v>0</v>
      </c>
      <c r="H25">
        <f>'Investissement choc'!H25/'Investissement choc'!H$46-'INvestissement ref'!H25/'INvestissement ref'!H$47</f>
        <v>0</v>
      </c>
      <c r="I25">
        <f>'Investissement choc'!I25/'Investissement choc'!I$46-'INvestissement ref'!I25/'INvestissement ref'!I$47</f>
        <v>0</v>
      </c>
      <c r="J25">
        <f>'Investissement choc'!J25/'Investissement choc'!J$46-'INvestissement ref'!J25/'INvestissement ref'!J$47</f>
        <v>0</v>
      </c>
      <c r="K25">
        <f>'Investissement choc'!K25/'Investissement choc'!K$46-'INvestissement ref'!K25/'INvestissement ref'!K$47</f>
        <v>0</v>
      </c>
      <c r="L25">
        <f>'Investissement choc'!L25/'Investissement choc'!L$46-'INvestissement ref'!L25/'INvestissement ref'!L$47</f>
        <v>6.4106706537183271</v>
      </c>
      <c r="M25">
        <f>'Investissement choc'!M25/'Investissement choc'!M$46-'INvestissement ref'!M25/'INvestissement ref'!M$47</f>
        <v>14.778882514966696</v>
      </c>
      <c r="N25">
        <f>'Investissement choc'!N25/'Investissement choc'!N$46-'INvestissement ref'!N25/'INvestissement ref'!N$47</f>
        <v>24.711550877967426</v>
      </c>
      <c r="O25">
        <f>'Investissement choc'!O25/'Investissement choc'!O$46-'INvestissement ref'!O25/'INvestissement ref'!O$47</f>
        <v>38.390929197635927</v>
      </c>
      <c r="P25">
        <f>'Investissement choc'!P25/'Investissement choc'!P$46-'INvestissement ref'!P25/'INvestissement ref'!P$47</f>
        <v>52.469990968510203</v>
      </c>
      <c r="Q25">
        <f>'Investissement choc'!Q25/'Investissement choc'!Q$46-'INvestissement ref'!Q25/'INvestissement ref'!Q$47</f>
        <v>62.211758652074565</v>
      </c>
      <c r="R25">
        <f>'Investissement choc'!R25/'Investissement choc'!R$46-'INvestissement ref'!R25/'INvestissement ref'!R$47</f>
        <v>68.050752600316102</v>
      </c>
      <c r="S25">
        <f>'Investissement choc'!S25/'Investissement choc'!S$46-'INvestissement ref'!S25/'INvestissement ref'!S$47</f>
        <v>72.669200641545331</v>
      </c>
      <c r="T25">
        <f>'Investissement choc'!T25/'Investissement choc'!T$46-'INvestissement ref'!T25/'INvestissement ref'!T$47</f>
        <v>77.913336930057227</v>
      </c>
      <c r="U25">
        <f>'Investissement choc'!U25/'Investissement choc'!U$46-'INvestissement ref'!U25/'INvestissement ref'!U$47</f>
        <v>83.277280798569535</v>
      </c>
      <c r="V25">
        <f>'Investissement choc'!V25/'Investissement choc'!V$46-'INvestissement ref'!V25/'INvestissement ref'!V$47</f>
        <v>88.159527681001606</v>
      </c>
      <c r="W25">
        <f>'Investissement choc'!W25/'Investissement choc'!W$46-'INvestissement ref'!W25/'INvestissement ref'!W$47</f>
        <v>92.507821202703738</v>
      </c>
      <c r="X25">
        <f>'Investissement choc'!X25/'Investissement choc'!X$46-'INvestissement ref'!X25/'INvestissement ref'!X$47</f>
        <v>96.298121609629817</v>
      </c>
      <c r="Y25">
        <f>'Investissement choc'!Y25/'Investissement choc'!Y$46-'INvestissement ref'!Y25/'INvestissement ref'!Y$47</f>
        <v>99.510598768245757</v>
      </c>
      <c r="Z25">
        <f>'Investissement choc'!Z25/'Investissement choc'!Z$46-'INvestissement ref'!Z25/'INvestissement ref'!Z$47</f>
        <v>101.23269214083803</v>
      </c>
      <c r="AA25">
        <f>'Investissement choc'!AA25/'Investissement choc'!AA$46-'INvestissement ref'!AA25/'INvestissement ref'!AA$47</f>
        <v>98.888575307746265</v>
      </c>
      <c r="AB25">
        <f>'Investissement choc'!AB25/'Investissement choc'!AB$46-'INvestissement ref'!AB25/'INvestissement ref'!AB$47</f>
        <v>95.361201478158776</v>
      </c>
      <c r="AC25">
        <f>'Investissement choc'!AC25/'Investissement choc'!AC$46-'INvestissement ref'!AC25/'INvestissement ref'!AC$47</f>
        <v>91.604291647433357</v>
      </c>
      <c r="AD25">
        <f>'Investissement choc'!AD25/'Investissement choc'!AD$46-'INvestissement ref'!AD25/'INvestissement ref'!AD$47</f>
        <v>87.882051411678773</v>
      </c>
      <c r="AE25">
        <f>'Investissement choc'!AE25/'Investissement choc'!AE$46-'INvestissement ref'!AE25/'INvestissement ref'!AE$47</f>
        <v>84.267933317469428</v>
      </c>
      <c r="AF25">
        <f>'Investissement choc'!AF25/'Investissement choc'!AF$46-'INvestissement ref'!AF25/'INvestissement ref'!AF$47</f>
        <v>80.783240818947235</v>
      </c>
      <c r="AG25">
        <f>'Investissement choc'!AG25/'Investissement choc'!AG$46-'INvestissement ref'!AG25/'INvestissement ref'!AG$47</f>
        <v>77.421500842240988</v>
      </c>
      <c r="AH25">
        <f>'Investissement choc'!AH25/'Investissement choc'!AH$46-'INvestissement ref'!AH25/'INvestissement ref'!AH$47</f>
        <v>74.185562309880936</v>
      </c>
      <c r="AI25">
        <f>'Investissement choc'!AI25/'Investissement choc'!AI$46-'INvestissement ref'!AI25/'INvestissement ref'!AI$47</f>
        <v>71.068578053956529</v>
      </c>
      <c r="AJ25">
        <f>'Investissement choc'!AJ25/'Investissement choc'!AJ$46-'INvestissement ref'!AJ25/'INvestissement ref'!AJ$47</f>
        <v>68.073945816719828</v>
      </c>
      <c r="AK25">
        <f>'Investissement choc'!AK25/'Investissement choc'!AK$46-'INvestissement ref'!AK25/'INvestissement ref'!AK$47</f>
        <v>65.195413794468294</v>
      </c>
      <c r="AL25">
        <f>'Investissement choc'!AL25/'Investissement choc'!AL$46-'INvestissement ref'!AL25/'INvestissement ref'!AL$47</f>
        <v>62.435712037935161</v>
      </c>
      <c r="AM25">
        <f>'Investissement choc'!AM25/'Investissement choc'!AM$46-'INvestissement ref'!AM25/'INvestissement ref'!AM$47</f>
        <v>59.791095920168083</v>
      </c>
      <c r="AN25">
        <f>'Investissement choc'!AN25/'Investissement choc'!AN$46-'INvestissement ref'!AN25/'INvestissement ref'!AN$47</f>
        <v>57.257873668171932</v>
      </c>
      <c r="AO25">
        <f>'Investissement choc'!AO25/'Investissement choc'!AO$46-'INvestissement ref'!AO25/'INvestissement ref'!AO$47</f>
        <v>54.832778426013704</v>
      </c>
      <c r="AP25">
        <f>'Investissement choc'!AP25/'Investissement choc'!AP$46-'INvestissement ref'!AP25/'INvestissement ref'!AP$47</f>
        <v>52.512368023338496</v>
      </c>
      <c r="AQ25">
        <f>'Investissement choc'!AQ25/'Investissement choc'!AQ$46-'INvestissement ref'!AQ25/'INvestissement ref'!AQ$47</f>
        <v>50.292898463689291</v>
      </c>
      <c r="AR25">
        <f>'Investissement choc'!AR25/'Investissement choc'!AR$46-'INvestissement ref'!AR25/'INvestissement ref'!AR$47</f>
        <v>48.170351508883854</v>
      </c>
      <c r="AS25">
        <f>'Investissement choc'!AS25/'Investissement choc'!AS$46-'INvestissement ref'!AS25/'INvestissement ref'!AS$47</f>
        <v>46.140511850430379</v>
      </c>
      <c r="AT25">
        <f>'Investissement choc'!AT25/'Investissement choc'!AT$46-'INvestissement ref'!AT25/'INvestissement ref'!AT$47</f>
        <v>44.199057044667086</v>
      </c>
    </row>
    <row r="26" spans="1:46" ht="14.45" x14ac:dyDescent="0.3">
      <c r="A26" t="s">
        <v>30</v>
      </c>
      <c r="B26">
        <f>'Investissement choc'!B26/'Investissement choc'!B$46-'INvestissement ref'!B26/'INvestissement ref'!B$47</f>
        <v>0</v>
      </c>
      <c r="C26">
        <f>'Investissement choc'!C26/'Investissement choc'!C$46-'INvestissement ref'!C26/'INvestissement ref'!C$47</f>
        <v>0</v>
      </c>
      <c r="D26">
        <f>'Investissement choc'!D26/'Investissement choc'!D$46-'INvestissement ref'!D26/'INvestissement ref'!D$47</f>
        <v>0</v>
      </c>
      <c r="E26">
        <f>'Investissement choc'!E26/'Investissement choc'!E$46-'INvestissement ref'!E26/'INvestissement ref'!E$47</f>
        <v>0</v>
      </c>
      <c r="F26">
        <f>'Investissement choc'!F26/'Investissement choc'!F$46-'INvestissement ref'!F26/'INvestissement ref'!F$47</f>
        <v>0</v>
      </c>
      <c r="G26">
        <f>'Investissement choc'!G26/'Investissement choc'!G$46-'INvestissement ref'!G26/'INvestissement ref'!G$47</f>
        <v>0</v>
      </c>
      <c r="H26">
        <f>'Investissement choc'!H26/'Investissement choc'!H$46-'INvestissement ref'!H26/'INvestissement ref'!H$47</f>
        <v>0</v>
      </c>
      <c r="I26">
        <f>'Investissement choc'!I26/'Investissement choc'!I$46-'INvestissement ref'!I26/'INvestissement ref'!I$47</f>
        <v>0</v>
      </c>
      <c r="J26">
        <f>'Investissement choc'!J26/'Investissement choc'!J$46-'INvestissement ref'!J26/'INvestissement ref'!J$47</f>
        <v>0</v>
      </c>
      <c r="K26">
        <f>'Investissement choc'!K26/'Investissement choc'!K$46-'INvestissement ref'!K26/'INvestissement ref'!K$47</f>
        <v>0</v>
      </c>
      <c r="L26">
        <f>'Investissement choc'!L26/'Investissement choc'!L$46-'INvestissement ref'!L26/'INvestissement ref'!L$47</f>
        <v>-17.701998523715247</v>
      </c>
      <c r="M26">
        <f>'Investissement choc'!M26/'Investissement choc'!M$46-'INvestissement ref'!M26/'INvestissement ref'!M$47</f>
        <v>-36.585267043765043</v>
      </c>
      <c r="N26">
        <f>'Investissement choc'!N26/'Investissement choc'!N$46-'INvestissement ref'!N26/'INvestissement ref'!N$47</f>
        <v>-52.862273915329865</v>
      </c>
      <c r="O26">
        <f>'Investissement choc'!O26/'Investissement choc'!O$46-'INvestissement ref'!O26/'INvestissement ref'!O$47</f>
        <v>-66.91299985698538</v>
      </c>
      <c r="P26">
        <f>'Investissement choc'!P26/'Investissement choc'!P$46-'INvestissement ref'!P26/'INvestissement ref'!P$47</f>
        <v>-83.573245489350597</v>
      </c>
      <c r="Q26">
        <f>'Investissement choc'!Q26/'Investissement choc'!Q$46-'INvestissement ref'!Q26/'INvestissement ref'!Q$47</f>
        <v>-106.95926201236091</v>
      </c>
      <c r="R26">
        <f>'Investissement choc'!R26/'Investissement choc'!R$46-'INvestissement ref'!R26/'INvestissement ref'!R$47</f>
        <v>-132.26300669987495</v>
      </c>
      <c r="S26">
        <f>'Investissement choc'!S26/'Investissement choc'!S$46-'INvestissement ref'!S26/'INvestissement ref'!S$47</f>
        <v>-156.55284217033625</v>
      </c>
      <c r="T26">
        <f>'Investissement choc'!T26/'Investissement choc'!T$46-'INvestissement ref'!T26/'INvestissement ref'!T$47</f>
        <v>-178.21318554013567</v>
      </c>
      <c r="U26">
        <f>'Investissement choc'!U26/'Investissement choc'!U$46-'INvestissement ref'!U26/'INvestissement ref'!U$47</f>
        <v>-199.85643095816476</v>
      </c>
      <c r="V26">
        <f>'Investissement choc'!V26/'Investissement choc'!V$46-'INvestissement ref'!V26/'INvestissement ref'!V$47</f>
        <v>-223.81163373144977</v>
      </c>
      <c r="W26">
        <f>'Investissement choc'!W26/'Investissement choc'!W$46-'INvestissement ref'!W26/'INvestissement ref'!W$47</f>
        <v>-249.94146728357475</v>
      </c>
      <c r="X26">
        <f>'Investissement choc'!X26/'Investissement choc'!X$46-'INvestissement ref'!X26/'INvestissement ref'!X$47</f>
        <v>-277.74901424432119</v>
      </c>
      <c r="Y26">
        <f>'Investissement choc'!Y26/'Investissement choc'!Y$46-'INvestissement ref'!Y26/'INvestissement ref'!Y$47</f>
        <v>-306.73633668038076</v>
      </c>
      <c r="Z26">
        <f>'Investissement choc'!Z26/'Investissement choc'!Z$46-'INvestissement ref'!Z26/'INvestissement ref'!Z$47</f>
        <v>-333.69245652002166</v>
      </c>
      <c r="AA26">
        <f>'Investissement choc'!AA26/'Investissement choc'!AA$46-'INvestissement ref'!AA26/'INvestissement ref'!AA$47</f>
        <v>-355.33185306246378</v>
      </c>
      <c r="AB26">
        <f>'Investissement choc'!AB26/'Investissement choc'!AB$46-'INvestissement ref'!AB26/'INvestissement ref'!AB$47</f>
        <v>-374.43614837042202</v>
      </c>
      <c r="AC26">
        <f>'Investissement choc'!AC26/'Investissement choc'!AC$46-'INvestissement ref'!AC26/'INvestissement ref'!AC$47</f>
        <v>-391.98331892257562</v>
      </c>
      <c r="AD26">
        <f>'Investissement choc'!AD26/'Investissement choc'!AD$46-'INvestissement ref'!AD26/'INvestissement ref'!AD$47</f>
        <v>-408.15888450867521</v>
      </c>
      <c r="AE26">
        <f>'Investissement choc'!AE26/'Investissement choc'!AE$46-'INvestissement ref'!AE26/'INvestissement ref'!AE$47</f>
        <v>-422.91610344321464</v>
      </c>
      <c r="AF26">
        <f>'Investissement choc'!AF26/'Investissement choc'!AF$46-'INvestissement ref'!AF26/'INvestissement ref'!AF$47</f>
        <v>-436.14392832262826</v>
      </c>
      <c r="AG26">
        <f>'Investissement choc'!AG26/'Investissement choc'!AG$46-'INvestissement ref'!AG26/'INvestissement ref'!AG$47</f>
        <v>-447.90220675897683</v>
      </c>
      <c r="AH26">
        <f>'Investissement choc'!AH26/'Investissement choc'!AH$46-'INvestissement ref'!AH26/'INvestissement ref'!AH$47</f>
        <v>-458.12960811715527</v>
      </c>
      <c r="AI26">
        <f>'Investissement choc'!AI26/'Investissement choc'!AI$46-'INvestissement ref'!AI26/'INvestissement ref'!AI$47</f>
        <v>-466.90288073513267</v>
      </c>
      <c r="AJ26">
        <f>'Investissement choc'!AJ26/'Investissement choc'!AJ$46-'INvestissement ref'!AJ26/'INvestissement ref'!AJ$47</f>
        <v>-474.18313932039183</v>
      </c>
      <c r="AK26">
        <f>'Investissement choc'!AK26/'Investissement choc'!AK$46-'INvestissement ref'!AK26/'INvestissement ref'!AK$47</f>
        <v>-480.0655455382481</v>
      </c>
      <c r="AL26">
        <f>'Investissement choc'!AL26/'Investissement choc'!AL$46-'INvestissement ref'!AL26/'INvestissement ref'!AL$47</f>
        <v>-484.52780724084346</v>
      </c>
      <c r="AM26">
        <f>'Investissement choc'!AM26/'Investissement choc'!AM$46-'INvestissement ref'!AM26/'INvestissement ref'!AM$47</f>
        <v>-487.64125838063262</v>
      </c>
      <c r="AN26">
        <f>'Investissement choc'!AN26/'Investissement choc'!AN$46-'INvestissement ref'!AN26/'INvestissement ref'!AN$47</f>
        <v>-489.46663633115065</v>
      </c>
      <c r="AO26">
        <f>'Investissement choc'!AO26/'Investissement choc'!AO$46-'INvestissement ref'!AO26/'INvestissement ref'!AO$47</f>
        <v>-490.05926342500027</v>
      </c>
      <c r="AP26">
        <f>'Investissement choc'!AP26/'Investissement choc'!AP$46-'INvestissement ref'!AP26/'INvestissement ref'!AP$47</f>
        <v>-489.47467221641853</v>
      </c>
      <c r="AQ26">
        <f>'Investissement choc'!AQ26/'Investissement choc'!AQ$46-'INvestissement ref'!AQ26/'INvestissement ref'!AQ$47</f>
        <v>-487.76971780775949</v>
      </c>
      <c r="AR26">
        <f>'Investissement choc'!AR26/'Investissement choc'!AR$46-'INvestissement ref'!AR26/'INvestissement ref'!AR$47</f>
        <v>-485.00203799665968</v>
      </c>
      <c r="AS26">
        <f>'Investissement choc'!AS26/'Investissement choc'!AS$46-'INvestissement ref'!AS26/'INvestissement ref'!AS$47</f>
        <v>-481.22972049958321</v>
      </c>
      <c r="AT26">
        <f>'Investissement choc'!AT26/'Investissement choc'!AT$46-'INvestissement ref'!AT26/'INvestissement ref'!AT$47</f>
        <v>-476.51130910473626</v>
      </c>
    </row>
    <row r="27" spans="1:46" ht="14.45" x14ac:dyDescent="0.3">
      <c r="A27" t="s">
        <v>31</v>
      </c>
      <c r="B27">
        <f>'Investissement choc'!B27/'Investissement choc'!B$46-'INvestissement ref'!B27/'INvestissement ref'!B$47</f>
        <v>0</v>
      </c>
      <c r="C27">
        <f>'Investissement choc'!C27/'Investissement choc'!C$46-'INvestissement ref'!C27/'INvestissement ref'!C$47</f>
        <v>0</v>
      </c>
      <c r="D27">
        <f>'Investissement choc'!D27/'Investissement choc'!D$46-'INvestissement ref'!D27/'INvestissement ref'!D$47</f>
        <v>0</v>
      </c>
      <c r="E27">
        <f>'Investissement choc'!E27/'Investissement choc'!E$46-'INvestissement ref'!E27/'INvestissement ref'!E$47</f>
        <v>0</v>
      </c>
      <c r="F27">
        <f>'Investissement choc'!F27/'Investissement choc'!F$46-'INvestissement ref'!F27/'INvestissement ref'!F$47</f>
        <v>0</v>
      </c>
      <c r="G27">
        <f>'Investissement choc'!G27/'Investissement choc'!G$46-'INvestissement ref'!G27/'INvestissement ref'!G$47</f>
        <v>0</v>
      </c>
      <c r="H27">
        <f>'Investissement choc'!H27/'Investissement choc'!H$46-'INvestissement ref'!H27/'INvestissement ref'!H$47</f>
        <v>0</v>
      </c>
      <c r="I27">
        <f>'Investissement choc'!I27/'Investissement choc'!I$46-'INvestissement ref'!I27/'INvestissement ref'!I$47</f>
        <v>0</v>
      </c>
      <c r="J27">
        <f>'Investissement choc'!J27/'Investissement choc'!J$46-'INvestissement ref'!J27/'INvestissement ref'!J$47</f>
        <v>0</v>
      </c>
      <c r="K27">
        <f>'Investissement choc'!K27/'Investissement choc'!K$46-'INvestissement ref'!K27/'INvestissement ref'!K$47</f>
        <v>0</v>
      </c>
      <c r="L27">
        <f>'Investissement choc'!L27/'Investissement choc'!L$46-'INvestissement ref'!L27/'INvestissement ref'!L$47</f>
        <v>-3.663033200141939</v>
      </c>
      <c r="M27">
        <f>'Investissement choc'!M27/'Investissement choc'!M$46-'INvestissement ref'!M27/'INvestissement ref'!M$47</f>
        <v>-13.52289887730884</v>
      </c>
      <c r="N27">
        <f>'Investissement choc'!N27/'Investissement choc'!N$46-'INvestissement ref'!N27/'INvestissement ref'!N$47</f>
        <v>-26.281977916222356</v>
      </c>
      <c r="O27">
        <f>'Investissement choc'!O27/'Investissement choc'!O$46-'INvestissement ref'!O27/'INvestissement ref'!O$47</f>
        <v>-27.27819446221217</v>
      </c>
      <c r="P27">
        <f>'Investissement choc'!P27/'Investissement choc'!P$46-'INvestissement ref'!P27/'INvestissement ref'!P$47</f>
        <v>-25.476042838771587</v>
      </c>
      <c r="Q27">
        <f>'Investissement choc'!Q27/'Investissement choc'!Q$46-'INvestissement ref'!Q27/'INvestissement ref'!Q$47</f>
        <v>-23.027147591830001</v>
      </c>
      <c r="R27">
        <f>'Investissement choc'!R27/'Investissement choc'!R$46-'INvestissement ref'!R27/'INvestissement ref'!R$47</f>
        <v>-20.961303656928393</v>
      </c>
      <c r="S27">
        <f>'Investissement choc'!S27/'Investissement choc'!S$46-'INvestissement ref'!S27/'INvestissement ref'!S$47</f>
        <v>-19.37693389799125</v>
      </c>
      <c r="T27">
        <f>'Investissement choc'!T27/'Investissement choc'!T$46-'INvestissement ref'!T27/'INvestissement ref'!T$47</f>
        <v>-17.69093122111807</v>
      </c>
      <c r="U27">
        <f>'Investissement choc'!U27/'Investissement choc'!U$46-'INvestissement ref'!U27/'INvestissement ref'!U$47</f>
        <v>-16.048820349550265</v>
      </c>
      <c r="V27">
        <f>'Investissement choc'!V27/'Investissement choc'!V$46-'INvestissement ref'!V27/'INvestissement ref'!V$47</f>
        <v>-14.684048069736729</v>
      </c>
      <c r="W27">
        <f>'Investissement choc'!W27/'Investissement choc'!W$46-'INvestissement ref'!W27/'INvestissement ref'!W$47</f>
        <v>-13.499326066908665</v>
      </c>
      <c r="X27">
        <f>'Investissement choc'!X27/'Investissement choc'!X$46-'INvestissement ref'!X27/'INvestissement ref'!X$47</f>
        <v>-12.454124678153196</v>
      </c>
      <c r="Y27">
        <f>'Investissement choc'!Y27/'Investissement choc'!Y$46-'INvestissement ref'!Y27/'INvestissement ref'!Y$47</f>
        <v>-11.527550663435909</v>
      </c>
      <c r="Z27">
        <f>'Investissement choc'!Z27/'Investissement choc'!Z$46-'INvestissement ref'!Z27/'INvestissement ref'!Z$47</f>
        <v>-10.681085723915192</v>
      </c>
      <c r="AA27">
        <f>'Investissement choc'!AA27/'Investissement choc'!AA$46-'INvestissement ref'!AA27/'INvestissement ref'!AA$47</f>
        <v>-10.050270603188409</v>
      </c>
      <c r="AB27">
        <f>'Investissement choc'!AB27/'Investissement choc'!AB$46-'INvestissement ref'!AB27/'INvestissement ref'!AB$47</f>
        <v>-9.5236049914732952</v>
      </c>
      <c r="AC27">
        <f>'Investissement choc'!AC27/'Investissement choc'!AC$46-'INvestissement ref'!AC27/'INvestissement ref'!AC$47</f>
        <v>-9.0597091880833549</v>
      </c>
      <c r="AD27">
        <f>'Investissement choc'!AD27/'Investissement choc'!AD$46-'INvestissement ref'!AD27/'INvestissement ref'!AD$47</f>
        <v>-8.6411258076763993</v>
      </c>
      <c r="AE27">
        <f>'Investissement choc'!AE27/'Investissement choc'!AE$46-'INvestissement ref'!AE27/'INvestissement ref'!AE$47</f>
        <v>-8.2591597076605403</v>
      </c>
      <c r="AF27">
        <f>'Investissement choc'!AF27/'Investissement choc'!AF$46-'INvestissement ref'!AF27/'INvestissement ref'!AF$47</f>
        <v>-7.9087669954004269</v>
      </c>
      <c r="AG27">
        <f>'Investissement choc'!AG27/'Investissement choc'!AG$46-'INvestissement ref'!AG27/'INvestissement ref'!AG$47</f>
        <v>-7.5871668175419744</v>
      </c>
      <c r="AH27">
        <f>'Investissement choc'!AH27/'Investissement choc'!AH$46-'INvestissement ref'!AH27/'INvestissement ref'!AH$47</f>
        <v>-7.2917726976273274</v>
      </c>
      <c r="AI27">
        <f>'Investissement choc'!AI27/'Investissement choc'!AI$46-'INvestissement ref'!AI27/'INvestissement ref'!AI$47</f>
        <v>-7.0209316284509713</v>
      </c>
      <c r="AJ27">
        <f>'Investissement choc'!AJ27/'Investissement choc'!AJ$46-'INvestissement ref'!AJ27/'INvestissement ref'!AJ$47</f>
        <v>-6.7727839447372649</v>
      </c>
      <c r="AK27">
        <f>'Investissement choc'!AK27/'Investissement choc'!AK$46-'INvestissement ref'!AK27/'INvestissement ref'!AK$47</f>
        <v>-6.5460668551173793</v>
      </c>
      <c r="AL27">
        <f>'Investissement choc'!AL27/'Investissement choc'!AL$46-'INvestissement ref'!AL27/'INvestissement ref'!AL$47</f>
        <v>-6.3392549548896344</v>
      </c>
      <c r="AM27">
        <f>'Investissement choc'!AM27/'Investissement choc'!AM$46-'INvestissement ref'!AM27/'INvestissement ref'!AM$47</f>
        <v>-6.1511981334473669</v>
      </c>
      <c r="AN27">
        <f>'Investissement choc'!AN27/'Investissement choc'!AN$46-'INvestissement ref'!AN27/'INvestissement ref'!AN$47</f>
        <v>-5.9807858668545286</v>
      </c>
      <c r="AO27">
        <f>'Investissement choc'!AO27/'Investissement choc'!AO$46-'INvestissement ref'!AO27/'INvestissement ref'!AO$47</f>
        <v>-5.8269678001900163</v>
      </c>
      <c r="AP27">
        <f>'Investissement choc'!AP27/'Investissement choc'!AP$46-'INvestissement ref'!AP27/'INvestissement ref'!AP$47</f>
        <v>-5.688767788941929</v>
      </c>
      <c r="AQ27">
        <f>'Investissement choc'!AQ27/'Investissement choc'!AQ$46-'INvestissement ref'!AQ27/'INvestissement ref'!AQ$47</f>
        <v>-5.5652835492037678</v>
      </c>
      <c r="AR27">
        <f>'Investissement choc'!AR27/'Investissement choc'!AR$46-'INvestissement ref'!AR27/'INvestissement ref'!AR$47</f>
        <v>-5.4556810976321071</v>
      </c>
      <c r="AS27">
        <f>'Investissement choc'!AS27/'Investissement choc'!AS$46-'INvestissement ref'!AS27/'INvestissement ref'!AS$47</f>
        <v>-5.3591921325492331</v>
      </c>
      <c r="AT27">
        <f>'Investissement choc'!AT27/'Investissement choc'!AT$46-'INvestissement ref'!AT27/'INvestissement ref'!AT$47</f>
        <v>-5.2751134148782954</v>
      </c>
    </row>
    <row r="28" spans="1:46" ht="14.45" x14ac:dyDescent="0.3">
      <c r="A28" t="s">
        <v>32</v>
      </c>
      <c r="B28">
        <f>'Investissement choc'!B28/'Investissement choc'!B$46-'INvestissement ref'!B28/'INvestissement ref'!B$47</f>
        <v>0</v>
      </c>
      <c r="C28">
        <f>'Investissement choc'!C28/'Investissement choc'!C$46-'INvestissement ref'!C28/'INvestissement ref'!C$47</f>
        <v>0</v>
      </c>
      <c r="D28">
        <f>'Investissement choc'!D28/'Investissement choc'!D$46-'INvestissement ref'!D28/'INvestissement ref'!D$47</f>
        <v>0</v>
      </c>
      <c r="E28">
        <f>'Investissement choc'!E28/'Investissement choc'!E$46-'INvestissement ref'!E28/'INvestissement ref'!E$47</f>
        <v>0</v>
      </c>
      <c r="F28">
        <f>'Investissement choc'!F28/'Investissement choc'!F$46-'INvestissement ref'!F28/'INvestissement ref'!F$47</f>
        <v>0</v>
      </c>
      <c r="G28">
        <f>'Investissement choc'!G28/'Investissement choc'!G$46-'INvestissement ref'!G28/'INvestissement ref'!G$47</f>
        <v>0</v>
      </c>
      <c r="H28">
        <f>'Investissement choc'!H28/'Investissement choc'!H$46-'INvestissement ref'!H28/'INvestissement ref'!H$47</f>
        <v>0</v>
      </c>
      <c r="I28">
        <f>'Investissement choc'!I28/'Investissement choc'!I$46-'INvestissement ref'!I28/'INvestissement ref'!I$47</f>
        <v>0</v>
      </c>
      <c r="J28">
        <f>'Investissement choc'!J28/'Investissement choc'!J$46-'INvestissement ref'!J28/'INvestissement ref'!J$47</f>
        <v>0</v>
      </c>
      <c r="K28">
        <f>'Investissement choc'!K28/'Investissement choc'!K$46-'INvestissement ref'!K28/'INvestissement ref'!K$47</f>
        <v>0</v>
      </c>
      <c r="L28">
        <f>'Investissement choc'!L28/'Investissement choc'!L$46-'INvestissement ref'!L28/'INvestissement ref'!L$47</f>
        <v>4.309275710846407</v>
      </c>
      <c r="M28">
        <f>'Investissement choc'!M28/'Investissement choc'!M$46-'INvestissement ref'!M28/'INvestissement ref'!M$47</f>
        <v>4.9312809189701454</v>
      </c>
      <c r="N28">
        <f>'Investissement choc'!N28/'Investissement choc'!N$46-'INvestissement ref'!N28/'INvestissement ref'!N$47</f>
        <v>3.0523129606609984</v>
      </c>
      <c r="O28">
        <f>'Investissement choc'!O28/'Investissement choc'!O$46-'INvestissement ref'!O28/'INvestissement ref'!O$47</f>
        <v>2.0253350081887405</v>
      </c>
      <c r="P28">
        <f>'Investissement choc'!P28/'Investissement choc'!P$46-'INvestissement ref'!P28/'INvestissement ref'!P$47</f>
        <v>2.3676643936895445</v>
      </c>
      <c r="Q28">
        <f>'Investissement choc'!Q28/'Investissement choc'!Q$46-'INvestissement ref'!Q28/'INvestissement ref'!Q$47</f>
        <v>-1.0393242803098204</v>
      </c>
      <c r="R28">
        <f>'Investissement choc'!R28/'Investissement choc'!R$46-'INvestissement ref'!R28/'INvestissement ref'!R$47</f>
        <v>-4.7976631468595272</v>
      </c>
      <c r="S28">
        <f>'Investissement choc'!S28/'Investissement choc'!S$46-'INvestissement ref'!S28/'INvestissement ref'!S$47</f>
        <v>-8.180237699731407</v>
      </c>
      <c r="T28">
        <f>'Investissement choc'!T28/'Investissement choc'!T$46-'INvestissement ref'!T28/'INvestissement ref'!T$47</f>
        <v>-9.2175384460350429</v>
      </c>
      <c r="U28">
        <f>'Investissement choc'!U28/'Investissement choc'!U$46-'INvestissement ref'!U28/'INvestissement ref'!U$47</f>
        <v>-9.2525952028826666</v>
      </c>
      <c r="V28">
        <f>'Investissement choc'!V28/'Investissement choc'!V$46-'INvestissement ref'!V28/'INvestissement ref'!V$47</f>
        <v>-9.7716697641759538</v>
      </c>
      <c r="W28">
        <f>'Investissement choc'!W28/'Investissement choc'!W$46-'INvestissement ref'!W28/'INvestissement ref'!W$47</f>
        <v>-10.014802314099548</v>
      </c>
      <c r="X28">
        <f>'Investissement choc'!X28/'Investissement choc'!X$46-'INvestissement ref'!X28/'INvestissement ref'!X$47</f>
        <v>-9.9360579318691293</v>
      </c>
      <c r="Y28">
        <f>'Investissement choc'!Y28/'Investissement choc'!Y$46-'INvestissement ref'!Y28/'INvestissement ref'!Y$47</f>
        <v>-9.7150659196338012</v>
      </c>
      <c r="Z28">
        <f>'Investissement choc'!Z28/'Investissement choc'!Z$46-'INvestissement ref'!Z28/'INvestissement ref'!Z$47</f>
        <v>-9.3988132643191733</v>
      </c>
      <c r="AA28">
        <f>'Investissement choc'!AA28/'Investissement choc'!AA$46-'INvestissement ref'!AA28/'INvestissement ref'!AA$47</f>
        <v>-9.6401554297496403</v>
      </c>
      <c r="AB28">
        <f>'Investissement choc'!AB28/'Investissement choc'!AB$46-'INvestissement ref'!AB28/'INvestissement ref'!AB$47</f>
        <v>-10.016407598342823</v>
      </c>
      <c r="AC28">
        <f>'Investissement choc'!AC28/'Investissement choc'!AC$46-'INvestissement ref'!AC28/'INvestissement ref'!AC$47</f>
        <v>-10.394002963589145</v>
      </c>
      <c r="AD28">
        <f>'Investissement choc'!AD28/'Investissement choc'!AD$46-'INvestissement ref'!AD28/'INvestissement ref'!AD$47</f>
        <v>-10.739550376272931</v>
      </c>
      <c r="AE28">
        <f>'Investissement choc'!AE28/'Investissement choc'!AE$46-'INvestissement ref'!AE28/'INvestissement ref'!AE$47</f>
        <v>-11.044281790492334</v>
      </c>
      <c r="AF28">
        <f>'Investissement choc'!AF28/'Investissement choc'!AF$46-'INvestissement ref'!AF28/'INvestissement ref'!AF$47</f>
        <v>-11.30652153816634</v>
      </c>
      <c r="AG28">
        <f>'Investissement choc'!AG28/'Investissement choc'!AG$46-'INvestissement ref'!AG28/'INvestissement ref'!AG$47</f>
        <v>-11.534237819355894</v>
      </c>
      <c r="AH28">
        <f>'Investissement choc'!AH28/'Investissement choc'!AH$46-'INvestissement ref'!AH28/'INvestissement ref'!AH$47</f>
        <v>-11.727160868503628</v>
      </c>
      <c r="AI28">
        <f>'Investissement choc'!AI28/'Investissement choc'!AI$46-'INvestissement ref'!AI28/'INvestissement ref'!AI$47</f>
        <v>-11.891830318658968</v>
      </c>
      <c r="AJ28">
        <f>'Investissement choc'!AJ28/'Investissement choc'!AJ$46-'INvestissement ref'!AJ28/'INvestissement ref'!AJ$47</f>
        <v>-12.027017504884679</v>
      </c>
      <c r="AK28">
        <f>'Investissement choc'!AK28/'Investissement choc'!AK$46-'INvestissement ref'!AK28/'INvestissement ref'!AK$47</f>
        <v>-12.138191043336636</v>
      </c>
      <c r="AL28">
        <f>'Investissement choc'!AL28/'Investissement choc'!AL$46-'INvestissement ref'!AL28/'INvestissement ref'!AL$47</f>
        <v>-12.223484403873005</v>
      </c>
      <c r="AM28">
        <f>'Investissement choc'!AM28/'Investissement choc'!AM$46-'INvestissement ref'!AM28/'INvestissement ref'!AM$47</f>
        <v>-12.285665976119272</v>
      </c>
      <c r="AN28">
        <f>'Investissement choc'!AN28/'Investissement choc'!AN$46-'INvestissement ref'!AN28/'INvestissement ref'!AN$47</f>
        <v>-12.326393629260913</v>
      </c>
      <c r="AO28">
        <f>'Investissement choc'!AO28/'Investissement choc'!AO$46-'INvestissement ref'!AO28/'INvestissement ref'!AO$47</f>
        <v>-12.34663048636725</v>
      </c>
      <c r="AP28">
        <f>'Investissement choc'!AP28/'Investissement choc'!AP$46-'INvestissement ref'!AP28/'INvestissement ref'!AP$47</f>
        <v>-12.347046843804243</v>
      </c>
      <c r="AQ28">
        <f>'Investissement choc'!AQ28/'Investissement choc'!AQ$46-'INvestissement ref'!AQ28/'INvestissement ref'!AQ$47</f>
        <v>-12.328152805248632</v>
      </c>
      <c r="AR28">
        <f>'Investissement choc'!AR28/'Investissement choc'!AR$46-'INvestissement ref'!AR28/'INvestissement ref'!AR$47</f>
        <v>-12.29033215752148</v>
      </c>
      <c r="AS28">
        <f>'Investissement choc'!AS28/'Investissement choc'!AS$46-'INvestissement ref'!AS28/'INvestissement ref'!AS$47</f>
        <v>-12.233870402232018</v>
      </c>
      <c r="AT28">
        <f>'Investissement choc'!AT28/'Investissement choc'!AT$46-'INvestissement ref'!AT28/'INvestissement ref'!AT$47</f>
        <v>-12.158989320207315</v>
      </c>
    </row>
    <row r="29" spans="1:46" ht="14.45" x14ac:dyDescent="0.3">
      <c r="A29" t="s">
        <v>33</v>
      </c>
      <c r="B29">
        <f>'Investissement choc'!B29/'Investissement choc'!B$46-'INvestissement ref'!B29/'INvestissement ref'!B$47</f>
        <v>0</v>
      </c>
      <c r="C29">
        <f>'Investissement choc'!C29/'Investissement choc'!C$46-'INvestissement ref'!C29/'INvestissement ref'!C$47</f>
        <v>0</v>
      </c>
      <c r="D29">
        <f>'Investissement choc'!D29/'Investissement choc'!D$46-'INvestissement ref'!D29/'INvestissement ref'!D$47</f>
        <v>0</v>
      </c>
      <c r="E29">
        <f>'Investissement choc'!E29/'Investissement choc'!E$46-'INvestissement ref'!E29/'INvestissement ref'!E$47</f>
        <v>0</v>
      </c>
      <c r="F29">
        <f>'Investissement choc'!F29/'Investissement choc'!F$46-'INvestissement ref'!F29/'INvestissement ref'!F$47</f>
        <v>0</v>
      </c>
      <c r="G29">
        <f>'Investissement choc'!G29/'Investissement choc'!G$46-'INvestissement ref'!G29/'INvestissement ref'!G$47</f>
        <v>0</v>
      </c>
      <c r="H29">
        <f>'Investissement choc'!H29/'Investissement choc'!H$46-'INvestissement ref'!H29/'INvestissement ref'!H$47</f>
        <v>0</v>
      </c>
      <c r="I29">
        <f>'Investissement choc'!I29/'Investissement choc'!I$46-'INvestissement ref'!I29/'INvestissement ref'!I$47</f>
        <v>0</v>
      </c>
      <c r="J29">
        <f>'Investissement choc'!J29/'Investissement choc'!J$46-'INvestissement ref'!J29/'INvestissement ref'!J$47</f>
        <v>0</v>
      </c>
      <c r="K29">
        <f>'Investissement choc'!K29/'Investissement choc'!K$46-'INvestissement ref'!K29/'INvestissement ref'!K$47</f>
        <v>0</v>
      </c>
      <c r="L29">
        <f>'Investissement choc'!L29/'Investissement choc'!L$46-'INvestissement ref'!L29/'INvestissement ref'!L$47</f>
        <v>7.4917459825177062</v>
      </c>
      <c r="M29">
        <f>'Investissement choc'!M29/'Investissement choc'!M$46-'INvestissement ref'!M29/'INvestissement ref'!M$47</f>
        <v>13.681138919710754</v>
      </c>
      <c r="N29">
        <f>'Investissement choc'!N29/'Investissement choc'!N$46-'INvestissement ref'!N29/'INvestissement ref'!N$47</f>
        <v>17.497592393176156</v>
      </c>
      <c r="O29">
        <f>'Investissement choc'!O29/'Investissement choc'!O$46-'INvestissement ref'!O29/'INvestissement ref'!O$47</f>
        <v>11.202090255797422</v>
      </c>
      <c r="P29">
        <f>'Investissement choc'!P29/'Investissement choc'!P$46-'INvestissement ref'!P29/'INvestissement ref'!P$47</f>
        <v>2.8894737621861246</v>
      </c>
      <c r="Q29">
        <f>'Investissement choc'!Q29/'Investissement choc'!Q$46-'INvestissement ref'!Q29/'INvestissement ref'!Q$47</f>
        <v>1.0643477156656616</v>
      </c>
      <c r="R29">
        <f>'Investissement choc'!R29/'Investissement choc'!R$46-'INvestissement ref'!R29/'INvestissement ref'!R$47</f>
        <v>0.34388332908424957</v>
      </c>
      <c r="S29">
        <f>'Investissement choc'!S29/'Investissement choc'!S$46-'INvestissement ref'!S29/'INvestissement ref'!S$47</f>
        <v>-0.34250431512925061</v>
      </c>
      <c r="T29">
        <f>'Investissement choc'!T29/'Investissement choc'!T$46-'INvestissement ref'!T29/'INvestissement ref'!T$47</f>
        <v>-0.35286910549011097</v>
      </c>
      <c r="U29">
        <f>'Investissement choc'!U29/'Investissement choc'!U$46-'INvestissement ref'!U29/'INvestissement ref'!U$47</f>
        <v>-8.960868669438149E-2</v>
      </c>
      <c r="V29">
        <f>'Investissement choc'!V29/'Investissement choc'!V$46-'INvestissement ref'!V29/'INvestissement ref'!V$47</f>
        <v>-5.975753610840151E-2</v>
      </c>
      <c r="W29">
        <f>'Investissement choc'!W29/'Investissement choc'!W$46-'INvestissement ref'!W29/'INvestissement ref'!W$47</f>
        <v>-8.1583712750415316E-2</v>
      </c>
      <c r="X29">
        <f>'Investissement choc'!X29/'Investissement choc'!X$46-'INvestissement ref'!X29/'INvestissement ref'!X$47</f>
        <v>-0.10820605229453761</v>
      </c>
      <c r="Y29">
        <f>'Investissement choc'!Y29/'Investissement choc'!Y$46-'INvestissement ref'!Y29/'INvestissement ref'!Y$47</f>
        <v>-0.13460386838565874</v>
      </c>
      <c r="Z29">
        <f>'Investissement choc'!Z29/'Investissement choc'!Z$46-'INvestissement ref'!Z29/'INvestissement ref'!Z$47</f>
        <v>-0.1187161362346334</v>
      </c>
      <c r="AA29">
        <f>'Investissement choc'!AA29/'Investissement choc'!AA$46-'INvestissement ref'!AA29/'INvestissement ref'!AA$47</f>
        <v>-0.18987169557076555</v>
      </c>
      <c r="AB29">
        <f>'Investissement choc'!AB29/'Investissement choc'!AB$46-'INvestissement ref'!AB29/'INvestissement ref'!AB$47</f>
        <v>-0.26723105533935154</v>
      </c>
      <c r="AC29">
        <f>'Investissement choc'!AC29/'Investissement choc'!AC$46-'INvestissement ref'!AC29/'INvestissement ref'!AC$47</f>
        <v>-0.33038744080374016</v>
      </c>
      <c r="AD29">
        <f>'Investissement choc'!AD29/'Investissement choc'!AD$46-'INvestissement ref'!AD29/'INvestissement ref'!AD$47</f>
        <v>-0.37787499944287184</v>
      </c>
      <c r="AE29">
        <f>'Investissement choc'!AE29/'Investissement choc'!AE$46-'INvestissement ref'!AE29/'INvestissement ref'!AE$47</f>
        <v>-0.41148421700687621</v>
      </c>
      <c r="AF29">
        <f>'Investissement choc'!AF29/'Investissement choc'!AF$46-'INvestissement ref'!AF29/'INvestissement ref'!AF$47</f>
        <v>-0.43339241651665006</v>
      </c>
      <c r="AG29">
        <f>'Investissement choc'!AG29/'Investissement choc'!AG$46-'INvestissement ref'!AG29/'INvestissement ref'!AG$47</f>
        <v>-0.44687003552972282</v>
      </c>
      <c r="AH29">
        <f>'Investissement choc'!AH29/'Investissement choc'!AH$46-'INvestissement ref'!AH29/'INvestissement ref'!AH$47</f>
        <v>-0.45315393655040026</v>
      </c>
      <c r="AI29">
        <f>'Investissement choc'!AI29/'Investissement choc'!AI$46-'INvestissement ref'!AI29/'INvestissement ref'!AI$47</f>
        <v>-0.45433709524473187</v>
      </c>
      <c r="AJ29">
        <f>'Investissement choc'!AJ29/'Investissement choc'!AJ$46-'INvestissement ref'!AJ29/'INvestissement ref'!AJ$47</f>
        <v>-0.45097373403990115</v>
      </c>
      <c r="AK29">
        <f>'Investissement choc'!AK29/'Investissement choc'!AK$46-'INvestissement ref'!AK29/'INvestissement ref'!AK$47</f>
        <v>-0.4445123413239549</v>
      </c>
      <c r="AL29">
        <f>'Investissement choc'!AL29/'Investissement choc'!AL$46-'INvestissement ref'!AL29/'INvestissement ref'!AL$47</f>
        <v>-0.43515484280067396</v>
      </c>
      <c r="AM29">
        <f>'Investissement choc'!AM29/'Investissement choc'!AM$46-'INvestissement ref'!AM29/'INvestissement ref'!AM$47</f>
        <v>-0.42370100353062146</v>
      </c>
      <c r="AN29">
        <f>'Investissement choc'!AN29/'Investissement choc'!AN$46-'INvestissement ref'!AN29/'INvestissement ref'!AN$47</f>
        <v>-0.41069101076668035</v>
      </c>
      <c r="AO29">
        <f>'Investissement choc'!AO29/'Investissement choc'!AO$46-'INvestissement ref'!AO29/'INvestissement ref'!AO$47</f>
        <v>-0.3965030376851062</v>
      </c>
      <c r="AP29">
        <f>'Investissement choc'!AP29/'Investissement choc'!AP$46-'INvestissement ref'!AP29/'INvestissement ref'!AP$47</f>
        <v>-0.38142828221936753</v>
      </c>
      <c r="AQ29">
        <f>'Investissement choc'!AQ29/'Investissement choc'!AQ$46-'INvestissement ref'!AQ29/'INvestissement ref'!AQ$47</f>
        <v>-0.36569954291132856</v>
      </c>
      <c r="AR29">
        <f>'Investissement choc'!AR29/'Investissement choc'!AR$46-'INvestissement ref'!AR29/'INvestissement ref'!AR$47</f>
        <v>-0.34950347543646876</v>
      </c>
      <c r="AS29">
        <f>'Investissement choc'!AS29/'Investissement choc'!AS$46-'INvestissement ref'!AS29/'INvestissement ref'!AS$47</f>
        <v>-0.33298940124654886</v>
      </c>
      <c r="AT29">
        <f>'Investissement choc'!AT29/'Investissement choc'!AT$46-'INvestissement ref'!AT29/'INvestissement ref'!AT$47</f>
        <v>-0.31627685867715849</v>
      </c>
    </row>
    <row r="30" spans="1:46" ht="14.45" x14ac:dyDescent="0.3">
      <c r="A30" s="2" t="s">
        <v>34</v>
      </c>
      <c r="B30">
        <f>'Investissement choc'!B30/'Investissement choc'!B$46-'INvestissement ref'!B30/'INvestissement ref'!B$47</f>
        <v>0</v>
      </c>
      <c r="C30">
        <f>'Investissement choc'!C30/'Investissement choc'!C$46-'INvestissement ref'!C30/'INvestissement ref'!C$47</f>
        <v>0</v>
      </c>
      <c r="D30">
        <f>'Investissement choc'!D30/'Investissement choc'!D$46-'INvestissement ref'!D30/'INvestissement ref'!D$47</f>
        <v>0</v>
      </c>
      <c r="E30">
        <f>'Investissement choc'!E30/'Investissement choc'!E$46-'INvestissement ref'!E30/'INvestissement ref'!E$47</f>
        <v>0</v>
      </c>
      <c r="F30">
        <f>'Investissement choc'!F30/'Investissement choc'!F$46-'INvestissement ref'!F30/'INvestissement ref'!F$47</f>
        <v>0</v>
      </c>
      <c r="G30">
        <f>'Investissement choc'!G30/'Investissement choc'!G$46-'INvestissement ref'!G30/'INvestissement ref'!G$47</f>
        <v>0</v>
      </c>
      <c r="H30">
        <f>'Investissement choc'!H30/'Investissement choc'!H$46-'INvestissement ref'!H30/'INvestissement ref'!H$47</f>
        <v>0</v>
      </c>
      <c r="I30">
        <f>'Investissement choc'!I30/'Investissement choc'!I$46-'INvestissement ref'!I30/'INvestissement ref'!I$47</f>
        <v>0</v>
      </c>
      <c r="J30">
        <f>'Investissement choc'!J30/'Investissement choc'!J$46-'INvestissement ref'!J30/'INvestissement ref'!J$47</f>
        <v>0</v>
      </c>
      <c r="K30">
        <f>'Investissement choc'!K30/'Investissement choc'!K$46-'INvestissement ref'!K30/'INvestissement ref'!K$47</f>
        <v>0</v>
      </c>
      <c r="L30">
        <f>'Investissement choc'!L30/'Investissement choc'!L$46-'INvestissement ref'!L30/'INvestissement ref'!L$47</f>
        <v>29.028916776567939</v>
      </c>
      <c r="M30">
        <f>'Investissement choc'!M30/'Investissement choc'!M$46-'INvestissement ref'!M30/'INvestissement ref'!M$47</f>
        <v>64.234429810810298</v>
      </c>
      <c r="N30">
        <f>'Investissement choc'!N30/'Investissement choc'!N$46-'INvestissement ref'!N30/'INvestissement ref'!N$47</f>
        <v>99.525616602073114</v>
      </c>
      <c r="O30">
        <f>'Investissement choc'!O30/'Investissement choc'!O$46-'INvestissement ref'!O30/'INvestissement ref'!O$47</f>
        <v>176.46042895522919</v>
      </c>
      <c r="P30">
        <f>'Investissement choc'!P30/'Investissement choc'!P$46-'INvestissement ref'!P30/'INvestissement ref'!P$47</f>
        <v>276.24755283230229</v>
      </c>
      <c r="Q30">
        <f>'Investissement choc'!Q30/'Investissement choc'!Q$46-'INvestissement ref'!Q30/'INvestissement ref'!Q$47</f>
        <v>439.52564440555989</v>
      </c>
      <c r="R30">
        <f>'Investissement choc'!R30/'Investissement choc'!R$46-'INvestissement ref'!R30/'INvestissement ref'!R$47</f>
        <v>629.26590767560515</v>
      </c>
      <c r="S30">
        <f>'Investissement choc'!S30/'Investissement choc'!S$46-'INvestissement ref'!S30/'INvestissement ref'!S$47</f>
        <v>818.26336879179735</v>
      </c>
      <c r="T30">
        <f>'Investissement choc'!T30/'Investissement choc'!T$46-'INvestissement ref'!T30/'INvestissement ref'!T$47</f>
        <v>882.35269638279942</v>
      </c>
      <c r="U30">
        <f>'Investissement choc'!U30/'Investissement choc'!U$46-'INvestissement ref'!U30/'INvestissement ref'!U$47</f>
        <v>899.32130245046301</v>
      </c>
      <c r="V30">
        <f>'Investissement choc'!V30/'Investissement choc'!V$46-'INvestissement ref'!V30/'INvestissement ref'!V$47</f>
        <v>995.66733589453247</v>
      </c>
      <c r="W30">
        <f>'Investissement choc'!W30/'Investissement choc'!W$46-'INvestissement ref'!W30/'INvestissement ref'!W$47</f>
        <v>1121.2679400460488</v>
      </c>
      <c r="X30">
        <f>'Investissement choc'!X30/'Investissement choc'!X$46-'INvestissement ref'!X30/'INvestissement ref'!X$47</f>
        <v>1254.8039861970828</v>
      </c>
      <c r="Y30">
        <f>'Investissement choc'!Y30/'Investissement choc'!Y$46-'INvestissement ref'!Y30/'INvestissement ref'!Y$47</f>
        <v>1385.2388119311322</v>
      </c>
      <c r="Z30">
        <f>'Investissement choc'!Z30/'Investissement choc'!Z$46-'INvestissement ref'!Z30/'INvestissement ref'!Z$47</f>
        <v>1524.1243923519028</v>
      </c>
      <c r="AA30">
        <f>'Investissement choc'!AA30/'Investissement choc'!AA$46-'INvestissement ref'!AA30/'INvestissement ref'!AA$47</f>
        <v>1537.5418131058577</v>
      </c>
      <c r="AB30">
        <f>'Investissement choc'!AB30/'Investissement choc'!AB$46-'INvestissement ref'!AB30/'INvestissement ref'!AB$47</f>
        <v>1509.7244367003741</v>
      </c>
      <c r="AC30">
        <f>'Investissement choc'!AC30/'Investissement choc'!AC$46-'INvestissement ref'!AC30/'INvestissement ref'!AC$47</f>
        <v>1470.7036874959645</v>
      </c>
      <c r="AD30">
        <f>'Investissement choc'!AD30/'Investissement choc'!AD$46-'INvestissement ref'!AD30/'INvestissement ref'!AD$47</f>
        <v>1428.8624360306721</v>
      </c>
      <c r="AE30">
        <f>'Investissement choc'!AE30/'Investissement choc'!AE$46-'INvestissement ref'!AE30/'INvestissement ref'!AE$47</f>
        <v>1386.8565905091577</v>
      </c>
      <c r="AF30">
        <f>'Investissement choc'!AF30/'Investissement choc'!AF$46-'INvestissement ref'!AF30/'INvestissement ref'!AF$47</f>
        <v>1345.7493595121446</v>
      </c>
      <c r="AG30">
        <f>'Investissement choc'!AG30/'Investissement choc'!AG$46-'INvestissement ref'!AG30/'INvestissement ref'!AG$47</f>
        <v>1305.2469941229319</v>
      </c>
      <c r="AH30">
        <f>'Investissement choc'!AH30/'Investissement choc'!AH$46-'INvestissement ref'!AH30/'INvestissement ref'!AH$47</f>
        <v>1265.976404964329</v>
      </c>
      <c r="AI30">
        <f>'Investissement choc'!AI30/'Investissement choc'!AI$46-'INvestissement ref'!AI30/'INvestissement ref'!AI$47</f>
        <v>1227.6817018584602</v>
      </c>
      <c r="AJ30">
        <f>'Investissement choc'!AJ30/'Investissement choc'!AJ$46-'INvestissement ref'!AJ30/'INvestissement ref'!AJ$47</f>
        <v>1190.9629093884173</v>
      </c>
      <c r="AK30">
        <f>'Investissement choc'!AK30/'Investissement choc'!AK$46-'INvestissement ref'!AK30/'INvestissement ref'!AK$47</f>
        <v>1155.5518960504799</v>
      </c>
      <c r="AL30">
        <f>'Investissement choc'!AL30/'Investissement choc'!AL$46-'INvestissement ref'!AL30/'INvestissement ref'!AL$47</f>
        <v>1121.9610332816358</v>
      </c>
      <c r="AM30">
        <f>'Investissement choc'!AM30/'Investissement choc'!AM$46-'INvestissement ref'!AM30/'INvestissement ref'!AM$47</f>
        <v>1090.0912617110173</v>
      </c>
      <c r="AN30">
        <f>'Investissement choc'!AN30/'Investissement choc'!AN$46-'INvestissement ref'!AN30/'INvestissement ref'!AN$47</f>
        <v>1059.9148250271874</v>
      </c>
      <c r="AO30">
        <f>'Investissement choc'!AO30/'Investissement choc'!AO$46-'INvestissement ref'!AO30/'INvestissement ref'!AO$47</f>
        <v>1031.4297451168736</v>
      </c>
      <c r="AP30">
        <f>'Investissement choc'!AP30/'Investissement choc'!AP$46-'INvestissement ref'!AP30/'INvestissement ref'!AP$47</f>
        <v>1004.6194333525705</v>
      </c>
      <c r="AQ30">
        <f>'Investissement choc'!AQ30/'Investissement choc'!AQ$46-'INvestissement ref'!AQ30/'INvestissement ref'!AQ$47</f>
        <v>979.44449138491677</v>
      </c>
      <c r="AR30">
        <f>'Investissement choc'!AR30/'Investissement choc'!AR$46-'INvestissement ref'!AR30/'INvestissement ref'!AR$47</f>
        <v>955.84510003272931</v>
      </c>
      <c r="AS30">
        <f>'Investissement choc'!AS30/'Investissement choc'!AS$46-'INvestissement ref'!AS30/'INvestissement ref'!AS$47</f>
        <v>933.74505812210759</v>
      </c>
      <c r="AT30">
        <f>'Investissement choc'!AT30/'Investissement choc'!AT$46-'INvestissement ref'!AT30/'INvestissement ref'!AT$47</f>
        <v>913.05554373786686</v>
      </c>
    </row>
    <row r="31" spans="1:46" ht="14.45" x14ac:dyDescent="0.3">
      <c r="A31" s="2" t="s">
        <v>35</v>
      </c>
      <c r="B31">
        <f>'Investissement choc'!B31/'Investissement choc'!B$46-'INvestissement ref'!B31/'INvestissement ref'!B$47</f>
        <v>0</v>
      </c>
      <c r="C31">
        <f>'Investissement choc'!C31/'Investissement choc'!C$46-'INvestissement ref'!C31/'INvestissement ref'!C$47</f>
        <v>0</v>
      </c>
      <c r="D31">
        <f>'Investissement choc'!D31/'Investissement choc'!D$46-'INvestissement ref'!D31/'INvestissement ref'!D$47</f>
        <v>0</v>
      </c>
      <c r="E31">
        <f>'Investissement choc'!E31/'Investissement choc'!E$46-'INvestissement ref'!E31/'INvestissement ref'!E$47</f>
        <v>0</v>
      </c>
      <c r="F31">
        <f>'Investissement choc'!F31/'Investissement choc'!F$46-'INvestissement ref'!F31/'INvestissement ref'!F$47</f>
        <v>0</v>
      </c>
      <c r="G31">
        <f>'Investissement choc'!G31/'Investissement choc'!G$46-'INvestissement ref'!G31/'INvestissement ref'!G$47</f>
        <v>0</v>
      </c>
      <c r="H31">
        <f>'Investissement choc'!H31/'Investissement choc'!H$46-'INvestissement ref'!H31/'INvestissement ref'!H$47</f>
        <v>0</v>
      </c>
      <c r="I31">
        <f>'Investissement choc'!I31/'Investissement choc'!I$46-'INvestissement ref'!I31/'INvestissement ref'!I$47</f>
        <v>0</v>
      </c>
      <c r="J31">
        <f>'Investissement choc'!J31/'Investissement choc'!J$46-'INvestissement ref'!J31/'INvestissement ref'!J$47</f>
        <v>0</v>
      </c>
      <c r="K31">
        <f>'Investissement choc'!K31/'Investissement choc'!K$46-'INvestissement ref'!K31/'INvestissement ref'!K$47</f>
        <v>0</v>
      </c>
      <c r="L31">
        <f>'Investissement choc'!L31/'Investissement choc'!L$46-'INvestissement ref'!L31/'INvestissement ref'!L$47</f>
        <v>22.129043910380346</v>
      </c>
      <c r="M31">
        <f>'Investissement choc'!M31/'Investissement choc'!M$46-'INvestissement ref'!M31/'INvestissement ref'!M$47</f>
        <v>58.645834481615452</v>
      </c>
      <c r="N31">
        <f>'Investissement choc'!N31/'Investissement choc'!N$46-'INvestissement ref'!N31/'INvestissement ref'!N$47</f>
        <v>104.33688565617399</v>
      </c>
      <c r="O31">
        <f>'Investissement choc'!O31/'Investissement choc'!O$46-'INvestissement ref'!O31/'INvestissement ref'!O$47</f>
        <v>178.0713088225948</v>
      </c>
      <c r="P31">
        <f>'Investissement choc'!P31/'Investissement choc'!P$46-'INvestissement ref'!P31/'INvestissement ref'!P$47</f>
        <v>263.88207765142715</v>
      </c>
      <c r="Q31">
        <f>'Investissement choc'!Q31/'Investissement choc'!Q$46-'INvestissement ref'!Q31/'INvestissement ref'!Q$47</f>
        <v>401.13603438845576</v>
      </c>
      <c r="R31">
        <f>'Investissement choc'!R31/'Investissement choc'!R$46-'INvestissement ref'!R31/'INvestissement ref'!R$47</f>
        <v>558.30782798295161</v>
      </c>
      <c r="S31">
        <f>'Investissement choc'!S31/'Investissement choc'!S$46-'INvestissement ref'!S31/'INvestissement ref'!S$47</f>
        <v>714.12591547488296</v>
      </c>
      <c r="T31">
        <f>'Investissement choc'!T31/'Investissement choc'!T$46-'INvestissement ref'!T31/'INvestissement ref'!T$47</f>
        <v>773.15092144648816</v>
      </c>
      <c r="U31">
        <f>'Investissement choc'!U31/'Investissement choc'!U$46-'INvestissement ref'!U31/'INvestissement ref'!U$47</f>
        <v>793.13478897229265</v>
      </c>
      <c r="V31">
        <f>'Investissement choc'!V31/'Investissement choc'!V$46-'INvestissement ref'!V31/'INvestissement ref'!V$47</f>
        <v>854.28790900773856</v>
      </c>
      <c r="W31">
        <f>'Investissement choc'!W31/'Investissement choc'!W$46-'INvestissement ref'!W31/'INvestissement ref'!W$47</f>
        <v>928.64935882552049</v>
      </c>
      <c r="X31">
        <f>'Investissement choc'!X31/'Investissement choc'!X$46-'INvestissement ref'!X31/'INvestissement ref'!X$47</f>
        <v>1004.5166425141667</v>
      </c>
      <c r="Y31">
        <f>'Investissement choc'!Y31/'Investissement choc'!Y$46-'INvestissement ref'!Y31/'INvestissement ref'!Y$47</f>
        <v>1076.1162057730526</v>
      </c>
      <c r="Z31">
        <f>'Investissement choc'!Z31/'Investissement choc'!Z$46-'INvestissement ref'!Z31/'INvestissement ref'!Z$47</f>
        <v>1152.5253935681833</v>
      </c>
      <c r="AA31">
        <f>'Investissement choc'!AA31/'Investissement choc'!AA$46-'INvestissement ref'!AA31/'INvestissement ref'!AA$47</f>
        <v>1152.069660420035</v>
      </c>
      <c r="AB31">
        <f>'Investissement choc'!AB31/'Investissement choc'!AB$46-'INvestissement ref'!AB31/'INvestissement ref'!AB$47</f>
        <v>1126.3624054754659</v>
      </c>
      <c r="AC31">
        <f>'Investissement choc'!AC31/'Investissement choc'!AC$46-'INvestissement ref'!AC31/'INvestissement ref'!AC$47</f>
        <v>1094.146533638718</v>
      </c>
      <c r="AD31">
        <f>'Investissement choc'!AD31/'Investissement choc'!AD$46-'INvestissement ref'!AD31/'INvestissement ref'!AD$47</f>
        <v>1060.4583973312194</v>
      </c>
      <c r="AE31">
        <f>'Investissement choc'!AE31/'Investissement choc'!AE$46-'INvestissement ref'!AE31/'INvestissement ref'!AE$47</f>
        <v>1026.9004208018632</v>
      </c>
      <c r="AF31">
        <f>'Investissement choc'!AF31/'Investissement choc'!AF$46-'INvestissement ref'!AF31/'INvestissement ref'!AF$47</f>
        <v>994.13609634551699</v>
      </c>
      <c r="AG31">
        <f>'Investissement choc'!AG31/'Investissement choc'!AG$46-'INvestissement ref'!AG31/'INvestissement ref'!AG$47</f>
        <v>961.96909305366557</v>
      </c>
      <c r="AH31">
        <f>'Investissement choc'!AH31/'Investissement choc'!AH$46-'INvestissement ref'!AH31/'INvestissement ref'!AH$47</f>
        <v>930.82103614519633</v>
      </c>
      <c r="AI31">
        <f>'Investissement choc'!AI31/'Investissement choc'!AI$46-'INvestissement ref'!AI31/'INvestissement ref'!AI$47</f>
        <v>900.53249445456231</v>
      </c>
      <c r="AJ31">
        <f>'Investissement choc'!AJ31/'Investissement choc'!AJ$46-'INvestissement ref'!AJ31/'INvestissement ref'!AJ$47</f>
        <v>871.50349882375372</v>
      </c>
      <c r="AK31">
        <f>'Investissement choc'!AK31/'Investissement choc'!AK$46-'INvestissement ref'!AK31/'INvestissement ref'!AK$47</f>
        <v>843.56125148728461</v>
      </c>
      <c r="AL31">
        <f>'Investissement choc'!AL31/'Investissement choc'!AL$46-'INvestissement ref'!AL31/'INvestissement ref'!AL$47</f>
        <v>817.03976424464145</v>
      </c>
      <c r="AM31">
        <f>'Investissement choc'!AM31/'Investissement choc'!AM$46-'INvestissement ref'!AM31/'INvestissement ref'!AM$47</f>
        <v>791.87033048673516</v>
      </c>
      <c r="AN31">
        <f>'Investissement choc'!AN31/'Investissement choc'!AN$46-'INvestissement ref'!AN31/'INvestissement ref'!AN$47</f>
        <v>768.02893883643173</v>
      </c>
      <c r="AO31">
        <f>'Investissement choc'!AO31/'Investissement choc'!AO$46-'INvestissement ref'!AO31/'INvestissement ref'!AO$47</f>
        <v>745.50664363076476</v>
      </c>
      <c r="AP31">
        <f>'Investissement choc'!AP31/'Investissement choc'!AP$46-'INvestissement ref'!AP31/'INvestissement ref'!AP$47</f>
        <v>724.28364658398982</v>
      </c>
      <c r="AQ31">
        <f>'Investissement choc'!AQ31/'Investissement choc'!AQ$46-'INvestissement ref'!AQ31/'INvestissement ref'!AQ$47</f>
        <v>704.32442115549952</v>
      </c>
      <c r="AR31">
        <f>'Investissement choc'!AR31/'Investissement choc'!AR$46-'INvestissement ref'!AR31/'INvestissement ref'!AR$47</f>
        <v>685.5796536962016</v>
      </c>
      <c r="AS31">
        <f>'Investissement choc'!AS31/'Investissement choc'!AS$46-'INvestissement ref'!AS31/'INvestissement ref'!AS$47</f>
        <v>667.98922141245282</v>
      </c>
      <c r="AT31">
        <f>'Investissement choc'!AT31/'Investissement choc'!AT$46-'INvestissement ref'!AT31/'INvestissement ref'!AT$47</f>
        <v>651.4849346841861</v>
      </c>
    </row>
    <row r="32" spans="1:46" ht="14.45" x14ac:dyDescent="0.3">
      <c r="A32" s="2" t="s">
        <v>36</v>
      </c>
      <c r="B32">
        <f>'Investissement choc'!B32/'Investissement choc'!B$46-'INvestissement ref'!B32/'INvestissement ref'!B$47</f>
        <v>0</v>
      </c>
      <c r="C32">
        <f>'Investissement choc'!C32/'Investissement choc'!C$46-'INvestissement ref'!C32/'INvestissement ref'!C$47</f>
        <v>0</v>
      </c>
      <c r="D32">
        <f>'Investissement choc'!D32/'Investissement choc'!D$46-'INvestissement ref'!D32/'INvestissement ref'!D$47</f>
        <v>0</v>
      </c>
      <c r="E32">
        <f>'Investissement choc'!E32/'Investissement choc'!E$46-'INvestissement ref'!E32/'INvestissement ref'!E$47</f>
        <v>0</v>
      </c>
      <c r="F32">
        <f>'Investissement choc'!F32/'Investissement choc'!F$46-'INvestissement ref'!F32/'INvestissement ref'!F$47</f>
        <v>0</v>
      </c>
      <c r="G32">
        <f>'Investissement choc'!G32/'Investissement choc'!G$46-'INvestissement ref'!G32/'INvestissement ref'!G$47</f>
        <v>0</v>
      </c>
      <c r="H32">
        <f>'Investissement choc'!H32/'Investissement choc'!H$46-'INvestissement ref'!H32/'INvestissement ref'!H$47</f>
        <v>0</v>
      </c>
      <c r="I32">
        <f>'Investissement choc'!I32/'Investissement choc'!I$46-'INvestissement ref'!I32/'INvestissement ref'!I$47</f>
        <v>0</v>
      </c>
      <c r="J32">
        <f>'Investissement choc'!J32/'Investissement choc'!J$46-'INvestissement ref'!J32/'INvestissement ref'!J$47</f>
        <v>0</v>
      </c>
      <c r="K32">
        <f>'Investissement choc'!K32/'Investissement choc'!K$46-'INvestissement ref'!K32/'INvestissement ref'!K$47</f>
        <v>0</v>
      </c>
      <c r="L32">
        <f>'Investissement choc'!L32/'Investissement choc'!L$46-'INvestissement ref'!L32/'INvestissement ref'!L$47</f>
        <v>-1.2827391026370378</v>
      </c>
      <c r="M32">
        <f>'Investissement choc'!M32/'Investissement choc'!M$46-'INvestissement ref'!M32/'INvestissement ref'!M$47</f>
        <v>-2.6043189467963543</v>
      </c>
      <c r="N32">
        <f>'Investissement choc'!N32/'Investissement choc'!N$46-'INvestissement ref'!N32/'INvestissement ref'!N$47</f>
        <v>-3.5647624271449558</v>
      </c>
      <c r="O32">
        <f>'Investissement choc'!O32/'Investissement choc'!O$46-'INvestissement ref'!O32/'INvestissement ref'!O$47</f>
        <v>-6.7675768247614201</v>
      </c>
      <c r="P32">
        <f>'Investissement choc'!P32/'Investissement choc'!P$46-'INvestissement ref'!P32/'INvestissement ref'!P$47</f>
        <v>-9.7432407462846982</v>
      </c>
      <c r="Q32">
        <f>'Investissement choc'!Q32/'Investissement choc'!Q$46-'INvestissement ref'!Q32/'INvestissement ref'!Q$47</f>
        <v>-17.015519138974469</v>
      </c>
      <c r="R32">
        <f>'Investissement choc'!R32/'Investissement choc'!R$46-'INvestissement ref'!R32/'INvestissement ref'!R$47</f>
        <v>-22.513600538036769</v>
      </c>
      <c r="S32">
        <f>'Investissement choc'!S32/'Investissement choc'!S$46-'INvestissement ref'!S32/'INvestissement ref'!S$47</f>
        <v>-26.948482558190165</v>
      </c>
      <c r="T32">
        <f>'Investissement choc'!T32/'Investissement choc'!T$46-'INvestissement ref'!T32/'INvestissement ref'!T$47</f>
        <v>-21.435978398392365</v>
      </c>
      <c r="U32">
        <f>'Investissement choc'!U32/'Investissement choc'!U$46-'INvestissement ref'!U32/'INvestissement ref'!U$47</f>
        <v>-13.04046795772274</v>
      </c>
      <c r="V32">
        <f>'Investissement choc'!V32/'Investissement choc'!V$46-'INvestissement ref'!V32/'INvestissement ref'!V$47</f>
        <v>-10.994203478245822</v>
      </c>
      <c r="W32">
        <f>'Investissement choc'!W32/'Investissement choc'!W$46-'INvestissement ref'!W32/'INvestissement ref'!W$47</f>
        <v>-10.510516662176286</v>
      </c>
      <c r="X32">
        <f>'Investissement choc'!X32/'Investissement choc'!X$46-'INvestissement ref'!X32/'INvestissement ref'!X$47</f>
        <v>-10.272627515480679</v>
      </c>
      <c r="Y32">
        <f>'Investissement choc'!Y32/'Investissement choc'!Y$46-'INvestissement ref'!Y32/'INvestissement ref'!Y$47</f>
        <v>-10.138279955962417</v>
      </c>
      <c r="Z32">
        <f>'Investissement choc'!Z32/'Investissement choc'!Z$46-'INvestissement ref'!Z32/'INvestissement ref'!Z$47</f>
        <v>-9.167580993244286</v>
      </c>
      <c r="AA32">
        <f>'Investissement choc'!AA32/'Investissement choc'!AA$46-'INvestissement ref'!AA32/'INvestissement ref'!AA$47</f>
        <v>-10.545901554464933</v>
      </c>
      <c r="AB32">
        <f>'Investissement choc'!AB32/'Investissement choc'!AB$46-'INvestissement ref'!AB32/'INvestissement ref'!AB$47</f>
        <v>-12.358899931759112</v>
      </c>
      <c r="AC32">
        <f>'Investissement choc'!AC32/'Investissement choc'!AC$46-'INvestissement ref'!AC32/'INvestissement ref'!AC$47</f>
        <v>-14.036562788090805</v>
      </c>
      <c r="AD32">
        <f>'Investissement choc'!AD32/'Investissement choc'!AD$46-'INvestissement ref'!AD32/'INvestissement ref'!AD$47</f>
        <v>-15.46693810456739</v>
      </c>
      <c r="AE32">
        <f>'Investissement choc'!AE32/'Investissement choc'!AE$46-'INvestissement ref'!AE32/'INvestissement ref'!AE$47</f>
        <v>-16.635305350131631</v>
      </c>
      <c r="AF32">
        <f>'Investissement choc'!AF32/'Investissement choc'!AF$46-'INvestissement ref'!AF32/'INvestissement ref'!AF$47</f>
        <v>-17.550132311541688</v>
      </c>
      <c r="AG32">
        <f>'Investissement choc'!AG32/'Investissement choc'!AG$46-'INvestissement ref'!AG32/'INvestissement ref'!AG$47</f>
        <v>-18.268860216481585</v>
      </c>
      <c r="AH32">
        <f>'Investissement choc'!AH32/'Investissement choc'!AH$46-'INvestissement ref'!AH32/'INvestissement ref'!AH$47</f>
        <v>-18.795527101940081</v>
      </c>
      <c r="AI32">
        <f>'Investissement choc'!AI32/'Investissement choc'!AI$46-'INvestissement ref'!AI32/'INvestissement ref'!AI$47</f>
        <v>-19.172478611710233</v>
      </c>
      <c r="AJ32">
        <f>'Investissement choc'!AJ32/'Investissement choc'!AJ$46-'INvestissement ref'!AJ32/'INvestissement ref'!AJ$47</f>
        <v>-19.395159431121698</v>
      </c>
      <c r="AK32">
        <f>'Investissement choc'!AK32/'Investissement choc'!AK$46-'INvestissement ref'!AK32/'INvestissement ref'!AK$47</f>
        <v>-19.497864471278064</v>
      </c>
      <c r="AL32">
        <f>'Investissement choc'!AL32/'Investissement choc'!AL$46-'INvestissement ref'!AL32/'INvestissement ref'!AL$47</f>
        <v>-19.471968640010459</v>
      </c>
      <c r="AM32">
        <f>'Investissement choc'!AM32/'Investissement choc'!AM$46-'INvestissement ref'!AM32/'INvestissement ref'!AM$47</f>
        <v>-19.335893903804674</v>
      </c>
      <c r="AN32">
        <f>'Investissement choc'!AN32/'Investissement choc'!AN$46-'INvestissement ref'!AN32/'INvestissement ref'!AN$47</f>
        <v>-19.101602713487523</v>
      </c>
      <c r="AO32">
        <f>'Investissement choc'!AO32/'Investissement choc'!AO$46-'INvestissement ref'!AO32/'INvestissement ref'!AO$47</f>
        <v>-18.777180493624144</v>
      </c>
      <c r="AP32">
        <f>'Investissement choc'!AP32/'Investissement choc'!AP$46-'INvestissement ref'!AP32/'INvestissement ref'!AP$47</f>
        <v>-18.369222987047806</v>
      </c>
      <c r="AQ32">
        <f>'Investissement choc'!AQ32/'Investissement choc'!AQ$46-'INvestissement ref'!AQ32/'INvestissement ref'!AQ$47</f>
        <v>-17.883613867641969</v>
      </c>
      <c r="AR32">
        <f>'Investissement choc'!AR32/'Investissement choc'!AR$46-'INvestissement ref'!AR32/'INvestissement ref'!AR$47</f>
        <v>-17.325723937948879</v>
      </c>
      <c r="AS32">
        <f>'Investissement choc'!AS32/'Investissement choc'!AS$46-'INvestissement ref'!AS32/'INvestissement ref'!AS$47</f>
        <v>-16.70053384349157</v>
      </c>
      <c r="AT32">
        <f>'Investissement choc'!AT32/'Investissement choc'!AT$46-'INvestissement ref'!AT32/'INvestissement ref'!AT$47</f>
        <v>-16.012760837752296</v>
      </c>
    </row>
    <row r="33" spans="1:46" ht="14.45" x14ac:dyDescent="0.3">
      <c r="A33" s="2" t="s">
        <v>37</v>
      </c>
      <c r="B33">
        <f>'Investissement choc'!B33/'Investissement choc'!B$46-'INvestissement ref'!B33/'INvestissement ref'!B$47</f>
        <v>0</v>
      </c>
      <c r="C33">
        <f>'Investissement choc'!C33/'Investissement choc'!C$46-'INvestissement ref'!C33/'INvestissement ref'!C$47</f>
        <v>0</v>
      </c>
      <c r="D33">
        <f>'Investissement choc'!D33/'Investissement choc'!D$46-'INvestissement ref'!D33/'INvestissement ref'!D$47</f>
        <v>0</v>
      </c>
      <c r="E33">
        <f>'Investissement choc'!E33/'Investissement choc'!E$46-'INvestissement ref'!E33/'INvestissement ref'!E$47</f>
        <v>0</v>
      </c>
      <c r="F33">
        <f>'Investissement choc'!F33/'Investissement choc'!F$46-'INvestissement ref'!F33/'INvestissement ref'!F$47</f>
        <v>0</v>
      </c>
      <c r="G33">
        <f>'Investissement choc'!G33/'Investissement choc'!G$46-'INvestissement ref'!G33/'INvestissement ref'!G$47</f>
        <v>0</v>
      </c>
      <c r="H33">
        <f>'Investissement choc'!H33/'Investissement choc'!H$46-'INvestissement ref'!H33/'INvestissement ref'!H$47</f>
        <v>0</v>
      </c>
      <c r="I33">
        <f>'Investissement choc'!I33/'Investissement choc'!I$46-'INvestissement ref'!I33/'INvestissement ref'!I$47</f>
        <v>0</v>
      </c>
      <c r="J33">
        <f>'Investissement choc'!J33/'Investissement choc'!J$46-'INvestissement ref'!J33/'INvestissement ref'!J$47</f>
        <v>0</v>
      </c>
      <c r="K33">
        <f>'Investissement choc'!K33/'Investissement choc'!K$46-'INvestissement ref'!K33/'INvestissement ref'!K$47</f>
        <v>0</v>
      </c>
      <c r="L33">
        <f>'Investissement choc'!L33/'Investissement choc'!L$46-'INvestissement ref'!L33/'INvestissement ref'!L$47</f>
        <v>25.594712059233188</v>
      </c>
      <c r="M33">
        <f>'Investissement choc'!M33/'Investissement choc'!M$46-'INvestissement ref'!M33/'INvestissement ref'!M$47</f>
        <v>56.083602016246914</v>
      </c>
      <c r="N33">
        <f>'Investissement choc'!N33/'Investissement choc'!N$46-'INvestissement ref'!N33/'INvestissement ref'!N$47</f>
        <v>84.931514813185913</v>
      </c>
      <c r="O33">
        <f>'Investissement choc'!O33/'Investissement choc'!O$46-'INvestissement ref'!O33/'INvestissement ref'!O$47</f>
        <v>103.24414055648435</v>
      </c>
      <c r="P33">
        <f>'Investissement choc'!P33/'Investissement choc'!P$46-'INvestissement ref'!P33/'INvestissement ref'!P$47</f>
        <v>116.07789076018605</v>
      </c>
      <c r="Q33">
        <f>'Investissement choc'!Q33/'Investissement choc'!Q$46-'INvestissement ref'!Q33/'INvestissement ref'!Q$47</f>
        <v>128.41873413231991</v>
      </c>
      <c r="R33">
        <f>'Investissement choc'!R33/'Investissement choc'!R$46-'INvestissement ref'!R33/'INvestissement ref'!R$47</f>
        <v>140.46945860247405</v>
      </c>
      <c r="S33">
        <f>'Investissement choc'!S33/'Investissement choc'!S$46-'INvestissement ref'!S33/'INvestissement ref'!S$47</f>
        <v>149.63023953916667</v>
      </c>
      <c r="T33">
        <f>'Investissement choc'!T33/'Investissement choc'!T$46-'INvestissement ref'!T33/'INvestissement ref'!T$47</f>
        <v>161.72248301911054</v>
      </c>
      <c r="U33">
        <f>'Investissement choc'!U33/'Investissement choc'!U$46-'INvestissement ref'!U33/'INvestissement ref'!U$47</f>
        <v>173.70362062013982</v>
      </c>
      <c r="V33">
        <f>'Investissement choc'!V33/'Investissement choc'!V$46-'INvestissement ref'!V33/'INvestissement ref'!V$47</f>
        <v>185.09674547760838</v>
      </c>
      <c r="W33">
        <f>'Investissement choc'!W33/'Investissement choc'!W$46-'INvestissement ref'!W33/'INvestissement ref'!W$47</f>
        <v>195.06634648781147</v>
      </c>
      <c r="X33">
        <f>'Investissement choc'!X33/'Investissement choc'!X$46-'INvestissement ref'!X33/'INvestissement ref'!X$47</f>
        <v>203.73095393493634</v>
      </c>
      <c r="Y33">
        <f>'Investissement choc'!Y33/'Investissement choc'!Y$46-'INvestissement ref'!Y33/'INvestissement ref'!Y$47</f>
        <v>211.40662267899114</v>
      </c>
      <c r="Z33">
        <f>'Investissement choc'!Z33/'Investissement choc'!Z$46-'INvestissement ref'!Z33/'INvestissement ref'!Z$47</f>
        <v>220.73040014122702</v>
      </c>
      <c r="AA33">
        <f>'Investissement choc'!AA33/'Investissement choc'!AA$46-'INvestissement ref'!AA33/'INvestissement ref'!AA$47</f>
        <v>219.4285833552658</v>
      </c>
      <c r="AB33">
        <f>'Investissement choc'!AB33/'Investissement choc'!AB$46-'INvestissement ref'!AB33/'INvestissement ref'!AB$47</f>
        <v>215.27765833978199</v>
      </c>
      <c r="AC33">
        <f>'Investissement choc'!AC33/'Investissement choc'!AC$46-'INvestissement ref'!AC33/'INvestissement ref'!AC$47</f>
        <v>210.79217341854834</v>
      </c>
      <c r="AD33">
        <f>'Investissement choc'!AD33/'Investissement choc'!AD$46-'INvestissement ref'!AD33/'INvestissement ref'!AD$47</f>
        <v>206.51974031798255</v>
      </c>
      <c r="AE33">
        <f>'Investissement choc'!AE33/'Investissement choc'!AE$46-'INvestissement ref'!AE33/'INvestissement ref'!AE$47</f>
        <v>202.56346619461556</v>
      </c>
      <c r="AF33">
        <f>'Investissement choc'!AF33/'Investissement choc'!AF$46-'INvestissement ref'!AF33/'INvestissement ref'!AF$47</f>
        <v>198.92770092644193</v>
      </c>
      <c r="AG33">
        <f>'Investissement choc'!AG33/'Investissement choc'!AG$46-'INvestissement ref'!AG33/'INvestissement ref'!AG$47</f>
        <v>195.50104773306657</v>
      </c>
      <c r="AH33">
        <f>'Investissement choc'!AH33/'Investissement choc'!AH$46-'INvestissement ref'!AH33/'INvestissement ref'!AH$47</f>
        <v>192.29858157320115</v>
      </c>
      <c r="AI33">
        <f>'Investissement choc'!AI33/'Investissement choc'!AI$46-'INvestissement ref'!AI33/'INvestissement ref'!AI$47</f>
        <v>189.24879307383134</v>
      </c>
      <c r="AJ33">
        <f>'Investissement choc'!AJ33/'Investissement choc'!AJ$46-'INvestissement ref'!AJ33/'INvestissement ref'!AJ$47</f>
        <v>186.38913736149169</v>
      </c>
      <c r="AK33">
        <f>'Investissement choc'!AK33/'Investissement choc'!AK$46-'INvestissement ref'!AK33/'INvestissement ref'!AK$47</f>
        <v>183.66487151490909</v>
      </c>
      <c r="AL33">
        <f>'Investissement choc'!AL33/'Investissement choc'!AL$46-'INvestissement ref'!AL33/'INvestissement ref'!AL$47</f>
        <v>181.11887786082315</v>
      </c>
      <c r="AM33">
        <f>'Investissement choc'!AM33/'Investissement choc'!AM$46-'INvestissement ref'!AM33/'INvestissement ref'!AM$47</f>
        <v>178.72788206812368</v>
      </c>
      <c r="AN33">
        <f>'Investissement choc'!AN33/'Investissement choc'!AN$46-'INvestissement ref'!AN33/'INvestissement ref'!AN$47</f>
        <v>176.48075252484753</v>
      </c>
      <c r="AO33">
        <f>'Investissement choc'!AO33/'Investissement choc'!AO$46-'INvestissement ref'!AO33/'INvestissement ref'!AO$47</f>
        <v>174.37255975966048</v>
      </c>
      <c r="AP33">
        <f>'Investissement choc'!AP33/'Investissement choc'!AP$46-'INvestissement ref'!AP33/'INvestissement ref'!AP$47</f>
        <v>172.39911410140232</v>
      </c>
      <c r="AQ33">
        <f>'Investissement choc'!AQ33/'Investissement choc'!AQ$46-'INvestissement ref'!AQ33/'INvestissement ref'!AQ$47</f>
        <v>170.55532764755972</v>
      </c>
      <c r="AR33">
        <f>'Investissement choc'!AR33/'Investissement choc'!AR$46-'INvestissement ref'!AR33/'INvestissement ref'!AR$47</f>
        <v>168.83492353415363</v>
      </c>
      <c r="AS33">
        <f>'Investissement choc'!AS33/'Investissement choc'!AS$46-'INvestissement ref'!AS33/'INvestissement ref'!AS$47</f>
        <v>167.23045999604184</v>
      </c>
      <c r="AT33">
        <f>'Investissement choc'!AT33/'Investissement choc'!AT$46-'INvestissement ref'!AT33/'INvestissement ref'!AT$47</f>
        <v>165.73343213571704</v>
      </c>
    </row>
    <row r="34" spans="1:46" ht="14.45" x14ac:dyDescent="0.3">
      <c r="A34" t="s">
        <v>38</v>
      </c>
      <c r="B34">
        <f>'Investissement choc'!B34/'Investissement choc'!B$46-'INvestissement ref'!B34/'INvestissement ref'!B$47</f>
        <v>0</v>
      </c>
      <c r="C34">
        <f>'Investissement choc'!C34/'Investissement choc'!C$46-'INvestissement ref'!C34/'INvestissement ref'!C$47</f>
        <v>0</v>
      </c>
      <c r="D34">
        <f>'Investissement choc'!D34/'Investissement choc'!D$46-'INvestissement ref'!D34/'INvestissement ref'!D$47</f>
        <v>0</v>
      </c>
      <c r="E34">
        <f>'Investissement choc'!E34/'Investissement choc'!E$46-'INvestissement ref'!E34/'INvestissement ref'!E$47</f>
        <v>0</v>
      </c>
      <c r="F34">
        <f>'Investissement choc'!F34/'Investissement choc'!F$46-'INvestissement ref'!F34/'INvestissement ref'!F$47</f>
        <v>0</v>
      </c>
      <c r="G34">
        <f>'Investissement choc'!G34/'Investissement choc'!G$46-'INvestissement ref'!G34/'INvestissement ref'!G$47</f>
        <v>0</v>
      </c>
      <c r="H34">
        <f>'Investissement choc'!H34/'Investissement choc'!H$46-'INvestissement ref'!H34/'INvestissement ref'!H$47</f>
        <v>0</v>
      </c>
      <c r="I34">
        <f>'Investissement choc'!I34/'Investissement choc'!I$46-'INvestissement ref'!I34/'INvestissement ref'!I$47</f>
        <v>0</v>
      </c>
      <c r="J34">
        <f>'Investissement choc'!J34/'Investissement choc'!J$46-'INvestissement ref'!J34/'INvestissement ref'!J$47</f>
        <v>0</v>
      </c>
      <c r="K34">
        <f>'Investissement choc'!K34/'Investissement choc'!K$46-'INvestissement ref'!K34/'INvestissement ref'!K$47</f>
        <v>0</v>
      </c>
      <c r="L34">
        <f>'Investissement choc'!L34/'Investissement choc'!L$46-'INvestissement ref'!L34/'INvestissement ref'!L$47</f>
        <v>-6.833798802921649</v>
      </c>
      <c r="M34">
        <f>'Investissement choc'!M34/'Investissement choc'!M$46-'INvestissement ref'!M34/'INvestissement ref'!M$47</f>
        <v>-15.970887745159814</v>
      </c>
      <c r="N34">
        <f>'Investissement choc'!N34/'Investissement choc'!N$46-'INvestissement ref'!N34/'INvestissement ref'!N$47</f>
        <v>-26.142030948572483</v>
      </c>
      <c r="O34">
        <f>'Investissement choc'!O34/'Investissement choc'!O$46-'INvestissement ref'!O34/'INvestissement ref'!O$47</f>
        <v>-35.157095885100091</v>
      </c>
      <c r="P34">
        <f>'Investissement choc'!P34/'Investissement choc'!P$46-'INvestissement ref'!P34/'INvestissement ref'!P$47</f>
        <v>-43.6381960968518</v>
      </c>
      <c r="Q34">
        <f>'Investissement choc'!Q34/'Investissement choc'!Q$46-'INvestissement ref'!Q34/'INvestissement ref'!Q$47</f>
        <v>-52.802943206943525</v>
      </c>
      <c r="R34">
        <f>'Investissement choc'!R34/'Investissement choc'!R$46-'INvestissement ref'!R34/'INvestissement ref'!R$47</f>
        <v>-61.821501509089558</v>
      </c>
      <c r="S34">
        <f>'Investissement choc'!S34/'Investissement choc'!S$46-'INvestissement ref'!S34/'INvestissement ref'!S$47</f>
        <v>-69.927572818895442</v>
      </c>
      <c r="T34">
        <f>'Investissement choc'!T34/'Investissement choc'!T$46-'INvestissement ref'!T34/'INvestissement ref'!T$47</f>
        <v>-76.533910416526822</v>
      </c>
      <c r="U34">
        <f>'Investissement choc'!U34/'Investissement choc'!U$46-'INvestissement ref'!U34/'INvestissement ref'!U$47</f>
        <v>-82.179180714027694</v>
      </c>
      <c r="V34">
        <f>'Investissement choc'!V34/'Investissement choc'!V$46-'INvestissement ref'!V34/'INvestissement ref'!V$47</f>
        <v>-87.640313414900902</v>
      </c>
      <c r="W34">
        <f>'Investissement choc'!W34/'Investissement choc'!W$46-'INvestissement ref'!W34/'INvestissement ref'!W$47</f>
        <v>-92.563354507703224</v>
      </c>
      <c r="X34">
        <f>'Investissement choc'!X34/'Investissement choc'!X$46-'INvestissement ref'!X34/'INvestissement ref'!X$47</f>
        <v>-97.025729458584905</v>
      </c>
      <c r="Y34">
        <f>'Investissement choc'!Y34/'Investissement choc'!Y$46-'INvestissement ref'!Y34/'INvestissement ref'!Y$47</f>
        <v>-101.03392959522313</v>
      </c>
      <c r="Z34">
        <f>'Investissement choc'!Z34/'Investissement choc'!Z$46-'INvestissement ref'!Z34/'INvestissement ref'!Z$47</f>
        <v>-104.71740257230924</v>
      </c>
      <c r="AA34">
        <f>'Investissement choc'!AA34/'Investissement choc'!AA$46-'INvestissement ref'!AA34/'INvestissement ref'!AA$47</f>
        <v>-105.30806760847234</v>
      </c>
      <c r="AB34">
        <f>'Investissement choc'!AB34/'Investissement choc'!AB$46-'INvestissement ref'!AB34/'INvestissement ref'!AB$47</f>
        <v>-104.85057970095254</v>
      </c>
      <c r="AC34">
        <f>'Investissement choc'!AC34/'Investissement choc'!AC$46-'INvestissement ref'!AC34/'INvestissement ref'!AC$47</f>
        <v>-104.03586041101232</v>
      </c>
      <c r="AD34">
        <f>'Investissement choc'!AD34/'Investissement choc'!AD$46-'INvestissement ref'!AD34/'INvestissement ref'!AD$47</f>
        <v>-103.04966464962533</v>
      </c>
      <c r="AE34">
        <f>'Investissement choc'!AE34/'Investissement choc'!AE$46-'INvestissement ref'!AE34/'INvestissement ref'!AE$47</f>
        <v>-101.98847471541941</v>
      </c>
      <c r="AF34">
        <f>'Investissement choc'!AF34/'Investissement choc'!AF$46-'INvestissement ref'!AF34/'INvestissement ref'!AF$47</f>
        <v>-100.91167198701397</v>
      </c>
      <c r="AG34">
        <f>'Investissement choc'!AG34/'Investissement choc'!AG$46-'INvestissement ref'!AG34/'INvestissement ref'!AG$47</f>
        <v>-99.788443106778971</v>
      </c>
      <c r="AH34">
        <f>'Investissement choc'!AH34/'Investissement choc'!AH$46-'INvestissement ref'!AH34/'INvestissement ref'!AH$47</f>
        <v>-98.658098419484105</v>
      </c>
      <c r="AI34">
        <f>'Investissement choc'!AI34/'Investissement choc'!AI$46-'INvestissement ref'!AI34/'INvestissement ref'!AI$47</f>
        <v>-97.489369758469863</v>
      </c>
      <c r="AJ34">
        <f>'Investissement choc'!AJ34/'Investissement choc'!AJ$46-'INvestissement ref'!AJ34/'INvestissement ref'!AJ$47</f>
        <v>-96.316475122612076</v>
      </c>
      <c r="AK34">
        <f>'Investissement choc'!AK34/'Investissement choc'!AK$46-'INvestissement ref'!AK34/'INvestissement ref'!AK$47</f>
        <v>-95.10857596753165</v>
      </c>
      <c r="AL34">
        <f>'Investissement choc'!AL34/'Investissement choc'!AL$46-'INvestissement ref'!AL34/'INvestissement ref'!AL$47</f>
        <v>-93.89963429908309</v>
      </c>
      <c r="AM34">
        <f>'Investissement choc'!AM34/'Investissement choc'!AM$46-'INvestissement ref'!AM34/'INvestissement ref'!AM$47</f>
        <v>-92.679190838609088</v>
      </c>
      <c r="AN34">
        <f>'Investissement choc'!AN34/'Investissement choc'!AN$46-'INvestissement ref'!AN34/'INvestissement ref'!AN$47</f>
        <v>-91.445196299071782</v>
      </c>
      <c r="AO34">
        <f>'Investissement choc'!AO34/'Investissement choc'!AO$46-'INvestissement ref'!AO34/'INvestissement ref'!AO$47</f>
        <v>-90.19838675377828</v>
      </c>
      <c r="AP34">
        <f>'Investissement choc'!AP34/'Investissement choc'!AP$46-'INvestissement ref'!AP34/'INvestissement ref'!AP$47</f>
        <v>-88.940150612153687</v>
      </c>
      <c r="AQ34">
        <f>'Investissement choc'!AQ34/'Investissement choc'!AQ$46-'INvestissement ref'!AQ34/'INvestissement ref'!AQ$47</f>
        <v>-87.671811099444426</v>
      </c>
      <c r="AR34">
        <f>'Investissement choc'!AR34/'Investissement choc'!AR$46-'INvestissement ref'!AR34/'INvestissement ref'!AR$47</f>
        <v>-86.394382011583701</v>
      </c>
      <c r="AS34">
        <f>'Investissement choc'!AS34/'Investissement choc'!AS$46-'INvestissement ref'!AS34/'INvestissement ref'!AS$47</f>
        <v>-85.108499019817089</v>
      </c>
      <c r="AT34">
        <f>'Investissement choc'!AT34/'Investissement choc'!AT$46-'INvestissement ref'!AT34/'INvestissement ref'!AT$47</f>
        <v>-83.814426504275232</v>
      </c>
    </row>
    <row r="35" spans="1:46" ht="14.45" x14ac:dyDescent="0.3">
      <c r="A35" s="2" t="s">
        <v>39</v>
      </c>
      <c r="B35">
        <f>'Investissement choc'!B35/'Investissement choc'!B$46-'INvestissement ref'!B35/'INvestissement ref'!B$47</f>
        <v>0</v>
      </c>
      <c r="C35">
        <f>'Investissement choc'!C35/'Investissement choc'!C$46-'INvestissement ref'!C35/'INvestissement ref'!C$47</f>
        <v>0</v>
      </c>
      <c r="D35">
        <f>'Investissement choc'!D35/'Investissement choc'!D$46-'INvestissement ref'!D35/'INvestissement ref'!D$47</f>
        <v>0</v>
      </c>
      <c r="E35">
        <f>'Investissement choc'!E35/'Investissement choc'!E$46-'INvestissement ref'!E35/'INvestissement ref'!E$47</f>
        <v>0</v>
      </c>
      <c r="F35">
        <f>'Investissement choc'!F35/'Investissement choc'!F$46-'INvestissement ref'!F35/'INvestissement ref'!F$47</f>
        <v>0</v>
      </c>
      <c r="G35">
        <f>'Investissement choc'!G35/'Investissement choc'!G$46-'INvestissement ref'!G35/'INvestissement ref'!G$47</f>
        <v>0</v>
      </c>
      <c r="H35">
        <f>'Investissement choc'!H35/'Investissement choc'!H$46-'INvestissement ref'!H35/'INvestissement ref'!H$47</f>
        <v>0</v>
      </c>
      <c r="I35">
        <f>'Investissement choc'!I35/'Investissement choc'!I$46-'INvestissement ref'!I35/'INvestissement ref'!I$47</f>
        <v>0</v>
      </c>
      <c r="J35">
        <f>'Investissement choc'!J35/'Investissement choc'!J$46-'INvestissement ref'!J35/'INvestissement ref'!J$47</f>
        <v>0</v>
      </c>
      <c r="K35">
        <f>'Investissement choc'!K35/'Investissement choc'!K$46-'INvestissement ref'!K35/'INvestissement ref'!K$47</f>
        <v>0</v>
      </c>
      <c r="L35">
        <f>'Investissement choc'!L35/'Investissement choc'!L$46-'INvestissement ref'!L35/'INvestissement ref'!L$47</f>
        <v>10.955336508186406</v>
      </c>
      <c r="M35">
        <f>'Investissement choc'!M35/'Investissement choc'!M$46-'INvestissement ref'!M35/'INvestissement ref'!M$47</f>
        <v>22.842760906599324</v>
      </c>
      <c r="N35">
        <f>'Investissement choc'!N35/'Investissement choc'!N$46-'INvestissement ref'!N35/'INvestissement ref'!N$47</f>
        <v>28.819639305152691</v>
      </c>
      <c r="O35">
        <f>'Investissement choc'!O35/'Investissement choc'!O$46-'INvestissement ref'!O35/'INvestissement ref'!O$47</f>
        <v>34.736206039481317</v>
      </c>
      <c r="P35">
        <f>'Investissement choc'!P35/'Investissement choc'!P$46-'INvestissement ref'!P35/'INvestissement ref'!P$47</f>
        <v>42.733578251672952</v>
      </c>
      <c r="Q35">
        <f>'Investissement choc'!Q35/'Investissement choc'!Q$46-'INvestissement ref'!Q35/'INvestissement ref'!Q$47</f>
        <v>50.994771235517987</v>
      </c>
      <c r="R35">
        <f>'Investissement choc'!R35/'Investissement choc'!R$46-'INvestissement ref'!R35/'INvestissement ref'!R$47</f>
        <v>62.0255264676357</v>
      </c>
      <c r="S35">
        <f>'Investissement choc'!S35/'Investissement choc'!S$46-'INvestissement ref'!S35/'INvestissement ref'!S$47</f>
        <v>73.544832959618589</v>
      </c>
      <c r="T35">
        <f>'Investissement choc'!T35/'Investissement choc'!T$46-'INvestissement ref'!T35/'INvestissement ref'!T$47</f>
        <v>83.607391266048637</v>
      </c>
      <c r="U35">
        <f>'Investissement choc'!U35/'Investissement choc'!U$46-'INvestissement ref'!U35/'INvestissement ref'!U$47</f>
        <v>92.444299890318405</v>
      </c>
      <c r="V35">
        <f>'Investissement choc'!V35/'Investissement choc'!V$46-'INvestissement ref'!V35/'INvestissement ref'!V$47</f>
        <v>100.47858739846254</v>
      </c>
      <c r="W35">
        <f>'Investissement choc'!W35/'Investissement choc'!W$46-'INvestissement ref'!W35/'INvestissement ref'!W$47</f>
        <v>108.7352820529141</v>
      </c>
      <c r="X35">
        <f>'Investissement choc'!X35/'Investissement choc'!X$46-'INvestissement ref'!X35/'INvestissement ref'!X$47</f>
        <v>116.71161551883</v>
      </c>
      <c r="Y35">
        <f>'Investissement choc'!Y35/'Investissement choc'!Y$46-'INvestissement ref'!Y35/'INvestissement ref'!Y$47</f>
        <v>123.93548708577475</v>
      </c>
      <c r="Z35">
        <f>'Investissement choc'!Z35/'Investissement choc'!Z$46-'INvestissement ref'!Z35/'INvestissement ref'!Z$47</f>
        <v>129.77435597839309</v>
      </c>
      <c r="AA35">
        <f>'Investissement choc'!AA35/'Investissement choc'!AA$46-'INvestissement ref'!AA35/'INvestissement ref'!AA$47</f>
        <v>126.35514798132823</v>
      </c>
      <c r="AB35">
        <f>'Investissement choc'!AB35/'Investissement choc'!AB$46-'INvestissement ref'!AB35/'INvestissement ref'!AB$47</f>
        <v>121.46032811415381</v>
      </c>
      <c r="AC35">
        <f>'Investissement choc'!AC35/'Investissement choc'!AC$46-'INvestissement ref'!AC35/'INvestissement ref'!AC$47</f>
        <v>117.12067394583579</v>
      </c>
      <c r="AD35">
        <f>'Investissement choc'!AD35/'Investissement choc'!AD$46-'INvestissement ref'!AD35/'INvestissement ref'!AD$47</f>
        <v>113.85973002342735</v>
      </c>
      <c r="AE35">
        <f>'Investissement choc'!AE35/'Investissement choc'!AE$46-'INvestissement ref'!AE35/'INvestissement ref'!AE$47</f>
        <v>111.42595708898546</v>
      </c>
      <c r="AF35">
        <f>'Investissement choc'!AF35/'Investissement choc'!AF$46-'INvestissement ref'!AF35/'INvestissement ref'!AF$47</f>
        <v>109.42257473078183</v>
      </c>
      <c r="AG35">
        <f>'Investissement choc'!AG35/'Investissement choc'!AG$46-'INvestissement ref'!AG35/'INvestissement ref'!AG$47</f>
        <v>108.05314204149511</v>
      </c>
      <c r="AH35">
        <f>'Investissement choc'!AH35/'Investissement choc'!AH$46-'INvestissement ref'!AH35/'INvestissement ref'!AH$47</f>
        <v>106.94715225900774</v>
      </c>
      <c r="AI35">
        <f>'Investissement choc'!AI35/'Investissement choc'!AI$46-'INvestissement ref'!AI35/'INvestissement ref'!AI$47</f>
        <v>106.31626778384441</v>
      </c>
      <c r="AJ35">
        <f>'Investissement choc'!AJ35/'Investissement choc'!AJ$46-'INvestissement ref'!AJ35/'INvestissement ref'!AJ$47</f>
        <v>105.83634351427349</v>
      </c>
      <c r="AK35">
        <f>'Investissement choc'!AK35/'Investissement choc'!AK$46-'INvestissement ref'!AK35/'INvestissement ref'!AK$47</f>
        <v>105.74376244245701</v>
      </c>
      <c r="AL35">
        <f>'Investissement choc'!AL35/'Investissement choc'!AL$46-'INvestissement ref'!AL35/'INvestissement ref'!AL$47</f>
        <v>105.72685075394224</v>
      </c>
      <c r="AM35">
        <f>'Investissement choc'!AM35/'Investissement choc'!AM$46-'INvestissement ref'!AM35/'INvestissement ref'!AM$47</f>
        <v>105.86723343808643</v>
      </c>
      <c r="AN35">
        <f>'Investissement choc'!AN35/'Investissement choc'!AN$46-'INvestissement ref'!AN35/'INvestissement ref'!AN$47</f>
        <v>106.17658555347293</v>
      </c>
      <c r="AO35">
        <f>'Investissement choc'!AO35/'Investissement choc'!AO$46-'INvestissement ref'!AO35/'INvestissement ref'!AO$47</f>
        <v>106.64283309958961</v>
      </c>
      <c r="AP35">
        <f>'Investissement choc'!AP35/'Investissement choc'!AP$46-'INvestissement ref'!AP35/'INvestissement ref'!AP$47</f>
        <v>107.24745498642238</v>
      </c>
      <c r="AQ35">
        <f>'Investissement choc'!AQ35/'Investissement choc'!AQ$46-'INvestissement ref'!AQ35/'INvestissement ref'!AQ$47</f>
        <v>107.97073091084181</v>
      </c>
      <c r="AR35">
        <f>'Investissement choc'!AR35/'Investissement choc'!AR$46-'INvestissement ref'!AR35/'INvestissement ref'!AR$47</f>
        <v>108.79322825540535</v>
      </c>
      <c r="AS35">
        <f>'Investissement choc'!AS35/'Investissement choc'!AS$46-'INvestissement ref'!AS35/'INvestissement ref'!AS$47</f>
        <v>109.69615615405314</v>
      </c>
      <c r="AT35">
        <f>'Investissement choc'!AT35/'Investissement choc'!AT$46-'INvestissement ref'!AT35/'INvestissement ref'!AT$47</f>
        <v>110.6613914008596</v>
      </c>
    </row>
    <row r="36" spans="1:46" ht="14.45" x14ac:dyDescent="0.3">
      <c r="A36" s="2" t="s">
        <v>40</v>
      </c>
      <c r="B36">
        <f>'Investissement choc'!B36/'Investissement choc'!B$46-'INvestissement ref'!B36/'INvestissement ref'!B$47</f>
        <v>0</v>
      </c>
      <c r="C36">
        <f>'Investissement choc'!C36/'Investissement choc'!C$46-'INvestissement ref'!C36/'INvestissement ref'!C$47</f>
        <v>0</v>
      </c>
      <c r="D36">
        <f>'Investissement choc'!D36/'Investissement choc'!D$46-'INvestissement ref'!D36/'INvestissement ref'!D$47</f>
        <v>0</v>
      </c>
      <c r="E36">
        <f>'Investissement choc'!E36/'Investissement choc'!E$46-'INvestissement ref'!E36/'INvestissement ref'!E$47</f>
        <v>0</v>
      </c>
      <c r="F36">
        <f>'Investissement choc'!F36/'Investissement choc'!F$46-'INvestissement ref'!F36/'INvestissement ref'!F$47</f>
        <v>0</v>
      </c>
      <c r="G36">
        <f>'Investissement choc'!G36/'Investissement choc'!G$46-'INvestissement ref'!G36/'INvestissement ref'!G$47</f>
        <v>0</v>
      </c>
      <c r="H36">
        <f>'Investissement choc'!H36/'Investissement choc'!H$46-'INvestissement ref'!H36/'INvestissement ref'!H$47</f>
        <v>0</v>
      </c>
      <c r="I36">
        <f>'Investissement choc'!I36/'Investissement choc'!I$46-'INvestissement ref'!I36/'INvestissement ref'!I$47</f>
        <v>0</v>
      </c>
      <c r="J36">
        <f>'Investissement choc'!J36/'Investissement choc'!J$46-'INvestissement ref'!J36/'INvestissement ref'!J$47</f>
        <v>0</v>
      </c>
      <c r="K36">
        <f>'Investissement choc'!K36/'Investissement choc'!K$46-'INvestissement ref'!K36/'INvestissement ref'!K$47</f>
        <v>0</v>
      </c>
      <c r="L36">
        <f>'Investissement choc'!L36/'Investissement choc'!L$46-'INvestissement ref'!L36/'INvestissement ref'!L$47</f>
        <v>1.7771584047931954</v>
      </c>
      <c r="M36">
        <f>'Investissement choc'!M36/'Investissement choc'!M$46-'INvestissement ref'!M36/'INvestissement ref'!M$47</f>
        <v>2.037462832381598</v>
      </c>
      <c r="N36">
        <f>'Investissement choc'!N36/'Investissement choc'!N$46-'INvestissement ref'!N36/'INvestissement ref'!N$47</f>
        <v>1.5396168863141866</v>
      </c>
      <c r="O36">
        <f>'Investissement choc'!O36/'Investissement choc'!O$46-'INvestissement ref'!O36/'INvestissement ref'!O$47</f>
        <v>0.87117130233673201</v>
      </c>
      <c r="P36">
        <f>'Investissement choc'!P36/'Investissement choc'!P$46-'INvestissement ref'!P36/'INvestissement ref'!P$47</f>
        <v>0.40082307831450859</v>
      </c>
      <c r="Q36">
        <f>'Investissement choc'!Q36/'Investissement choc'!Q$46-'INvestissement ref'!Q36/'INvestissement ref'!Q$47</f>
        <v>0.20707730826837545</v>
      </c>
      <c r="R36">
        <f>'Investissement choc'!R36/'Investissement choc'!R$46-'INvestissement ref'!R36/'INvestissement ref'!R$47</f>
        <v>0.11824640746452153</v>
      </c>
      <c r="S36">
        <f>'Investissement choc'!S36/'Investissement choc'!S$46-'INvestissement ref'!S36/'INvestissement ref'!S$47</f>
        <v>6.4494725056612356E-2</v>
      </c>
      <c r="T36">
        <f>'Investissement choc'!T36/'Investissement choc'!T$46-'INvestissement ref'!T36/'INvestissement ref'!T$47</f>
        <v>5.3124521657658574E-2</v>
      </c>
      <c r="U36">
        <f>'Investissement choc'!U36/'Investissement choc'!U$46-'INvestissement ref'!U36/'INvestissement ref'!U$47</f>
        <v>5.3932243633534105E-2</v>
      </c>
      <c r="V36">
        <f>'Investissement choc'!V36/'Investissement choc'!V$46-'INvestissement ref'!V36/'INvestissement ref'!V$47</f>
        <v>4.2600945505091747E-2</v>
      </c>
      <c r="W36">
        <f>'Investissement choc'!W36/'Investissement choc'!W$46-'INvestissement ref'!W36/'INvestissement ref'!W$47</f>
        <v>3.1543609179854104E-2</v>
      </c>
      <c r="X36">
        <f>'Investissement choc'!X36/'Investissement choc'!X$46-'INvestissement ref'!X36/'INvestissement ref'!X$47</f>
        <v>2.2199287842241233E-2</v>
      </c>
      <c r="Y36">
        <f>'Investissement choc'!Y36/'Investissement choc'!Y$46-'INvestissement ref'!Y36/'INvestissement ref'!Y$47</f>
        <v>1.4036041978760183E-2</v>
      </c>
      <c r="Z36">
        <f>'Investissement choc'!Z36/'Investissement choc'!Z$46-'INvestissement ref'!Z36/'INvestissement ref'!Z$47</f>
        <v>5.894028851401556E-3</v>
      </c>
      <c r="AA36">
        <f>'Investissement choc'!AA36/'Investissement choc'!AA$46-'INvestissement ref'!AA36/'INvestissement ref'!AA$47</f>
        <v>-4.5198370507016916E-3</v>
      </c>
      <c r="AB36">
        <f>'Investissement choc'!AB36/'Investissement choc'!AB$46-'INvestissement ref'!AB36/'INvestissement ref'!AB$47</f>
        <v>-1.3015970008933508E-2</v>
      </c>
      <c r="AC36">
        <f>'Investissement choc'!AC36/'Investissement choc'!AC$46-'INvestissement ref'!AC36/'INvestissement ref'!AC$47</f>
        <v>-1.9255491435447913E-2</v>
      </c>
      <c r="AD36">
        <f>'Investissement choc'!AD36/'Investissement choc'!AD$46-'INvestissement ref'!AD36/'INvestissement ref'!AD$47</f>
        <v>-2.343902136398146E-2</v>
      </c>
      <c r="AE36">
        <f>'Investissement choc'!AE36/'Investissement choc'!AE$46-'INvestissement ref'!AE36/'INvestissement ref'!AE$47</f>
        <v>-2.6204359856568438E-2</v>
      </c>
      <c r="AF36">
        <f>'Investissement choc'!AF36/'Investissement choc'!AF$46-'INvestissement ref'!AF36/'INvestissement ref'!AF$47</f>
        <v>-2.8135793707097678E-2</v>
      </c>
      <c r="AG36">
        <f>'Investissement choc'!AG36/'Investissement choc'!AG$46-'INvestissement ref'!AG36/'INvestissement ref'!AG$47</f>
        <v>-2.9164727061362139E-2</v>
      </c>
      <c r="AH36">
        <f>'Investissement choc'!AH36/'Investissement choc'!AH$46-'INvestissement ref'!AH36/'INvestissement ref'!AH$47</f>
        <v>-2.972223856713424E-2</v>
      </c>
      <c r="AI36">
        <f>'Investissement choc'!AI36/'Investissement choc'!AI$46-'INvestissement ref'!AI36/'INvestissement ref'!AI$47</f>
        <v>-2.9693234259147494E-2</v>
      </c>
      <c r="AJ36">
        <f>'Investissement choc'!AJ36/'Investissement choc'!AJ$46-'INvestissement ref'!AJ36/'INvestissement ref'!AJ$47</f>
        <v>-2.9404322218411272E-2</v>
      </c>
      <c r="AK36">
        <f>'Investissement choc'!AK36/'Investissement choc'!AK$46-'INvestissement ref'!AK36/'INvestissement ref'!AK$47</f>
        <v>-2.8707320582291862E-2</v>
      </c>
      <c r="AL36">
        <f>'Investissement choc'!AL36/'Investissement choc'!AL$46-'INvestissement ref'!AL36/'INvestissement ref'!AL$47</f>
        <v>-2.7878843800169306E-2</v>
      </c>
      <c r="AM36">
        <f>'Investissement choc'!AM36/'Investissement choc'!AM$46-'INvestissement ref'!AM36/'INvestissement ref'!AM$47</f>
        <v>-2.687818988861479E-2</v>
      </c>
      <c r="AN36">
        <f>'Investissement choc'!AN36/'Investissement choc'!AN$46-'INvestissement ref'!AN36/'INvestissement ref'!AN$47</f>
        <v>-2.5717474178816924E-2</v>
      </c>
      <c r="AO36">
        <f>'Investissement choc'!AO36/'Investissement choc'!AO$46-'INvestissement ref'!AO36/'INvestissement ref'!AO$47</f>
        <v>-2.4422001786204739E-2</v>
      </c>
      <c r="AP36">
        <f>'Investissement choc'!AP36/'Investissement choc'!AP$46-'INvestissement ref'!AP36/'INvestissement ref'!AP$47</f>
        <v>-2.301702899070579E-2</v>
      </c>
      <c r="AQ36">
        <f>'Investissement choc'!AQ36/'Investissement choc'!AQ$46-'INvestissement ref'!AQ36/'INvestissement ref'!AQ$47</f>
        <v>-2.1524425085068244E-2</v>
      </c>
      <c r="AR36">
        <f>'Investissement choc'!AR36/'Investissement choc'!AR$46-'INvestissement ref'!AR36/'INvestissement ref'!AR$47</f>
        <v>-1.9962230103316381E-2</v>
      </c>
      <c r="AS36">
        <f>'Investissement choc'!AS36/'Investissement choc'!AS$46-'INvestissement ref'!AS36/'INvestissement ref'!AS$47</f>
        <v>-1.8344998073936969E-2</v>
      </c>
      <c r="AT36">
        <f>'Investissement choc'!AT36/'Investissement choc'!AT$46-'INvestissement ref'!AT36/'INvestissement ref'!AT$47</f>
        <v>-1.6684309955348225E-2</v>
      </c>
    </row>
    <row r="37" spans="1:46" ht="14.45" x14ac:dyDescent="0.3">
      <c r="A37" s="2" t="s">
        <v>41</v>
      </c>
      <c r="B37">
        <f>'Investissement choc'!B37/'Investissement choc'!B$46-'INvestissement ref'!B37/'INvestissement ref'!B$47</f>
        <v>0</v>
      </c>
      <c r="C37">
        <f>'Investissement choc'!C37/'Investissement choc'!C$46-'INvestissement ref'!C37/'INvestissement ref'!C$47</f>
        <v>0</v>
      </c>
      <c r="D37">
        <f>'Investissement choc'!D37/'Investissement choc'!D$46-'INvestissement ref'!D37/'INvestissement ref'!D$47</f>
        <v>0</v>
      </c>
      <c r="E37">
        <f>'Investissement choc'!E37/'Investissement choc'!E$46-'INvestissement ref'!E37/'INvestissement ref'!E$47</f>
        <v>0</v>
      </c>
      <c r="F37">
        <f>'Investissement choc'!F37/'Investissement choc'!F$46-'INvestissement ref'!F37/'INvestissement ref'!F$47</f>
        <v>0</v>
      </c>
      <c r="G37">
        <f>'Investissement choc'!G37/'Investissement choc'!G$46-'INvestissement ref'!G37/'INvestissement ref'!G$47</f>
        <v>0</v>
      </c>
      <c r="H37">
        <f>'Investissement choc'!H37/'Investissement choc'!H$46-'INvestissement ref'!H37/'INvestissement ref'!H$47</f>
        <v>0</v>
      </c>
      <c r="I37">
        <f>'Investissement choc'!I37/'Investissement choc'!I$46-'INvestissement ref'!I37/'INvestissement ref'!I$47</f>
        <v>0</v>
      </c>
      <c r="J37">
        <f>'Investissement choc'!J37/'Investissement choc'!J$46-'INvestissement ref'!J37/'INvestissement ref'!J$47</f>
        <v>0</v>
      </c>
      <c r="K37">
        <f>'Investissement choc'!K37/'Investissement choc'!K$46-'INvestissement ref'!K37/'INvestissement ref'!K$47</f>
        <v>0</v>
      </c>
      <c r="L37">
        <f>'Investissement choc'!L37/'Investissement choc'!L$46-'INvestissement ref'!L37/'INvestissement ref'!L$47</f>
        <v>-0.44538168689798852</v>
      </c>
      <c r="M37">
        <f>'Investissement choc'!M37/'Investissement choc'!M$46-'INvestissement ref'!M37/'INvestissement ref'!M$47</f>
        <v>-0.91717320755637388</v>
      </c>
      <c r="N37">
        <f>'Investissement choc'!N37/'Investissement choc'!N$46-'INvestissement ref'!N37/'INvestissement ref'!N$47</f>
        <v>-1.7584949369266525</v>
      </c>
      <c r="O37">
        <f>'Investissement choc'!O37/'Investissement choc'!O$46-'INvestissement ref'!O37/'INvestissement ref'!O$47</f>
        <v>-2.1428707041147703</v>
      </c>
      <c r="P37">
        <f>'Investissement choc'!P37/'Investissement choc'!P$46-'INvestissement ref'!P37/'INvestissement ref'!P$47</f>
        <v>-2.6020257016221819</v>
      </c>
      <c r="Q37">
        <f>'Investissement choc'!Q37/'Investissement choc'!Q$46-'INvestissement ref'!Q37/'INvestissement ref'!Q$47</f>
        <v>-4.6544842936268935</v>
      </c>
      <c r="R37">
        <f>'Investissement choc'!R37/'Investissement choc'!R$46-'INvestissement ref'!R37/'INvestissement ref'!R$47</f>
        <v>-6.8192360580908087</v>
      </c>
      <c r="S37">
        <f>'Investissement choc'!S37/'Investissement choc'!S$46-'INvestissement ref'!S37/'INvestissement ref'!S$47</f>
        <v>-8.8863518326591944</v>
      </c>
      <c r="T37">
        <f>'Investissement choc'!T37/'Investissement choc'!T$46-'INvestissement ref'!T37/'INvestissement ref'!T$47</f>
        <v>-8.673837019035858</v>
      </c>
      <c r="U37">
        <f>'Investissement choc'!U37/'Investissement choc'!U$46-'INvestissement ref'!U37/'INvestissement ref'!U$47</f>
        <v>-7.7634193653027808</v>
      </c>
      <c r="V37">
        <f>'Investissement choc'!V37/'Investissement choc'!V$46-'INvestissement ref'!V37/'INvestissement ref'!V$47</f>
        <v>-7.9588233961273289</v>
      </c>
      <c r="W37">
        <f>'Investissement choc'!W37/'Investissement choc'!W$46-'INvestissement ref'!W37/'INvestissement ref'!W$47</f>
        <v>-8.3248230788301001</v>
      </c>
      <c r="X37">
        <f>'Investissement choc'!X37/'Investissement choc'!X$46-'INvestissement ref'!X37/'INvestissement ref'!X$47</f>
        <v>-8.6806838095794134</v>
      </c>
      <c r="Y37">
        <f>'Investissement choc'!Y37/'Investissement choc'!Y$46-'INvestissement ref'!Y37/'INvestissement ref'!Y$47</f>
        <v>-9.0179861679069617</v>
      </c>
      <c r="Z37">
        <f>'Investissement choc'!Z37/'Investissement choc'!Z$46-'INvestissement ref'!Z37/'INvestissement ref'!Z$47</f>
        <v>-9.4003855867573662</v>
      </c>
      <c r="AA37">
        <f>'Investissement choc'!AA37/'Investissement choc'!AA$46-'INvestissement ref'!AA37/'INvestissement ref'!AA$47</f>
        <v>-9.7846735463998655</v>
      </c>
      <c r="AB37">
        <f>'Investissement choc'!AB37/'Investissement choc'!AB$46-'INvestissement ref'!AB37/'INvestissement ref'!AB$47</f>
        <v>-10.051014058105778</v>
      </c>
      <c r="AC37">
        <f>'Investissement choc'!AC37/'Investissement choc'!AC$46-'INvestissement ref'!AC37/'INvestissement ref'!AC$47</f>
        <v>-10.205394367935405</v>
      </c>
      <c r="AD37">
        <f>'Investissement choc'!AD37/'Investissement choc'!AD$46-'INvestissement ref'!AD37/'INvestissement ref'!AD$47</f>
        <v>-10.253920321497297</v>
      </c>
      <c r="AE37">
        <f>'Investissement choc'!AE37/'Investissement choc'!AE$46-'INvestissement ref'!AE37/'INvestissement ref'!AE$47</f>
        <v>-10.230082507983965</v>
      </c>
      <c r="AF37">
        <f>'Investissement choc'!AF37/'Investissement choc'!AF$46-'INvestissement ref'!AF37/'INvestissement ref'!AF$47</f>
        <v>-10.168114682861614</v>
      </c>
      <c r="AG37">
        <f>'Investissement choc'!AG37/'Investissement choc'!AG$46-'INvestissement ref'!AG37/'INvestissement ref'!AG$47</f>
        <v>-10.052775848992816</v>
      </c>
      <c r="AH37">
        <f>'Investissement choc'!AH37/'Investissement choc'!AH$46-'INvestissement ref'!AH37/'INvestissement ref'!AH$47</f>
        <v>-9.9125813503988311</v>
      </c>
      <c r="AI37">
        <f>'Investissement choc'!AI37/'Investissement choc'!AI$46-'INvestissement ref'!AI37/'INvestissement ref'!AI$47</f>
        <v>-9.731407087503797</v>
      </c>
      <c r="AJ37">
        <f>'Investissement choc'!AJ37/'Investissement choc'!AJ$46-'INvestissement ref'!AJ37/'INvestissement ref'!AJ$47</f>
        <v>-9.5338485491614087</v>
      </c>
      <c r="AK37">
        <f>'Investissement choc'!AK37/'Investissement choc'!AK$46-'INvestissement ref'!AK37/'INvestissement ref'!AK$47</f>
        <v>-9.3023042306051167</v>
      </c>
      <c r="AL37">
        <f>'Investissement choc'!AL37/'Investissement choc'!AL$46-'INvestissement ref'!AL37/'INvestissement ref'!AL$47</f>
        <v>-9.0603362017232456</v>
      </c>
      <c r="AM37">
        <f>'Investissement choc'!AM37/'Investissement choc'!AM$46-'INvestissement ref'!AM37/'INvestissement ref'!AM$47</f>
        <v>-8.8021666973831216</v>
      </c>
      <c r="AN37">
        <f>'Investissement choc'!AN37/'Investissement choc'!AN$46-'INvestissement ref'!AN37/'INvestissement ref'!AN$47</f>
        <v>-8.5272967450832375</v>
      </c>
      <c r="AO37">
        <f>'Investissement choc'!AO37/'Investissement choc'!AO$46-'INvestissement ref'!AO37/'INvestissement ref'!AO$47</f>
        <v>-8.2369664731738474</v>
      </c>
      <c r="AP37">
        <f>'Investissement choc'!AP37/'Investissement choc'!AP$46-'INvestissement ref'!AP37/'INvestissement ref'!AP$47</f>
        <v>-7.9328379870456267</v>
      </c>
      <c r="AQ37">
        <f>'Investissement choc'!AQ37/'Investissement choc'!AQ$46-'INvestissement ref'!AQ37/'INvestissement ref'!AQ$47</f>
        <v>-7.6165943436029018</v>
      </c>
      <c r="AR37">
        <f>'Investissement choc'!AR37/'Investissement choc'!AR$46-'INvestissement ref'!AR37/'INvestissement ref'!AR$47</f>
        <v>-7.2898263353898471</v>
      </c>
      <c r="AS37">
        <f>'Investissement choc'!AS37/'Investissement choc'!AS$46-'INvestissement ref'!AS37/'INvestissement ref'!AS$47</f>
        <v>-6.9540098849711178</v>
      </c>
      <c r="AT37">
        <f>'Investissement choc'!AT37/'Investissement choc'!AT$46-'INvestissement ref'!AT37/'INvestissement ref'!AT$47</f>
        <v>-6.6105127592154282</v>
      </c>
    </row>
    <row r="38" spans="1:46" ht="14.45" x14ac:dyDescent="0.3">
      <c r="A38" s="2" t="s">
        <v>42</v>
      </c>
      <c r="B38">
        <f>'Investissement choc'!B38/'Investissement choc'!B$46-'INvestissement ref'!B38/'INvestissement ref'!B$47</f>
        <v>0</v>
      </c>
      <c r="C38">
        <f>'Investissement choc'!C38/'Investissement choc'!C$46-'INvestissement ref'!C38/'INvestissement ref'!C$47</f>
        <v>0</v>
      </c>
      <c r="D38">
        <f>'Investissement choc'!D38/'Investissement choc'!D$46-'INvestissement ref'!D38/'INvestissement ref'!D$47</f>
        <v>0</v>
      </c>
      <c r="E38">
        <f>'Investissement choc'!E38/'Investissement choc'!E$46-'INvestissement ref'!E38/'INvestissement ref'!E$47</f>
        <v>0</v>
      </c>
      <c r="F38">
        <f>'Investissement choc'!F38/'Investissement choc'!F$46-'INvestissement ref'!F38/'INvestissement ref'!F$47</f>
        <v>0</v>
      </c>
      <c r="G38">
        <f>'Investissement choc'!G38/'Investissement choc'!G$46-'INvestissement ref'!G38/'INvestissement ref'!G$47</f>
        <v>0</v>
      </c>
      <c r="H38">
        <f>'Investissement choc'!H38/'Investissement choc'!H$46-'INvestissement ref'!H38/'INvestissement ref'!H$47</f>
        <v>0</v>
      </c>
      <c r="I38">
        <f>'Investissement choc'!I38/'Investissement choc'!I$46-'INvestissement ref'!I38/'INvestissement ref'!I$47</f>
        <v>0</v>
      </c>
      <c r="J38">
        <f>'Investissement choc'!J38/'Investissement choc'!J$46-'INvestissement ref'!J38/'INvestissement ref'!J$47</f>
        <v>0</v>
      </c>
      <c r="K38">
        <f>'Investissement choc'!K38/'Investissement choc'!K$46-'INvestissement ref'!K38/'INvestissement ref'!K$47</f>
        <v>0</v>
      </c>
      <c r="L38">
        <f>'Investissement choc'!L38/'Investissement choc'!L$46-'INvestissement ref'!L38/'INvestissement ref'!L$47</f>
        <v>22.075743512181564</v>
      </c>
      <c r="M38">
        <f>'Investissement choc'!M38/'Investissement choc'!M$46-'INvestissement ref'!M38/'INvestissement ref'!M$47</f>
        <v>26.631930906498912</v>
      </c>
      <c r="N38">
        <f>'Investissement choc'!N38/'Investissement choc'!N$46-'INvestissement ref'!N38/'INvestissement ref'!N$47</f>
        <v>22.327303662081551</v>
      </c>
      <c r="O38">
        <f>'Investissement choc'!O38/'Investissement choc'!O$46-'INvestissement ref'!O38/'INvestissement ref'!O$47</f>
        <v>14.37583031565671</v>
      </c>
      <c r="P38">
        <f>'Investissement choc'!P38/'Investissement choc'!P$46-'INvestissement ref'!P38/'INvestissement ref'!P$47</f>
        <v>8.3417379855512266</v>
      </c>
      <c r="Q38">
        <f>'Investissement choc'!Q38/'Investissement choc'!Q$46-'INvestissement ref'!Q38/'INvestissement ref'!Q$47</f>
        <v>6.4598185574112534</v>
      </c>
      <c r="R38">
        <f>'Investissement choc'!R38/'Investissement choc'!R$46-'INvestissement ref'!R38/'INvestissement ref'!R$47</f>
        <v>6.0044895028473171</v>
      </c>
      <c r="S38">
        <f>'Investissement choc'!S38/'Investissement choc'!S$46-'INvestissement ref'!S38/'INvestissement ref'!S$47</f>
        <v>5.9136339443328687</v>
      </c>
      <c r="T38">
        <f>'Investissement choc'!T38/'Investissement choc'!T$46-'INvestissement ref'!T38/'INvestissement ref'!T$47</f>
        <v>5.8415664318671645</v>
      </c>
      <c r="U38">
        <f>'Investissement choc'!U38/'Investissement choc'!U$46-'INvestissement ref'!U38/'INvestissement ref'!U$47</f>
        <v>5.7670908352088119</v>
      </c>
      <c r="V38">
        <f>'Investissement choc'!V38/'Investissement choc'!V$46-'INvestissement ref'!V38/'INvestissement ref'!V$47</f>
        <v>5.6819144756925333</v>
      </c>
      <c r="W38">
        <f>'Investissement choc'!W38/'Investissement choc'!W$46-'INvestissement ref'!W38/'INvestissement ref'!W$47</f>
        <v>5.6192832965048094</v>
      </c>
      <c r="X38">
        <f>'Investissement choc'!X38/'Investissement choc'!X$46-'INvestissement ref'!X38/'INvestissement ref'!X$47</f>
        <v>5.5635794194734842</v>
      </c>
      <c r="Y38">
        <f>'Investissement choc'!Y38/'Investissement choc'!Y$46-'INvestissement ref'!Y38/'INvestissement ref'!Y$47</f>
        <v>5.5010246800122733</v>
      </c>
      <c r="Z38">
        <f>'Investissement choc'!Z38/'Investissement choc'!Z$46-'INvestissement ref'!Z38/'INvestissement ref'!Z$47</f>
        <v>5.4168388623465198</v>
      </c>
      <c r="AA38">
        <f>'Investissement choc'!AA38/'Investissement choc'!AA$46-'INvestissement ref'!AA38/'INvestissement ref'!AA$47</f>
        <v>5.0911381918052427</v>
      </c>
      <c r="AB38">
        <f>'Investissement choc'!AB38/'Investissement choc'!AB$46-'INvestissement ref'!AB38/'INvestissement ref'!AB$47</f>
        <v>4.7569205464404511</v>
      </c>
      <c r="AC38">
        <f>'Investissement choc'!AC38/'Investissement choc'!AC$46-'INvestissement ref'!AC38/'INvestissement ref'!AC$47</f>
        <v>4.4671520863797802</v>
      </c>
      <c r="AD38">
        <f>'Investissement choc'!AD38/'Investissement choc'!AD$46-'INvestissement ref'!AD38/'INvestissement ref'!AD$47</f>
        <v>4.2298819135070627</v>
      </c>
      <c r="AE38">
        <f>'Investissement choc'!AE38/'Investissement choc'!AE$46-'INvestissement ref'!AE38/'INvestissement ref'!AE$47</f>
        <v>4.0340549255690332</v>
      </c>
      <c r="AF38">
        <f>'Investissement choc'!AF38/'Investissement choc'!AF$46-'INvestissement ref'!AF38/'INvestissement ref'!AF$47</f>
        <v>3.8667271185561285</v>
      </c>
      <c r="AG38">
        <f>'Investissement choc'!AG38/'Investissement choc'!AG$46-'INvestissement ref'!AG38/'INvestissement ref'!AG$47</f>
        <v>3.7294425960223681</v>
      </c>
      <c r="AH38">
        <f>'Investissement choc'!AH38/'Investissement choc'!AH$46-'INvestissement ref'!AH38/'INvestissement ref'!AH$47</f>
        <v>3.6116750626041192</v>
      </c>
      <c r="AI38">
        <f>'Investissement choc'!AI38/'Investissement choc'!AI$46-'INvestissement ref'!AI38/'INvestissement ref'!AI$47</f>
        <v>3.5160356008138294</v>
      </c>
      <c r="AJ38">
        <f>'Investissement choc'!AJ38/'Investissement choc'!AJ$46-'INvestissement ref'!AJ38/'INvestissement ref'!AJ$47</f>
        <v>3.434229696565005</v>
      </c>
      <c r="AK38">
        <f>'Investissement choc'!AK38/'Investissement choc'!AK$46-'INvestissement ref'!AK38/'INvestissement ref'!AK$47</f>
        <v>3.3698509270358397</v>
      </c>
      <c r="AL38">
        <f>'Investissement choc'!AL38/'Investissement choc'!AL$46-'INvestissement ref'!AL38/'INvestissement ref'!AL$47</f>
        <v>3.3156614043273613</v>
      </c>
      <c r="AM38">
        <f>'Investissement choc'!AM38/'Investissement choc'!AM$46-'INvestissement ref'!AM38/'INvestissement ref'!AM$47</f>
        <v>3.2725454982559565</v>
      </c>
      <c r="AN38">
        <f>'Investissement choc'!AN38/'Investissement choc'!AN$46-'INvestissement ref'!AN38/'INvestissement ref'!AN$47</f>
        <v>3.2400778266950949</v>
      </c>
      <c r="AO38">
        <f>'Investissement choc'!AO38/'Investissement choc'!AO$46-'INvestissement ref'!AO38/'INvestissement ref'!AO$47</f>
        <v>3.2174861766045231</v>
      </c>
      <c r="AP38">
        <f>'Investissement choc'!AP38/'Investissement choc'!AP$46-'INvestissement ref'!AP38/'INvestissement ref'!AP$47</f>
        <v>3.2039840212933184</v>
      </c>
      <c r="AQ38">
        <f>'Investissement choc'!AQ38/'Investissement choc'!AQ$46-'INvestissement ref'!AQ38/'INvestissement ref'!AQ$47</f>
        <v>3.198856361196075</v>
      </c>
      <c r="AR38">
        <f>'Investissement choc'!AR38/'Investissement choc'!AR$46-'INvestissement ref'!AR38/'INvestissement ref'!AR$47</f>
        <v>3.2014723243889693</v>
      </c>
      <c r="AS38">
        <f>'Investissement choc'!AS38/'Investissement choc'!AS$46-'INvestissement ref'!AS38/'INvestissement ref'!AS$47</f>
        <v>3.2112778576262708</v>
      </c>
      <c r="AT38">
        <f>'Investissement choc'!AT38/'Investissement choc'!AT$46-'INvestissement ref'!AT38/'INvestissement ref'!AT$47</f>
        <v>3.2277841368218794</v>
      </c>
    </row>
    <row r="39" spans="1:46" ht="14.45" x14ac:dyDescent="0.3">
      <c r="A39" s="2" t="s">
        <v>43</v>
      </c>
      <c r="B39">
        <f>'Investissement choc'!B39/'Investissement choc'!B$46-'INvestissement ref'!B39/'INvestissement ref'!B$47</f>
        <v>0</v>
      </c>
      <c r="C39">
        <f>'Investissement choc'!C39/'Investissement choc'!C$46-'INvestissement ref'!C39/'INvestissement ref'!C$47</f>
        <v>0</v>
      </c>
      <c r="D39">
        <f>'Investissement choc'!D39/'Investissement choc'!D$46-'INvestissement ref'!D39/'INvestissement ref'!D$47</f>
        <v>0</v>
      </c>
      <c r="E39">
        <f>'Investissement choc'!E39/'Investissement choc'!E$46-'INvestissement ref'!E39/'INvestissement ref'!E$47</f>
        <v>0</v>
      </c>
      <c r="F39">
        <f>'Investissement choc'!F39/'Investissement choc'!F$46-'INvestissement ref'!F39/'INvestissement ref'!F$47</f>
        <v>0</v>
      </c>
      <c r="G39">
        <f>'Investissement choc'!G39/'Investissement choc'!G$46-'INvestissement ref'!G39/'INvestissement ref'!G$47</f>
        <v>0</v>
      </c>
      <c r="H39">
        <f>'Investissement choc'!H39/'Investissement choc'!H$46-'INvestissement ref'!H39/'INvestissement ref'!H$47</f>
        <v>0</v>
      </c>
      <c r="I39">
        <f>'Investissement choc'!I39/'Investissement choc'!I$46-'INvestissement ref'!I39/'INvestissement ref'!I$47</f>
        <v>0</v>
      </c>
      <c r="J39">
        <f>'Investissement choc'!J39/'Investissement choc'!J$46-'INvestissement ref'!J39/'INvestissement ref'!J$47</f>
        <v>0</v>
      </c>
      <c r="K39">
        <f>'Investissement choc'!K39/'Investissement choc'!K$46-'INvestissement ref'!K39/'INvestissement ref'!K$47</f>
        <v>0</v>
      </c>
      <c r="L39">
        <f>'Investissement choc'!L39/'Investissement choc'!L$46-'INvestissement ref'!L39/'INvestissement ref'!L$47</f>
        <v>28.438818855652812</v>
      </c>
      <c r="M39">
        <f>'Investissement choc'!M39/'Investissement choc'!M$46-'INvestissement ref'!M39/'INvestissement ref'!M$47</f>
        <v>61.957626352656916</v>
      </c>
      <c r="N39">
        <f>'Investissement choc'!N39/'Investissement choc'!N$46-'INvestissement ref'!N39/'INvestissement ref'!N$47</f>
        <v>101.96768293508228</v>
      </c>
      <c r="O39">
        <f>'Investissement choc'!O39/'Investissement choc'!O$46-'INvestissement ref'!O39/'INvestissement ref'!O$47</f>
        <v>115.69914526920775</v>
      </c>
      <c r="P39">
        <f>'Investissement choc'!P39/'Investissement choc'!P$46-'INvestissement ref'!P39/'INvestissement ref'!P$47</f>
        <v>112.82647883201537</v>
      </c>
      <c r="Q39">
        <f>'Investissement choc'!Q39/'Investissement choc'!Q$46-'INvestissement ref'!Q39/'INvestissement ref'!Q$47</f>
        <v>138.34932386914159</v>
      </c>
      <c r="R39">
        <f>'Investissement choc'!R39/'Investissement choc'!R$46-'INvestissement ref'!R39/'INvestissement ref'!R$47</f>
        <v>170.54571130454963</v>
      </c>
      <c r="S39">
        <f>'Investissement choc'!S39/'Investissement choc'!S$46-'INvestissement ref'!S39/'INvestissement ref'!S$47</f>
        <v>200.36331257915526</v>
      </c>
      <c r="T39">
        <f>'Investissement choc'!T39/'Investissement choc'!T$46-'INvestissement ref'!T39/'INvestissement ref'!T$47</f>
        <v>210.34864641866091</v>
      </c>
      <c r="U39">
        <f>'Investissement choc'!U39/'Investissement choc'!U$46-'INvestissement ref'!U39/'INvestissement ref'!U$47</f>
        <v>214.35745781326125</v>
      </c>
      <c r="V39">
        <f>'Investissement choc'!V39/'Investissement choc'!V$46-'INvestissement ref'!V39/'INvestissement ref'!V$47</f>
        <v>229.29109570945423</v>
      </c>
      <c r="W39">
        <f>'Investissement choc'!W39/'Investissement choc'!W$46-'INvestissement ref'!W39/'INvestissement ref'!W$47</f>
        <v>248.44401072464086</v>
      </c>
      <c r="X39">
        <f>'Investissement choc'!X39/'Investissement choc'!X$46-'INvestissement ref'!X39/'INvestissement ref'!X$47</f>
        <v>267.93154958620005</v>
      </c>
      <c r="Y39">
        <f>'Investissement choc'!Y39/'Investissement choc'!Y$46-'INvestissement ref'!Y39/'INvestissement ref'!Y$47</f>
        <v>285.66044434969047</v>
      </c>
      <c r="Z39">
        <f>'Investissement choc'!Z39/'Investissement choc'!Z$46-'INvestissement ref'!Z39/'INvestissement ref'!Z$47</f>
        <v>299.81637317883485</v>
      </c>
      <c r="AA39">
        <f>'Investissement choc'!AA39/'Investissement choc'!AA$46-'INvestissement ref'!AA39/'INvestissement ref'!AA$47</f>
        <v>292.16573776003213</v>
      </c>
      <c r="AB39">
        <f>'Investissement choc'!AB39/'Investissement choc'!AB$46-'INvestissement ref'!AB39/'INvestissement ref'!AB$47</f>
        <v>279.86194786646672</v>
      </c>
      <c r="AC39">
        <f>'Investissement choc'!AC39/'Investissement choc'!AC$46-'INvestissement ref'!AC39/'INvestissement ref'!AC$47</f>
        <v>267.80351515617701</v>
      </c>
      <c r="AD39">
        <f>'Investissement choc'!AD39/'Investissement choc'!AD$46-'INvestissement ref'!AD39/'INvestissement ref'!AD$47</f>
        <v>257.35756120589053</v>
      </c>
      <c r="AE39">
        <f>'Investissement choc'!AE39/'Investissement choc'!AE$46-'INvestissement ref'!AE39/'INvestissement ref'!AE$47</f>
        <v>248.22525152705168</v>
      </c>
      <c r="AF39">
        <f>'Investissement choc'!AF39/'Investissement choc'!AF$46-'INvestissement ref'!AF39/'INvestissement ref'!AF$47</f>
        <v>239.76778992175605</v>
      </c>
      <c r="AG39">
        <f>'Investissement choc'!AG39/'Investissement choc'!AG$46-'INvestissement ref'!AG39/'INvestissement ref'!AG$47</f>
        <v>232.39367094073168</v>
      </c>
      <c r="AH39">
        <f>'Investissement choc'!AH39/'Investissement choc'!AH$46-'INvestissement ref'!AH39/'INvestissement ref'!AH$47</f>
        <v>225.47357641599979</v>
      </c>
      <c r="AI39">
        <f>'Investissement choc'!AI39/'Investissement choc'!AI$46-'INvestissement ref'!AI39/'INvestissement ref'!AI$47</f>
        <v>219.39925973280054</v>
      </c>
      <c r="AJ39">
        <f>'Investissement choc'!AJ39/'Investissement choc'!AJ$46-'INvestissement ref'!AJ39/'INvestissement ref'!AJ$47</f>
        <v>213.62124167149352</v>
      </c>
      <c r="AK39">
        <f>'Investissement choc'!AK39/'Investissement choc'!AK$46-'INvestissement ref'!AK39/'INvestissement ref'!AK$47</f>
        <v>208.55478527990198</v>
      </c>
      <c r="AL39">
        <f>'Investissement choc'!AL39/'Investissement choc'!AL$46-'INvestissement ref'!AL39/'INvestissement ref'!AL$47</f>
        <v>203.6780876053698</v>
      </c>
      <c r="AM39">
        <f>'Investissement choc'!AM39/'Investissement choc'!AM$46-'INvestissement ref'!AM39/'INvestissement ref'!AM$47</f>
        <v>199.13762291771548</v>
      </c>
      <c r="AN39">
        <f>'Investissement choc'!AN39/'Investissement choc'!AN$46-'INvestissement ref'!AN39/'INvestissement ref'!AN$47</f>
        <v>194.95572703600521</v>
      </c>
      <c r="AO39">
        <f>'Investissement choc'!AO39/'Investissement choc'!AO$46-'INvestissement ref'!AO39/'INvestissement ref'!AO$47</f>
        <v>191.11262555791791</v>
      </c>
      <c r="AP39">
        <f>'Investissement choc'!AP39/'Investissement choc'!AP$46-'INvestissement ref'!AP39/'INvestissement ref'!AP$47</f>
        <v>187.577015853955</v>
      </c>
      <c r="AQ39">
        <f>'Investissement choc'!AQ39/'Investissement choc'!AQ$46-'INvestissement ref'!AQ39/'INvestissement ref'!AQ$47</f>
        <v>184.31548378578066</v>
      </c>
      <c r="AR39">
        <f>'Investissement choc'!AR39/'Investissement choc'!AR$46-'INvestissement ref'!AR39/'INvestissement ref'!AR$47</f>
        <v>181.29534656844299</v>
      </c>
      <c r="AS39">
        <f>'Investissement choc'!AS39/'Investissement choc'!AS$46-'INvestissement ref'!AS39/'INvestissement ref'!AS$47</f>
        <v>178.48549826558974</v>
      </c>
      <c r="AT39">
        <f>'Investissement choc'!AT39/'Investissement choc'!AT$46-'INvestissement ref'!AT39/'INvestissement ref'!AT$47</f>
        <v>175.85664778837855</v>
      </c>
    </row>
    <row r="40" spans="1:46" s="4" customFormat="1" x14ac:dyDescent="0.25">
      <c r="A40" s="3" t="s">
        <v>0</v>
      </c>
      <c r="B40" s="4">
        <f t="shared" ref="B40" si="0">SUM(B25,B30:B33,B35:B39)</f>
        <v>0</v>
      </c>
      <c r="C40" s="4">
        <f t="shared" ref="C40:K40" si="1">SUM(C25,C30:C33,C35:C39)</f>
        <v>0</v>
      </c>
      <c r="D40" s="4">
        <f t="shared" si="1"/>
        <v>0</v>
      </c>
      <c r="E40" s="4">
        <f t="shared" si="1"/>
        <v>0</v>
      </c>
      <c r="F40" s="4">
        <f t="shared" si="1"/>
        <v>0</v>
      </c>
      <c r="G40" s="4">
        <f t="shared" si="1"/>
        <v>0</v>
      </c>
      <c r="H40" s="4">
        <f t="shared" si="1"/>
        <v>0</v>
      </c>
      <c r="I40" s="4">
        <f t="shared" si="1"/>
        <v>0</v>
      </c>
      <c r="J40" s="4">
        <f t="shared" si="1"/>
        <v>0</v>
      </c>
      <c r="K40" s="4">
        <f t="shared" si="1"/>
        <v>0</v>
      </c>
      <c r="L40" s="4">
        <f>SUM(L23:L39)</f>
        <v>124.44899186836201</v>
      </c>
      <c r="M40" s="4">
        <f t="shared" ref="M40:AT40" si="2">SUM(M23:M39)</f>
        <v>246.55183654536555</v>
      </c>
      <c r="N40" s="4">
        <f t="shared" si="2"/>
        <v>360.89700359766391</v>
      </c>
      <c r="O40" s="4">
        <f t="shared" si="2"/>
        <v>511.43376103853086</v>
      </c>
      <c r="P40" s="4">
        <f t="shared" si="2"/>
        <v>680.18897952510235</v>
      </c>
      <c r="Q40" s="4">
        <f t="shared" si="2"/>
        <v>984.34961785639427</v>
      </c>
      <c r="R40" s="4">
        <f t="shared" si="2"/>
        <v>1342.9355739891962</v>
      </c>
      <c r="S40" s="4">
        <f t="shared" si="2"/>
        <v>1697.3517047034597</v>
      </c>
      <c r="T40" s="4">
        <f t="shared" si="2"/>
        <v>1832.0724893224888</v>
      </c>
      <c r="U40" s="4">
        <f t="shared" si="2"/>
        <v>1879.4235943109156</v>
      </c>
      <c r="V40" s="4">
        <f t="shared" si="2"/>
        <v>2046.0413135732615</v>
      </c>
      <c r="W40" s="4">
        <f t="shared" si="2"/>
        <v>2254.5323094136529</v>
      </c>
      <c r="X40" s="4">
        <f t="shared" si="2"/>
        <v>2469.5960173082226</v>
      </c>
      <c r="Y40" s="4">
        <f t="shared" si="2"/>
        <v>2672.6150324420732</v>
      </c>
      <c r="Z40" s="4">
        <f t="shared" si="2"/>
        <v>2886.9041558476192</v>
      </c>
      <c r="AA40" s="4">
        <f t="shared" si="2"/>
        <v>2859.5427672988035</v>
      </c>
      <c r="AB40" s="4">
        <f t="shared" si="2"/>
        <v>2759.2357767729859</v>
      </c>
      <c r="AC40" s="4">
        <f t="shared" si="2"/>
        <v>2643.9862223590881</v>
      </c>
      <c r="AD40" s="4">
        <f t="shared" si="2"/>
        <v>2529.5900361708145</v>
      </c>
      <c r="AE40" s="4">
        <f t="shared" si="2"/>
        <v>2419.8090166611337</v>
      </c>
      <c r="AF40" s="4">
        <f t="shared" si="2"/>
        <v>2315.3287069485996</v>
      </c>
      <c r="AG40" s="4">
        <f t="shared" si="2"/>
        <v>2216.0491715763728</v>
      </c>
      <c r="AH40" s="4">
        <f t="shared" si="2"/>
        <v>2122.0019389530453</v>
      </c>
      <c r="AI40" s="4">
        <f t="shared" si="2"/>
        <v>2033.2058367719012</v>
      </c>
      <c r="AJ40" s="4">
        <f t="shared" si="2"/>
        <v>1949.7975329985293</v>
      </c>
      <c r="AK40" s="4">
        <f t="shared" si="2"/>
        <v>1871.8323215059404</v>
      </c>
      <c r="AL40" s="4">
        <f t="shared" si="2"/>
        <v>1799.3306958498042</v>
      </c>
      <c r="AM40" s="4">
        <f t="shared" si="2"/>
        <v>1732.2424540957036</v>
      </c>
      <c r="AN40" s="4">
        <f t="shared" si="2"/>
        <v>1670.4551907934465</v>
      </c>
      <c r="AO40" s="4">
        <f t="shared" si="2"/>
        <v>1613.8445349705025</v>
      </c>
      <c r="AP40" s="4">
        <f t="shared" si="2"/>
        <v>1562.2445451189355</v>
      </c>
      <c r="AQ40" s="4">
        <f t="shared" si="2"/>
        <v>1515.4465538431136</v>
      </c>
      <c r="AR40" s="4">
        <f t="shared" si="2"/>
        <v>1473.2081747725806</v>
      </c>
      <c r="AS40" s="4">
        <f t="shared" si="2"/>
        <v>1435.2618309382894</v>
      </c>
      <c r="AT40" s="4">
        <f t="shared" si="2"/>
        <v>1401.3214553366374</v>
      </c>
    </row>
    <row r="43" spans="1:46" x14ac:dyDescent="0.25">
      <c r="K43" s="4" t="s">
        <v>5</v>
      </c>
      <c r="L43" s="4" t="s">
        <v>4</v>
      </c>
    </row>
    <row r="44" spans="1:46" x14ac:dyDescent="0.25">
      <c r="K44" s="4">
        <f>AVERAGE(L40:Z40)</f>
        <v>1465.9561587561541</v>
      </c>
      <c r="L44" s="4">
        <f>AVERAGE(L40:Z40)*K46</f>
        <v>1794.0853169392019</v>
      </c>
    </row>
    <row r="45" spans="1:46" x14ac:dyDescent="0.25">
      <c r="A45" t="s">
        <v>1</v>
      </c>
      <c r="B45">
        <v>2006</v>
      </c>
      <c r="C45">
        <v>2007</v>
      </c>
      <c r="D45">
        <v>2008</v>
      </c>
      <c r="E45">
        <v>2009</v>
      </c>
      <c r="F45">
        <v>2010</v>
      </c>
      <c r="G45">
        <v>2011</v>
      </c>
      <c r="H45">
        <v>2012</v>
      </c>
      <c r="I45">
        <v>2013</v>
      </c>
      <c r="J45">
        <v>2014</v>
      </c>
      <c r="K45">
        <v>2015</v>
      </c>
      <c r="L45">
        <v>2016</v>
      </c>
      <c r="M45">
        <v>2017</v>
      </c>
      <c r="N45">
        <v>2018</v>
      </c>
      <c r="O45">
        <v>2019</v>
      </c>
      <c r="P45">
        <v>2020</v>
      </c>
      <c r="Q45">
        <v>2021</v>
      </c>
      <c r="R45">
        <v>2022</v>
      </c>
      <c r="S45">
        <v>2023</v>
      </c>
      <c r="T45">
        <v>2024</v>
      </c>
      <c r="U45">
        <v>2025</v>
      </c>
      <c r="V45">
        <v>2026</v>
      </c>
      <c r="W45">
        <v>2027</v>
      </c>
      <c r="X45">
        <v>2028</v>
      </c>
      <c r="Y45">
        <v>2029</v>
      </c>
      <c r="Z45">
        <v>2030</v>
      </c>
      <c r="AA45">
        <v>2031</v>
      </c>
      <c r="AB45">
        <v>2032</v>
      </c>
      <c r="AC45">
        <v>2033</v>
      </c>
      <c r="AD45">
        <v>2034</v>
      </c>
      <c r="AE45">
        <v>2035</v>
      </c>
      <c r="AF45">
        <v>2036</v>
      </c>
      <c r="AG45">
        <v>2037</v>
      </c>
      <c r="AH45">
        <v>2038</v>
      </c>
      <c r="AI45">
        <v>2039</v>
      </c>
      <c r="AJ45">
        <v>2040</v>
      </c>
      <c r="AK45">
        <v>2041</v>
      </c>
      <c r="AL45">
        <v>2042</v>
      </c>
      <c r="AM45">
        <v>2043</v>
      </c>
      <c r="AN45">
        <v>2044</v>
      </c>
      <c r="AO45">
        <v>2045</v>
      </c>
      <c r="AP45">
        <v>2046</v>
      </c>
      <c r="AQ45">
        <v>2047</v>
      </c>
      <c r="AR45">
        <v>2048</v>
      </c>
      <c r="AS45">
        <v>2049</v>
      </c>
      <c r="AT45">
        <v>2050</v>
      </c>
    </row>
    <row r="46" spans="1:46" x14ac:dyDescent="0.25">
      <c r="A46" t="s">
        <v>2</v>
      </c>
      <c r="B46">
        <v>0.9999993211</v>
      </c>
      <c r="C46">
        <v>1.018689851</v>
      </c>
      <c r="D46">
        <v>1.038021487</v>
      </c>
      <c r="E46">
        <v>1.057944577</v>
      </c>
      <c r="F46">
        <v>1.0782727860000001</v>
      </c>
      <c r="G46">
        <v>1.098899539</v>
      </c>
      <c r="H46">
        <v>1.121956296</v>
      </c>
      <c r="I46">
        <v>1.1488312060000001</v>
      </c>
      <c r="J46">
        <v>1.1868713879999999</v>
      </c>
      <c r="K46">
        <v>1.2238328590000001</v>
      </c>
      <c r="L46">
        <v>1.258391204</v>
      </c>
      <c r="M46">
        <v>1.296646564</v>
      </c>
      <c r="N46">
        <v>1.339888253</v>
      </c>
      <c r="O46">
        <v>1.388971299</v>
      </c>
      <c r="P46">
        <v>1.443542527</v>
      </c>
      <c r="Q46">
        <v>1.502504496</v>
      </c>
      <c r="R46">
        <v>1.564818569</v>
      </c>
      <c r="S46">
        <v>1.6296198129999999</v>
      </c>
      <c r="T46">
        <v>1.6959957459999999</v>
      </c>
      <c r="U46">
        <v>1.763210001</v>
      </c>
      <c r="V46">
        <v>1.830619545</v>
      </c>
      <c r="W46">
        <v>1.89768358</v>
      </c>
      <c r="X46">
        <v>1.9640121399999999</v>
      </c>
      <c r="Y46">
        <v>2.0293185870000001</v>
      </c>
      <c r="Z46">
        <v>2.0934153750000002</v>
      </c>
      <c r="AA46">
        <v>2.1552060310000001</v>
      </c>
      <c r="AB46">
        <v>2.2155585979999999</v>
      </c>
      <c r="AC46">
        <v>2.2744504160000001</v>
      </c>
      <c r="AD46">
        <v>2.33183052</v>
      </c>
      <c r="AE46">
        <v>2.3877358910000002</v>
      </c>
      <c r="AF46">
        <v>2.4422422770000001</v>
      </c>
      <c r="AG46">
        <v>2.49544363</v>
      </c>
      <c r="AH46">
        <v>2.5474866980000002</v>
      </c>
      <c r="AI46">
        <v>2.5983714170000001</v>
      </c>
      <c r="AJ46">
        <v>2.6482454689999999</v>
      </c>
      <c r="AK46">
        <v>2.697238542</v>
      </c>
      <c r="AL46">
        <v>2.745326103</v>
      </c>
      <c r="AM46">
        <v>2.7926920179999999</v>
      </c>
      <c r="AN46">
        <v>2.8393553649999999</v>
      </c>
      <c r="AO46">
        <v>2.8853986520000001</v>
      </c>
      <c r="AP46">
        <v>2.9309093719999999</v>
      </c>
      <c r="AQ46">
        <v>2.9759838429999999</v>
      </c>
      <c r="AR46">
        <v>3.0207299280000002</v>
      </c>
      <c r="AS46">
        <v>3.0652686139999998</v>
      </c>
      <c r="AT46">
        <v>3.1097347119999998</v>
      </c>
    </row>
    <row r="47" spans="1:46" x14ac:dyDescent="0.25">
      <c r="A47" t="s">
        <v>3</v>
      </c>
      <c r="B47">
        <v>0.9999993211</v>
      </c>
      <c r="C47">
        <v>1.018688694</v>
      </c>
      <c r="D47">
        <v>1.038016592</v>
      </c>
      <c r="E47">
        <v>1.05793143</v>
      </c>
      <c r="F47">
        <v>1.0782444289999999</v>
      </c>
      <c r="G47">
        <v>1.0988639529999999</v>
      </c>
      <c r="H47">
        <v>1.121924777</v>
      </c>
      <c r="I47">
        <v>1.1487977869999999</v>
      </c>
      <c r="J47">
        <v>1.186818749</v>
      </c>
      <c r="K47">
        <v>1.2237261779999999</v>
      </c>
      <c r="L47">
        <v>1.25833671</v>
      </c>
      <c r="M47">
        <v>1.2961523349999999</v>
      </c>
      <c r="N47">
        <v>1.3387429820000001</v>
      </c>
      <c r="O47">
        <v>1.3869233160000001</v>
      </c>
      <c r="P47">
        <v>1.4401606790000001</v>
      </c>
      <c r="Q47">
        <v>1.497918587</v>
      </c>
      <c r="R47">
        <v>1.5584482159999999</v>
      </c>
      <c r="S47">
        <v>1.6208131809999999</v>
      </c>
      <c r="T47">
        <v>1.6841568119999999</v>
      </c>
      <c r="U47">
        <v>1.7478136120000001</v>
      </c>
      <c r="V47">
        <v>1.8110427950000001</v>
      </c>
      <c r="W47">
        <v>1.8733648350000001</v>
      </c>
      <c r="X47">
        <v>1.934449825</v>
      </c>
      <c r="Y47">
        <v>1.993903899</v>
      </c>
      <c r="Z47">
        <v>2.0515931360000002</v>
      </c>
      <c r="AA47">
        <v>2.1066469720000001</v>
      </c>
      <c r="AB47">
        <v>2.159921958</v>
      </c>
      <c r="AC47">
        <v>2.211356624</v>
      </c>
      <c r="AD47">
        <v>2.261226513</v>
      </c>
      <c r="AE47">
        <v>2.3095529770000001</v>
      </c>
      <c r="AF47">
        <v>2.3566387770000001</v>
      </c>
      <c r="AG47">
        <v>2.4026050699999999</v>
      </c>
      <c r="AH47">
        <v>2.44758583</v>
      </c>
      <c r="AI47">
        <v>2.4918745260000001</v>
      </c>
      <c r="AJ47">
        <v>2.5355582779999999</v>
      </c>
      <c r="AK47">
        <v>2.5787788109999998</v>
      </c>
      <c r="AL47">
        <v>2.621662078</v>
      </c>
      <c r="AM47">
        <v>2.664320478</v>
      </c>
      <c r="AN47">
        <v>2.7068566070000002</v>
      </c>
      <c r="AO47">
        <v>2.7493672020000002</v>
      </c>
      <c r="AP47">
        <v>2.791946931</v>
      </c>
      <c r="AQ47">
        <v>2.8346918250000002</v>
      </c>
      <c r="AR47">
        <v>2.8777021459999998</v>
      </c>
      <c r="AS47">
        <v>2.9210845719999998</v>
      </c>
      <c r="AT47">
        <v>2.9649536240000001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K44" sqref="K44"/>
    </sheetView>
  </sheetViews>
  <sheetFormatPr baseColWidth="10" defaultColWidth="9.140625" defaultRowHeight="15" x14ac:dyDescent="0.25"/>
  <cols>
    <col min="1" max="1" width="18" bestFit="1" customWidth="1"/>
  </cols>
  <sheetData>
    <row r="1" spans="1:46" ht="14.45" x14ac:dyDescent="0.3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ht="14.45" x14ac:dyDescent="0.3">
      <c r="A2" t="s">
        <v>6</v>
      </c>
      <c r="B2">
        <v>268901.37760000001</v>
      </c>
      <c r="C2">
        <v>272947.55790000001</v>
      </c>
      <c r="D2">
        <v>275870.50140000001</v>
      </c>
      <c r="E2">
        <v>278091.43040000001</v>
      </c>
      <c r="F2">
        <v>279990.36540000001</v>
      </c>
      <c r="G2">
        <v>281581.69640000002</v>
      </c>
      <c r="H2">
        <v>283477.34909999999</v>
      </c>
      <c r="I2">
        <v>285662.48330000002</v>
      </c>
      <c r="J2">
        <v>288538.03259999998</v>
      </c>
      <c r="K2">
        <v>292300.34080000001</v>
      </c>
      <c r="L2">
        <v>297617.66560000001</v>
      </c>
      <c r="M2">
        <v>303239.97279999999</v>
      </c>
      <c r="N2">
        <v>309155.96470000001</v>
      </c>
      <c r="O2">
        <v>315484.15950000001</v>
      </c>
      <c r="P2">
        <v>322080.9951</v>
      </c>
      <c r="Q2">
        <v>328929.32770000002</v>
      </c>
      <c r="R2">
        <v>335689.1875</v>
      </c>
      <c r="S2">
        <v>342362.15059999999</v>
      </c>
      <c r="T2">
        <v>348614.0833</v>
      </c>
      <c r="U2">
        <v>354700.8028</v>
      </c>
      <c r="V2">
        <v>361055.30440000002</v>
      </c>
      <c r="W2">
        <v>367609.24109999998</v>
      </c>
      <c r="X2">
        <v>374383.71960000001</v>
      </c>
      <c r="Y2">
        <v>381404.8653</v>
      </c>
      <c r="Z2">
        <v>388785.72879999998</v>
      </c>
      <c r="AA2">
        <v>395425.51319999999</v>
      </c>
      <c r="AB2">
        <v>401816.99109999998</v>
      </c>
      <c r="AC2">
        <v>408170.61440000002</v>
      </c>
      <c r="AD2">
        <v>414561.48969999998</v>
      </c>
      <c r="AE2">
        <v>421018.72899999999</v>
      </c>
      <c r="AF2">
        <v>427555.10570000001</v>
      </c>
      <c r="AG2">
        <v>434179.45799999998</v>
      </c>
      <c r="AH2">
        <v>440896.97470000002</v>
      </c>
      <c r="AI2">
        <v>447712.66310000001</v>
      </c>
      <c r="AJ2">
        <v>454630.45140000002</v>
      </c>
      <c r="AK2">
        <v>461654.9927</v>
      </c>
      <c r="AL2">
        <v>468790.4608</v>
      </c>
      <c r="AM2">
        <v>476041.67589999997</v>
      </c>
      <c r="AN2">
        <v>483414.55910000001</v>
      </c>
      <c r="AO2">
        <v>490915.57650000002</v>
      </c>
      <c r="AP2">
        <v>498551.59909999999</v>
      </c>
      <c r="AQ2">
        <v>506329.76299999998</v>
      </c>
      <c r="AR2">
        <v>514257.2942</v>
      </c>
      <c r="AS2">
        <v>522341.31069999997</v>
      </c>
      <c r="AT2">
        <v>530588.6274</v>
      </c>
    </row>
    <row r="3" spans="1:46" ht="14.45" x14ac:dyDescent="0.3">
      <c r="A3" t="s">
        <v>7</v>
      </c>
      <c r="B3">
        <v>9253.9815679999901</v>
      </c>
      <c r="C3">
        <v>9359.1831430000002</v>
      </c>
      <c r="D3">
        <v>9444.7407540000004</v>
      </c>
      <c r="E3">
        <v>9515.1776040000004</v>
      </c>
      <c r="F3">
        <v>9573.2776759999997</v>
      </c>
      <c r="G3">
        <v>9617.68446699999</v>
      </c>
      <c r="H3">
        <v>9655.0160109999997</v>
      </c>
      <c r="I3">
        <v>9684.1777160000001</v>
      </c>
      <c r="J3">
        <v>9712.71319699999</v>
      </c>
      <c r="K3">
        <v>9752.2854420000003</v>
      </c>
      <c r="L3">
        <v>9818.7076450000004</v>
      </c>
      <c r="M3">
        <v>9893.2999970000001</v>
      </c>
      <c r="N3">
        <v>9975.435254</v>
      </c>
      <c r="O3">
        <v>10060.225270000001</v>
      </c>
      <c r="P3">
        <v>10142.28982</v>
      </c>
      <c r="Q3">
        <v>10214.4473</v>
      </c>
      <c r="R3">
        <v>10281.70364</v>
      </c>
      <c r="S3">
        <v>10345.650680000001</v>
      </c>
      <c r="T3">
        <v>10407.846020000001</v>
      </c>
      <c r="U3">
        <v>10470.127640000001</v>
      </c>
      <c r="V3">
        <v>10533.504349999999</v>
      </c>
      <c r="W3">
        <v>10600.243700000001</v>
      </c>
      <c r="X3">
        <v>10672.833360000001</v>
      </c>
      <c r="Y3">
        <v>10752.96413</v>
      </c>
      <c r="Z3">
        <v>10842.172689999999</v>
      </c>
      <c r="AA3">
        <v>10939.02831</v>
      </c>
      <c r="AB3">
        <v>11043.776400000001</v>
      </c>
      <c r="AC3">
        <v>11156.221799999999</v>
      </c>
      <c r="AD3">
        <v>11276.20901</v>
      </c>
      <c r="AE3">
        <v>11403.41331</v>
      </c>
      <c r="AF3">
        <v>11537.5411</v>
      </c>
      <c r="AG3">
        <v>11678.702590000001</v>
      </c>
      <c r="AH3">
        <v>11826.672570000001</v>
      </c>
      <c r="AI3">
        <v>11981.45426</v>
      </c>
      <c r="AJ3">
        <v>12142.79955</v>
      </c>
      <c r="AK3">
        <v>12310.72935</v>
      </c>
      <c r="AL3">
        <v>12485.03224</v>
      </c>
      <c r="AM3">
        <v>12665.686890000001</v>
      </c>
      <c r="AN3">
        <v>12852.70347</v>
      </c>
      <c r="AO3">
        <v>13046.11275</v>
      </c>
      <c r="AP3">
        <v>13245.965319999999</v>
      </c>
      <c r="AQ3">
        <v>13452.32907</v>
      </c>
      <c r="AR3">
        <v>13665.28428</v>
      </c>
      <c r="AS3">
        <v>13884.917380000001</v>
      </c>
      <c r="AT3">
        <v>14111.31416</v>
      </c>
    </row>
    <row r="4" spans="1:46" ht="14.45" x14ac:dyDescent="0.3">
      <c r="A4" t="s">
        <v>8</v>
      </c>
      <c r="B4">
        <v>4576.3720469999998</v>
      </c>
      <c r="C4">
        <v>4638.066519</v>
      </c>
      <c r="D4">
        <v>4690.3926789999996</v>
      </c>
      <c r="E4">
        <v>4735.0650800000003</v>
      </c>
      <c r="F4">
        <v>4772.7595170000004</v>
      </c>
      <c r="G4">
        <v>4804.1205030000001</v>
      </c>
      <c r="H4">
        <v>4829.7317730000004</v>
      </c>
      <c r="I4">
        <v>4854.8137539999998</v>
      </c>
      <c r="J4">
        <v>4890.0711579999997</v>
      </c>
      <c r="K4">
        <v>4945.4127840000001</v>
      </c>
      <c r="L4">
        <v>5052.0082039999998</v>
      </c>
      <c r="M4">
        <v>5172.6859400000003</v>
      </c>
      <c r="N4">
        <v>5305.1310979999998</v>
      </c>
      <c r="O4">
        <v>5441.0814200000004</v>
      </c>
      <c r="P4">
        <v>5577.3741710000004</v>
      </c>
      <c r="Q4">
        <v>5709.6665160000002</v>
      </c>
      <c r="R4">
        <v>5844.586131</v>
      </c>
      <c r="S4">
        <v>5983.563623</v>
      </c>
      <c r="T4">
        <v>6128.6731890000001</v>
      </c>
      <c r="U4">
        <v>6282.6796640000002</v>
      </c>
      <c r="V4">
        <v>6446.9676989999998</v>
      </c>
      <c r="W4">
        <v>6625.9439839999995</v>
      </c>
      <c r="X4">
        <v>6824.31646</v>
      </c>
      <c r="Y4">
        <v>7046.5225650000002</v>
      </c>
      <c r="Z4">
        <v>7297.7390859999996</v>
      </c>
      <c r="AA4">
        <v>7530.5411279999998</v>
      </c>
      <c r="AB4">
        <v>7751.4059710000001</v>
      </c>
      <c r="AC4">
        <v>7964.1135709999999</v>
      </c>
      <c r="AD4">
        <v>8171.1287080000002</v>
      </c>
      <c r="AE4">
        <v>8374.329522</v>
      </c>
      <c r="AF4">
        <v>8575.0794040000001</v>
      </c>
      <c r="AG4">
        <v>8774.0295470000001</v>
      </c>
      <c r="AH4">
        <v>8971.8778349999902</v>
      </c>
      <c r="AI4">
        <v>9168.7785870000007</v>
      </c>
      <c r="AJ4">
        <v>9365.1272339999996</v>
      </c>
      <c r="AK4">
        <v>9560.8696010000003</v>
      </c>
      <c r="AL4">
        <v>9756.3216659999998</v>
      </c>
      <c r="AM4">
        <v>9951.515926</v>
      </c>
      <c r="AN4">
        <v>10146.56726</v>
      </c>
      <c r="AO4">
        <v>10341.63125</v>
      </c>
      <c r="AP4">
        <v>10536.89272</v>
      </c>
      <c r="AQ4">
        <v>10732.560439999999</v>
      </c>
      <c r="AR4">
        <v>10928.86132</v>
      </c>
      <c r="AS4">
        <v>11126.03354</v>
      </c>
      <c r="AT4">
        <v>11324.31912</v>
      </c>
    </row>
    <row r="5" spans="1:46" ht="14.45" x14ac:dyDescent="0.3">
      <c r="A5" t="s">
        <v>9</v>
      </c>
      <c r="B5">
        <v>4309.2605800000001</v>
      </c>
      <c r="C5">
        <v>4352.9097780000002</v>
      </c>
      <c r="D5">
        <v>4231.6862140000003</v>
      </c>
      <c r="E5">
        <v>3986.889952</v>
      </c>
      <c r="F5">
        <v>3712.1846390000001</v>
      </c>
      <c r="G5">
        <v>3473.7647320000001</v>
      </c>
      <c r="H5">
        <v>3270.6909810000002</v>
      </c>
      <c r="I5">
        <v>3132.5331339999998</v>
      </c>
      <c r="J5">
        <v>3061.4711870000001</v>
      </c>
      <c r="K5">
        <v>3050.9487130000002</v>
      </c>
      <c r="L5">
        <v>3051.4818460000001</v>
      </c>
      <c r="M5">
        <v>3102.5182199999999</v>
      </c>
      <c r="N5">
        <v>3142.5790229999998</v>
      </c>
      <c r="O5">
        <v>3230.8530000000001</v>
      </c>
      <c r="P5">
        <v>3362.8696530000002</v>
      </c>
      <c r="Q5">
        <v>3584.997476</v>
      </c>
      <c r="R5">
        <v>3762.6216199999999</v>
      </c>
      <c r="S5">
        <v>3924.0824250000001</v>
      </c>
      <c r="T5">
        <v>4073.1861439999998</v>
      </c>
      <c r="U5">
        <v>4212.3802649999998</v>
      </c>
      <c r="V5">
        <v>4349.1204029999999</v>
      </c>
      <c r="W5">
        <v>4479.1240289999996</v>
      </c>
      <c r="X5">
        <v>4599.7989939999998</v>
      </c>
      <c r="Y5">
        <v>4708.7403899999999</v>
      </c>
      <c r="Z5">
        <v>4803.4541099999997</v>
      </c>
      <c r="AA5">
        <v>4887.7378829999998</v>
      </c>
      <c r="AB5">
        <v>4962.4530210000003</v>
      </c>
      <c r="AC5">
        <v>5034.4611699999996</v>
      </c>
      <c r="AD5">
        <v>5106.2652470000003</v>
      </c>
      <c r="AE5">
        <v>5178.8105859999996</v>
      </c>
      <c r="AF5">
        <v>5252.5314360000002</v>
      </c>
      <c r="AG5">
        <v>5327.6867579999998</v>
      </c>
      <c r="AH5">
        <v>5404.521573</v>
      </c>
      <c r="AI5">
        <v>5483.2024730000003</v>
      </c>
      <c r="AJ5">
        <v>5563.9222680000003</v>
      </c>
      <c r="AK5">
        <v>5646.8102269999999</v>
      </c>
      <c r="AL5">
        <v>5732.0244210000001</v>
      </c>
      <c r="AM5">
        <v>5819.66734</v>
      </c>
      <c r="AN5">
        <v>5909.8535069999998</v>
      </c>
      <c r="AO5">
        <v>6002.6818380000004</v>
      </c>
      <c r="AP5">
        <v>6098.2383609999997</v>
      </c>
      <c r="AQ5">
        <v>6196.5964089999998</v>
      </c>
      <c r="AR5">
        <v>6297.8155200000001</v>
      </c>
      <c r="AS5">
        <v>6401.9398860000001</v>
      </c>
      <c r="AT5">
        <v>6508.996752</v>
      </c>
    </row>
    <row r="6" spans="1:46" ht="14.45" x14ac:dyDescent="0.3">
      <c r="A6" t="s">
        <v>10</v>
      </c>
      <c r="B6">
        <v>383.59366699999998</v>
      </c>
      <c r="C6">
        <v>382.88352320000001</v>
      </c>
      <c r="D6">
        <v>375.42417119999999</v>
      </c>
      <c r="E6">
        <v>363.33853870000002</v>
      </c>
      <c r="F6">
        <v>350.27812649999998</v>
      </c>
      <c r="G6">
        <v>339.3132013</v>
      </c>
      <c r="H6">
        <v>331.3260257</v>
      </c>
      <c r="I6">
        <v>327.12821889999998</v>
      </c>
      <c r="J6">
        <v>326.88229239999998</v>
      </c>
      <c r="K6">
        <v>330.75443589999998</v>
      </c>
      <c r="L6">
        <v>339.45180329999999</v>
      </c>
      <c r="M6">
        <v>350.0428756</v>
      </c>
      <c r="N6">
        <v>361.98362709999998</v>
      </c>
      <c r="O6">
        <v>375.20001969999998</v>
      </c>
      <c r="P6">
        <v>389.46664429999998</v>
      </c>
      <c r="Q6">
        <v>404.56770649999999</v>
      </c>
      <c r="R6">
        <v>419.75399160000001</v>
      </c>
      <c r="S6">
        <v>435.07202239999998</v>
      </c>
      <c r="T6">
        <v>450.49953440000002</v>
      </c>
      <c r="U6">
        <v>466.08400719999997</v>
      </c>
      <c r="V6">
        <v>481.88827120000002</v>
      </c>
      <c r="W6">
        <v>497.94118730000002</v>
      </c>
      <c r="X6">
        <v>514.31341599999996</v>
      </c>
      <c r="Y6">
        <v>531.06272369999999</v>
      </c>
      <c r="Z6">
        <v>548.26550899999995</v>
      </c>
      <c r="AA6">
        <v>563.34190950000004</v>
      </c>
      <c r="AB6">
        <v>577.20554649999997</v>
      </c>
      <c r="AC6">
        <v>590.36179579999998</v>
      </c>
      <c r="AD6">
        <v>603.08363899999995</v>
      </c>
      <c r="AE6">
        <v>615.55550489999996</v>
      </c>
      <c r="AF6">
        <v>627.91063240000005</v>
      </c>
      <c r="AG6">
        <v>640.20691450000004</v>
      </c>
      <c r="AH6">
        <v>652.51853979999999</v>
      </c>
      <c r="AI6">
        <v>664.86444129999995</v>
      </c>
      <c r="AJ6">
        <v>677.29512950000003</v>
      </c>
      <c r="AK6">
        <v>689.81276790000004</v>
      </c>
      <c r="AL6">
        <v>702.459159</v>
      </c>
      <c r="AM6">
        <v>715.24464839999996</v>
      </c>
      <c r="AN6">
        <v>728.1827442</v>
      </c>
      <c r="AO6">
        <v>741.28811859999996</v>
      </c>
      <c r="AP6">
        <v>754.57577270000002</v>
      </c>
      <c r="AQ6">
        <v>768.06042820000005</v>
      </c>
      <c r="AR6">
        <v>781.75602549999996</v>
      </c>
      <c r="AS6">
        <v>795.67528549999997</v>
      </c>
      <c r="AT6">
        <v>809.82933319999995</v>
      </c>
    </row>
    <row r="7" spans="1:46" ht="14.45" x14ac:dyDescent="0.3">
      <c r="A7" t="s">
        <v>11</v>
      </c>
      <c r="B7">
        <v>1116.986793</v>
      </c>
      <c r="C7">
        <v>1084.3202510000001</v>
      </c>
      <c r="D7">
        <v>1061.594128</v>
      </c>
      <c r="E7">
        <v>1046.6495480000001</v>
      </c>
      <c r="F7">
        <v>1033.2661680000001</v>
      </c>
      <c r="G7">
        <v>1024.11231</v>
      </c>
      <c r="H7">
        <v>1049.285897</v>
      </c>
      <c r="I7">
        <v>1094.647101</v>
      </c>
      <c r="J7">
        <v>1153.128909</v>
      </c>
      <c r="K7">
        <v>1221.6473490000001</v>
      </c>
      <c r="L7">
        <v>1303.542809</v>
      </c>
      <c r="M7">
        <v>1364.966707</v>
      </c>
      <c r="N7">
        <v>1418.500524</v>
      </c>
      <c r="O7">
        <v>1471.959104</v>
      </c>
      <c r="P7">
        <v>1527.700331</v>
      </c>
      <c r="Q7">
        <v>1579.548176</v>
      </c>
      <c r="R7">
        <v>1628.191049</v>
      </c>
      <c r="S7">
        <v>1674.990119</v>
      </c>
      <c r="T7">
        <v>1720.5278450000001</v>
      </c>
      <c r="U7">
        <v>1765.52828</v>
      </c>
      <c r="V7">
        <v>1810.781592</v>
      </c>
      <c r="W7">
        <v>1856.4113629999999</v>
      </c>
      <c r="X7">
        <v>1903.2959289999999</v>
      </c>
      <c r="Y7">
        <v>1952.197598</v>
      </c>
      <c r="Z7">
        <v>2003.9169039999999</v>
      </c>
      <c r="AA7">
        <v>2048.4410210000001</v>
      </c>
      <c r="AB7">
        <v>2087.494173</v>
      </c>
      <c r="AC7">
        <v>2122.8739150000001</v>
      </c>
      <c r="AD7">
        <v>2155.8686889999999</v>
      </c>
      <c r="AE7">
        <v>2187.3232939999998</v>
      </c>
      <c r="AF7">
        <v>2217.8267559999999</v>
      </c>
      <c r="AG7">
        <v>2247.6733199999999</v>
      </c>
      <c r="AH7">
        <v>2277.0685360000002</v>
      </c>
      <c r="AI7">
        <v>2306.0937690000001</v>
      </c>
      <c r="AJ7">
        <v>2334.8592640000002</v>
      </c>
      <c r="AK7">
        <v>2363.4027219999998</v>
      </c>
      <c r="AL7">
        <v>2391.8250670000002</v>
      </c>
      <c r="AM7">
        <v>2420.2097610000001</v>
      </c>
      <c r="AN7">
        <v>2448.617663</v>
      </c>
      <c r="AO7">
        <v>2477.1099479999998</v>
      </c>
      <c r="AP7">
        <v>2505.7562990000001</v>
      </c>
      <c r="AQ7">
        <v>2534.6328239999998</v>
      </c>
      <c r="AR7">
        <v>2563.8181060000002</v>
      </c>
      <c r="AS7">
        <v>2593.3896960000002</v>
      </c>
      <c r="AT7">
        <v>2623.4217349999999</v>
      </c>
    </row>
    <row r="8" spans="1:46" ht="14.45" x14ac:dyDescent="0.3">
      <c r="A8" t="s">
        <v>12</v>
      </c>
      <c r="B8">
        <v>965.16632560000005</v>
      </c>
      <c r="C8">
        <v>971.72587720000001</v>
      </c>
      <c r="D8">
        <v>967.31250550000004</v>
      </c>
      <c r="E8">
        <v>955.27956410000002</v>
      </c>
      <c r="F8">
        <v>940.65066669999999</v>
      </c>
      <c r="G8">
        <v>927.70764169999995</v>
      </c>
      <c r="H8">
        <v>918.09715840000001</v>
      </c>
      <c r="I8">
        <v>913.67750420000004</v>
      </c>
      <c r="J8">
        <v>915.69043050000005</v>
      </c>
      <c r="K8">
        <v>924.42305260000001</v>
      </c>
      <c r="L8">
        <v>942.38087519999999</v>
      </c>
      <c r="M8">
        <v>964.03040180000005</v>
      </c>
      <c r="N8">
        <v>987.99824100000001</v>
      </c>
      <c r="O8">
        <v>1013.281609</v>
      </c>
      <c r="P8">
        <v>1039.1996790000001</v>
      </c>
      <c r="Q8">
        <v>1065.2642920000001</v>
      </c>
      <c r="R8">
        <v>1091.0992900000001</v>
      </c>
      <c r="S8">
        <v>1116.6887369999999</v>
      </c>
      <c r="T8">
        <v>1142.058859</v>
      </c>
      <c r="U8">
        <v>1167.41067</v>
      </c>
      <c r="V8">
        <v>1192.9376179999999</v>
      </c>
      <c r="W8">
        <v>1218.889482</v>
      </c>
      <c r="X8">
        <v>1245.5571460000001</v>
      </c>
      <c r="Y8">
        <v>1273.1881000000001</v>
      </c>
      <c r="Z8">
        <v>1302.063985</v>
      </c>
      <c r="AA8">
        <v>1328.1125569999999</v>
      </c>
      <c r="AB8">
        <v>1352.730127</v>
      </c>
      <c r="AC8">
        <v>1376.6773370000001</v>
      </c>
      <c r="AD8">
        <v>1400.3865920000001</v>
      </c>
      <c r="AE8">
        <v>1424.147907</v>
      </c>
      <c r="AF8">
        <v>1448.1622319999999</v>
      </c>
      <c r="AG8">
        <v>1472.533214</v>
      </c>
      <c r="AH8">
        <v>1497.3679790000001</v>
      </c>
      <c r="AI8">
        <v>1522.7060200000001</v>
      </c>
      <c r="AJ8">
        <v>1548.6152050000001</v>
      </c>
      <c r="AK8">
        <v>1575.1074160000001</v>
      </c>
      <c r="AL8">
        <v>1602.2354780000001</v>
      </c>
      <c r="AM8">
        <v>1630.014584</v>
      </c>
      <c r="AN8">
        <v>1658.465355</v>
      </c>
      <c r="AO8">
        <v>1687.6098669999999</v>
      </c>
      <c r="AP8">
        <v>1717.4700560000001</v>
      </c>
      <c r="AQ8">
        <v>1748.066732</v>
      </c>
      <c r="AR8">
        <v>1779.418713</v>
      </c>
      <c r="AS8">
        <v>1811.5419959999999</v>
      </c>
      <c r="AT8">
        <v>1844.448977</v>
      </c>
    </row>
    <row r="9" spans="1:46" ht="14.45" x14ac:dyDescent="0.3">
      <c r="A9" t="s">
        <v>13</v>
      </c>
      <c r="B9">
        <v>244.52645680000001</v>
      </c>
      <c r="C9">
        <v>240.6696609</v>
      </c>
      <c r="D9">
        <v>240.76862</v>
      </c>
      <c r="E9">
        <v>242.20227259999999</v>
      </c>
      <c r="F9">
        <v>244.18091920000001</v>
      </c>
      <c r="G9">
        <v>246.66784609999999</v>
      </c>
      <c r="H9">
        <v>249.80388540000001</v>
      </c>
      <c r="I9">
        <v>253.76077069999999</v>
      </c>
      <c r="J9">
        <v>257.28194580000002</v>
      </c>
      <c r="K9">
        <v>262.95813199999998</v>
      </c>
      <c r="L9">
        <v>271.80039909999999</v>
      </c>
      <c r="M9">
        <v>280.79255549999999</v>
      </c>
      <c r="N9">
        <v>289.90133900000001</v>
      </c>
      <c r="O9">
        <v>299.33336279999997</v>
      </c>
      <c r="P9">
        <v>309.44168550000001</v>
      </c>
      <c r="Q9">
        <v>319.95451850000001</v>
      </c>
      <c r="R9">
        <v>330.8239322</v>
      </c>
      <c r="S9">
        <v>342.34243240000001</v>
      </c>
      <c r="T9">
        <v>354.71861039999999</v>
      </c>
      <c r="U9">
        <v>368.42411800000002</v>
      </c>
      <c r="V9">
        <v>383.97870369999998</v>
      </c>
      <c r="W9">
        <v>401.97597819999999</v>
      </c>
      <c r="X9">
        <v>423.15215860000001</v>
      </c>
      <c r="Y9">
        <v>448.40936699999997</v>
      </c>
      <c r="Z9">
        <v>478.89056679999999</v>
      </c>
      <c r="AA9">
        <v>505.20220399999999</v>
      </c>
      <c r="AB9">
        <v>528.34213409999995</v>
      </c>
      <c r="AC9">
        <v>549.13399460000005</v>
      </c>
      <c r="AD9">
        <v>568.13967500000001</v>
      </c>
      <c r="AE9">
        <v>585.87897380000004</v>
      </c>
      <c r="AF9">
        <v>602.80396510000003</v>
      </c>
      <c r="AG9">
        <v>619.04281849999995</v>
      </c>
      <c r="AH9">
        <v>634.88743190000002</v>
      </c>
      <c r="AI9">
        <v>650.346587</v>
      </c>
      <c r="AJ9">
        <v>665.63701160000005</v>
      </c>
      <c r="AK9">
        <v>680.70634829999995</v>
      </c>
      <c r="AL9">
        <v>695.74048919999996</v>
      </c>
      <c r="AM9">
        <v>710.74727080000002</v>
      </c>
      <c r="AN9">
        <v>725.74797369999999</v>
      </c>
      <c r="AO9">
        <v>740.76972169999999</v>
      </c>
      <c r="AP9">
        <v>755.8412045</v>
      </c>
      <c r="AQ9">
        <v>770.99028899999996</v>
      </c>
      <c r="AR9">
        <v>786.24268199999995</v>
      </c>
      <c r="AS9">
        <v>801.62115500000004</v>
      </c>
      <c r="AT9">
        <v>817.14506770000003</v>
      </c>
    </row>
    <row r="10" spans="1:46" ht="14.45" x14ac:dyDescent="0.3">
      <c r="A10" t="s">
        <v>14</v>
      </c>
      <c r="B10">
        <v>969.61487780000004</v>
      </c>
      <c r="C10" s="1">
        <v>981.89040299999999</v>
      </c>
      <c r="D10">
        <v>992.94035250000002</v>
      </c>
      <c r="E10">
        <v>1003.637791</v>
      </c>
      <c r="F10">
        <v>1014.568864</v>
      </c>
      <c r="G10">
        <v>1025.786241</v>
      </c>
      <c r="H10">
        <v>1038.075143</v>
      </c>
      <c r="I10">
        <v>1051.2744439999999</v>
      </c>
      <c r="J10">
        <v>1059.4078569999999</v>
      </c>
      <c r="K10">
        <v>1066.523948</v>
      </c>
      <c r="L10">
        <v>1089.260655</v>
      </c>
      <c r="M10">
        <v>1114.533919</v>
      </c>
      <c r="N10">
        <v>1140.384677</v>
      </c>
      <c r="O10">
        <v>1166.1078889999999</v>
      </c>
      <c r="P10">
        <v>1191.9723770000001</v>
      </c>
      <c r="Q10">
        <v>1217.090087</v>
      </c>
      <c r="R10">
        <v>1241.702558</v>
      </c>
      <c r="S10">
        <v>1266.761076</v>
      </c>
      <c r="T10">
        <v>1293.344394</v>
      </c>
      <c r="U10">
        <v>1322.6455209999999</v>
      </c>
      <c r="V10">
        <v>1355.9280209999999</v>
      </c>
      <c r="W10">
        <v>1394.5237669999999</v>
      </c>
      <c r="X10">
        <v>1439.9828279999999</v>
      </c>
      <c r="Y10">
        <v>1494.1155000000001</v>
      </c>
      <c r="Z10">
        <v>1559.0350390000001</v>
      </c>
      <c r="AA10">
        <v>1615.1075020000001</v>
      </c>
      <c r="AB10">
        <v>1664.5966579999999</v>
      </c>
      <c r="AC10">
        <v>1709.2844689999999</v>
      </c>
      <c r="AD10">
        <v>1750.5060289999999</v>
      </c>
      <c r="AE10">
        <v>1789.297202</v>
      </c>
      <c r="AF10">
        <v>1826.4507269999999</v>
      </c>
      <c r="AG10">
        <v>1862.5134800000001</v>
      </c>
      <c r="AH10">
        <v>1897.9585500000001</v>
      </c>
      <c r="AI10">
        <v>1933.0977820000001</v>
      </c>
      <c r="AJ10">
        <v>1968.2373720000001</v>
      </c>
      <c r="AK10">
        <v>2003.561428</v>
      </c>
      <c r="AL10">
        <v>2039.284862</v>
      </c>
      <c r="AM10">
        <v>2075.5411680000002</v>
      </c>
      <c r="AN10">
        <v>2112.4517940000001</v>
      </c>
      <c r="AO10">
        <v>2150.1256969999999</v>
      </c>
      <c r="AP10">
        <v>2188.6593779999998</v>
      </c>
      <c r="AQ10">
        <v>2228.1372289999999</v>
      </c>
      <c r="AR10">
        <v>2268.631907</v>
      </c>
      <c r="AS10">
        <v>2310.2045880000001</v>
      </c>
      <c r="AT10">
        <v>2352.9050820000002</v>
      </c>
    </row>
    <row r="11" spans="1:46" ht="14.45" x14ac:dyDescent="0.3">
      <c r="A11" t="s">
        <v>15</v>
      </c>
      <c r="B11">
        <v>1026.9396609999999</v>
      </c>
      <c r="C11">
        <v>1034.6055940000001</v>
      </c>
      <c r="D11">
        <v>1038.9922839999999</v>
      </c>
      <c r="E11">
        <v>1040.0212280000001</v>
      </c>
      <c r="F11">
        <v>1039.3527300000001</v>
      </c>
      <c r="G11">
        <v>1038.650083</v>
      </c>
      <c r="H11">
        <v>1043.637917</v>
      </c>
      <c r="I11">
        <v>1052.6655780000001</v>
      </c>
      <c r="J11">
        <v>1066.3248570000001</v>
      </c>
      <c r="K11">
        <v>1083.756615</v>
      </c>
      <c r="L11">
        <v>1107.205582</v>
      </c>
      <c r="M11">
        <v>1129.1619029999999</v>
      </c>
      <c r="N11">
        <v>1149.58456</v>
      </c>
      <c r="O11">
        <v>1170.4489679999999</v>
      </c>
      <c r="P11">
        <v>1191.672595</v>
      </c>
      <c r="Q11">
        <v>1213.4078030000001</v>
      </c>
      <c r="R11">
        <v>1232.685346</v>
      </c>
      <c r="S11">
        <v>1250.300812</v>
      </c>
      <c r="T11">
        <v>1266.795071</v>
      </c>
      <c r="U11">
        <v>1282.638604</v>
      </c>
      <c r="V11">
        <v>1298.4134750000001</v>
      </c>
      <c r="W11">
        <v>1314.366949</v>
      </c>
      <c r="X11">
        <v>1330.869571</v>
      </c>
      <c r="Y11">
        <v>1348.2240509999999</v>
      </c>
      <c r="Z11">
        <v>1366.701546</v>
      </c>
      <c r="AA11">
        <v>1384.2950049999999</v>
      </c>
      <c r="AB11">
        <v>1401.3558089999999</v>
      </c>
      <c r="AC11">
        <v>1418.3810390000001</v>
      </c>
      <c r="AD11">
        <v>1435.693937</v>
      </c>
      <c r="AE11">
        <v>1453.4804429999999</v>
      </c>
      <c r="AF11">
        <v>1471.850762</v>
      </c>
      <c r="AG11">
        <v>1490.8755659999999</v>
      </c>
      <c r="AH11">
        <v>1510.568483</v>
      </c>
      <c r="AI11">
        <v>1530.9627539999999</v>
      </c>
      <c r="AJ11">
        <v>1552.081054</v>
      </c>
      <c r="AK11">
        <v>1573.94577</v>
      </c>
      <c r="AL11">
        <v>1596.569814</v>
      </c>
      <c r="AM11">
        <v>1619.9688410000001</v>
      </c>
      <c r="AN11">
        <v>1644.1562449999999</v>
      </c>
      <c r="AO11">
        <v>1669.1447499999999</v>
      </c>
      <c r="AP11">
        <v>1694.9472989999999</v>
      </c>
      <c r="AQ11">
        <v>1721.576607</v>
      </c>
      <c r="AR11">
        <v>1749.0442869999999</v>
      </c>
      <c r="AS11">
        <v>1777.3598999999999</v>
      </c>
      <c r="AT11">
        <v>1806.5301119999999</v>
      </c>
    </row>
    <row r="12" spans="1:46" ht="14.45" x14ac:dyDescent="0.3">
      <c r="A12" t="s">
        <v>16</v>
      </c>
      <c r="B12">
        <v>1032.9823120000001</v>
      </c>
      <c r="C12">
        <v>1046.392486</v>
      </c>
      <c r="D12">
        <v>1008.340859</v>
      </c>
      <c r="E12">
        <v>954.35027660000003</v>
      </c>
      <c r="F12">
        <v>898.3190439</v>
      </c>
      <c r="G12">
        <v>881.26990430000001</v>
      </c>
      <c r="H12">
        <v>880.08979929999998</v>
      </c>
      <c r="I12">
        <v>885.92913739999995</v>
      </c>
      <c r="J12">
        <v>895.64846379999994</v>
      </c>
      <c r="K12">
        <v>921.14317989999995</v>
      </c>
      <c r="L12">
        <v>945.98548900000003</v>
      </c>
      <c r="M12">
        <v>969.96143440000003</v>
      </c>
      <c r="N12">
        <v>993.13205489999996</v>
      </c>
      <c r="O12">
        <v>1017.7672240000001</v>
      </c>
      <c r="P12">
        <v>1044.451775</v>
      </c>
      <c r="Q12">
        <v>1072.730896</v>
      </c>
      <c r="R12">
        <v>1100.323363</v>
      </c>
      <c r="S12">
        <v>1128.084597</v>
      </c>
      <c r="T12">
        <v>1156.102809</v>
      </c>
      <c r="U12">
        <v>1185.3520229999999</v>
      </c>
      <c r="V12">
        <v>1216.925896</v>
      </c>
      <c r="W12">
        <v>1251.651572</v>
      </c>
      <c r="X12">
        <v>1290.5193899999999</v>
      </c>
      <c r="Y12">
        <v>1334.6235369999999</v>
      </c>
      <c r="Z12">
        <v>1385.2409909999999</v>
      </c>
      <c r="AA12">
        <v>1429.5124330000001</v>
      </c>
      <c r="AB12">
        <v>1469.337624</v>
      </c>
      <c r="AC12">
        <v>1506.3242210000001</v>
      </c>
      <c r="AD12">
        <v>1541.5597789999999</v>
      </c>
      <c r="AE12">
        <v>1575.85087</v>
      </c>
      <c r="AF12">
        <v>1609.802557</v>
      </c>
      <c r="AG12">
        <v>1643.6985500000001</v>
      </c>
      <c r="AH12">
        <v>1677.8709919999999</v>
      </c>
      <c r="AI12">
        <v>1712.4159279999999</v>
      </c>
      <c r="AJ12">
        <v>1747.551438</v>
      </c>
      <c r="AK12">
        <v>1783.2890620000001</v>
      </c>
      <c r="AL12">
        <v>1819.802559</v>
      </c>
      <c r="AM12">
        <v>1857.1316489999999</v>
      </c>
      <c r="AN12">
        <v>1895.319788</v>
      </c>
      <c r="AO12">
        <v>1934.41101</v>
      </c>
      <c r="AP12">
        <v>1974.4481949999999</v>
      </c>
      <c r="AQ12">
        <v>2015.471315</v>
      </c>
      <c r="AR12">
        <v>2057.5159189999999</v>
      </c>
      <c r="AS12">
        <v>2100.6118550000001</v>
      </c>
      <c r="AT12">
        <v>2144.7822299999998</v>
      </c>
    </row>
    <row r="13" spans="1:46" ht="14.45" x14ac:dyDescent="0.3">
      <c r="A13" t="s">
        <v>17</v>
      </c>
      <c r="B13">
        <v>477.39059320000001</v>
      </c>
      <c r="C13">
        <v>482.71847989999998</v>
      </c>
      <c r="D13">
        <v>487.13200369999998</v>
      </c>
      <c r="E13">
        <v>491.12210640000001</v>
      </c>
      <c r="F13">
        <v>495.01239229999999</v>
      </c>
      <c r="G13">
        <v>499.17415720000002</v>
      </c>
      <c r="H13">
        <v>504.16048599999999</v>
      </c>
      <c r="I13">
        <v>510.06557839999999</v>
      </c>
      <c r="J13">
        <v>516.20972540000002</v>
      </c>
      <c r="K13">
        <v>522.81765659999996</v>
      </c>
      <c r="L13">
        <v>534.18014359999995</v>
      </c>
      <c r="M13">
        <v>545.14607379999995</v>
      </c>
      <c r="N13">
        <v>555.82397860000003</v>
      </c>
      <c r="O13">
        <v>566.2877823</v>
      </c>
      <c r="P13">
        <v>576.6392366</v>
      </c>
      <c r="Q13">
        <v>586.71455630000003</v>
      </c>
      <c r="R13">
        <v>596.42331909999996</v>
      </c>
      <c r="S13">
        <v>606.05544569999995</v>
      </c>
      <c r="T13">
        <v>615.9362069</v>
      </c>
      <c r="U13">
        <v>626.4255703</v>
      </c>
      <c r="V13">
        <v>637.88278130000003</v>
      </c>
      <c r="W13">
        <v>650.63386049999997</v>
      </c>
      <c r="X13">
        <v>665.04322309999998</v>
      </c>
      <c r="Y13">
        <v>681.48885819999998</v>
      </c>
      <c r="Z13">
        <v>700.38193190000004</v>
      </c>
      <c r="AA13">
        <v>716.69328110000004</v>
      </c>
      <c r="AB13">
        <v>731.3243579</v>
      </c>
      <c r="AC13">
        <v>744.93263579999996</v>
      </c>
      <c r="AD13">
        <v>757.96525469999995</v>
      </c>
      <c r="AE13">
        <v>770.74753969999995</v>
      </c>
      <c r="AF13">
        <v>783.51962690000005</v>
      </c>
      <c r="AG13">
        <v>796.41060789999995</v>
      </c>
      <c r="AH13">
        <v>809.54638179999995</v>
      </c>
      <c r="AI13">
        <v>822.97564699999998</v>
      </c>
      <c r="AJ13">
        <v>836.77303830000005</v>
      </c>
      <c r="AK13">
        <v>850.9519282</v>
      </c>
      <c r="AL13">
        <v>865.56535540000004</v>
      </c>
      <c r="AM13">
        <v>880.62822449999999</v>
      </c>
      <c r="AN13">
        <v>896.15406170000006</v>
      </c>
      <c r="AO13">
        <v>912.15472220000004</v>
      </c>
      <c r="AP13">
        <v>928.64013490000002</v>
      </c>
      <c r="AQ13">
        <v>945.61791930000004</v>
      </c>
      <c r="AR13">
        <v>963.09299490000001</v>
      </c>
      <c r="AS13">
        <v>981.06722639999998</v>
      </c>
      <c r="AT13">
        <v>999.5391257</v>
      </c>
    </row>
    <row r="14" spans="1:46" ht="14.45" x14ac:dyDescent="0.3">
      <c r="A14" t="s">
        <v>18</v>
      </c>
      <c r="B14">
        <v>15466.024950000001</v>
      </c>
      <c r="C14">
        <v>15709.169099999999</v>
      </c>
      <c r="D14">
        <v>15862.76828</v>
      </c>
      <c r="E14">
        <v>15967.19822</v>
      </c>
      <c r="F14">
        <v>16048.76604</v>
      </c>
      <c r="G14">
        <v>16129.446110000001</v>
      </c>
      <c r="H14">
        <v>16239.63747</v>
      </c>
      <c r="I14">
        <v>16375.210230000001</v>
      </c>
      <c r="J14">
        <v>16539.17265</v>
      </c>
      <c r="K14">
        <v>16740.991559999999</v>
      </c>
      <c r="L14">
        <v>17042.184720000001</v>
      </c>
      <c r="M14">
        <v>17342.070680000001</v>
      </c>
      <c r="N14">
        <v>17638.839919999999</v>
      </c>
      <c r="O14">
        <v>17938.858359999998</v>
      </c>
      <c r="P14">
        <v>18238.95393</v>
      </c>
      <c r="Q14">
        <v>18544.674739999999</v>
      </c>
      <c r="R14">
        <v>18836.429039999999</v>
      </c>
      <c r="S14">
        <v>19118.652719999998</v>
      </c>
      <c r="T14">
        <v>19394.661929999998</v>
      </c>
      <c r="U14">
        <v>19672.225989999999</v>
      </c>
      <c r="V14">
        <v>19961.535940000002</v>
      </c>
      <c r="W14">
        <v>20269.369060000001</v>
      </c>
      <c r="X14">
        <v>20603.183010000001</v>
      </c>
      <c r="Y14">
        <v>20969.78008</v>
      </c>
      <c r="Z14">
        <v>21377.205290000002</v>
      </c>
      <c r="AA14">
        <v>21754.60615</v>
      </c>
      <c r="AB14">
        <v>22112.990099999999</v>
      </c>
      <c r="AC14">
        <v>22462.59276</v>
      </c>
      <c r="AD14">
        <v>22810.33584</v>
      </c>
      <c r="AE14">
        <v>23160.68331</v>
      </c>
      <c r="AF14">
        <v>23516.575250000002</v>
      </c>
      <c r="AG14">
        <v>23879.950099999998</v>
      </c>
      <c r="AH14">
        <v>24252.15726</v>
      </c>
      <c r="AI14">
        <v>24634.079470000001</v>
      </c>
      <c r="AJ14">
        <v>25026.438239999999</v>
      </c>
      <c r="AK14">
        <v>25429.716779999999</v>
      </c>
      <c r="AL14">
        <v>25844.410599999999</v>
      </c>
      <c r="AM14">
        <v>26270.89704</v>
      </c>
      <c r="AN14">
        <v>26709.548699999999</v>
      </c>
      <c r="AO14">
        <v>27160.72394</v>
      </c>
      <c r="AP14">
        <v>27624.769339999999</v>
      </c>
      <c r="AQ14">
        <v>28102.013790000001</v>
      </c>
      <c r="AR14">
        <v>28592.757689999999</v>
      </c>
      <c r="AS14">
        <v>29097.260149999998</v>
      </c>
      <c r="AT14">
        <v>29615.726439999999</v>
      </c>
    </row>
    <row r="15" spans="1:46" ht="14.45" x14ac:dyDescent="0.3">
      <c r="A15" t="s">
        <v>19</v>
      </c>
      <c r="B15">
        <v>4782.730939</v>
      </c>
      <c r="C15">
        <v>4538.3614399999997</v>
      </c>
      <c r="D15">
        <v>4496.9144249999999</v>
      </c>
      <c r="E15">
        <v>4514.5670380000001</v>
      </c>
      <c r="F15">
        <v>4545.1590580000002</v>
      </c>
      <c r="G15">
        <v>4576.5294830000003</v>
      </c>
      <c r="H15">
        <v>4851.9780540000002</v>
      </c>
      <c r="I15">
        <v>5229.2497830000002</v>
      </c>
      <c r="J15">
        <v>5663.9465769999997</v>
      </c>
      <c r="K15">
        <v>6125.7755660000003</v>
      </c>
      <c r="L15">
        <v>6629.0454449999997</v>
      </c>
      <c r="M15">
        <v>6941.6873379999997</v>
      </c>
      <c r="N15">
        <v>7195.2772340000001</v>
      </c>
      <c r="O15">
        <v>7438.9922809999998</v>
      </c>
      <c r="P15">
        <v>7683.745269</v>
      </c>
      <c r="Q15">
        <v>7880.0745040000002</v>
      </c>
      <c r="R15">
        <v>8046.250059</v>
      </c>
      <c r="S15">
        <v>8191.7373500000003</v>
      </c>
      <c r="T15">
        <v>8320.663133</v>
      </c>
      <c r="U15">
        <v>8437.0240670000003</v>
      </c>
      <c r="V15">
        <v>8544.7167079999999</v>
      </c>
      <c r="W15">
        <v>8642.3524899999902</v>
      </c>
      <c r="X15">
        <v>8734.2056269999903</v>
      </c>
      <c r="Y15">
        <v>8822.5402290000002</v>
      </c>
      <c r="Z15">
        <v>8909.2202969999998</v>
      </c>
      <c r="AA15">
        <v>8989.48800999999</v>
      </c>
      <c r="AB15">
        <v>9061.2551110000004</v>
      </c>
      <c r="AC15">
        <v>9128.7514950000004</v>
      </c>
      <c r="AD15">
        <v>9195.2635950000004</v>
      </c>
      <c r="AE15">
        <v>9262.3925409999902</v>
      </c>
      <c r="AF15">
        <v>9331.0747599999995</v>
      </c>
      <c r="AG15">
        <v>9401.7299079999902</v>
      </c>
      <c r="AH15">
        <v>9474.0287769999995</v>
      </c>
      <c r="AI15">
        <v>9547.9676949999903</v>
      </c>
      <c r="AJ15">
        <v>9623.2108019999996</v>
      </c>
      <c r="AK15">
        <v>9699.8821119999902</v>
      </c>
      <c r="AL15">
        <v>9777.8242559999999</v>
      </c>
      <c r="AM15">
        <v>9857.3757960000003</v>
      </c>
      <c r="AN15">
        <v>9938.6472950000007</v>
      </c>
      <c r="AO15">
        <v>10021.775</v>
      </c>
      <c r="AP15">
        <v>10106.96248</v>
      </c>
      <c r="AQ15">
        <v>10194.46257</v>
      </c>
      <c r="AR15">
        <v>10284.55443</v>
      </c>
      <c r="AS15">
        <v>10377.525180000001</v>
      </c>
      <c r="AT15">
        <v>10473.658390000001</v>
      </c>
    </row>
    <row r="16" spans="1:46" ht="14.45" x14ac:dyDescent="0.3">
      <c r="A16" t="s">
        <v>20</v>
      </c>
      <c r="B16">
        <v>1090.309591</v>
      </c>
      <c r="C16" s="1">
        <v>1099.1670039999999</v>
      </c>
      <c r="D16">
        <v>1100.4175069999999</v>
      </c>
      <c r="E16">
        <v>1097.0320260000001</v>
      </c>
      <c r="F16">
        <v>1090.902783</v>
      </c>
      <c r="G16">
        <v>1083.627479</v>
      </c>
      <c r="H16">
        <v>1076.523952</v>
      </c>
      <c r="I16">
        <v>1069.402521</v>
      </c>
      <c r="J16">
        <v>1060.3021329999999</v>
      </c>
      <c r="K16">
        <v>1051.484089</v>
      </c>
      <c r="L16">
        <v>1058.3967889999999</v>
      </c>
      <c r="M16">
        <v>1076.5192039999999</v>
      </c>
      <c r="N16">
        <v>1107.93974</v>
      </c>
      <c r="O16">
        <v>1148.297272</v>
      </c>
      <c r="P16">
        <v>1192.6096869999999</v>
      </c>
      <c r="Q16">
        <v>1230.8887560000001</v>
      </c>
      <c r="R16">
        <v>1267.9757830000001</v>
      </c>
      <c r="S16">
        <v>1306.051913</v>
      </c>
      <c r="T16">
        <v>1346.4861579999999</v>
      </c>
      <c r="U16">
        <v>1390.091085</v>
      </c>
      <c r="V16">
        <v>1436.705027</v>
      </c>
      <c r="W16">
        <v>1486.237799</v>
      </c>
      <c r="X16">
        <v>1538.6705959999999</v>
      </c>
      <c r="Y16">
        <v>1593.9684540000001</v>
      </c>
      <c r="Z16">
        <v>1651.9410230000001</v>
      </c>
      <c r="AA16">
        <v>1703.281191</v>
      </c>
      <c r="AB16">
        <v>1754.1052609999999</v>
      </c>
      <c r="AC16">
        <v>1806.530043</v>
      </c>
      <c r="AD16">
        <v>1861.228824</v>
      </c>
      <c r="AE16">
        <v>1918.439267</v>
      </c>
      <c r="AF16">
        <v>1978.2732579999999</v>
      </c>
      <c r="AG16">
        <v>2040.8479709999999</v>
      </c>
      <c r="AH16">
        <v>2106.2431280000001</v>
      </c>
      <c r="AI16">
        <v>2174.5626229999998</v>
      </c>
      <c r="AJ16">
        <v>2245.8730500000001</v>
      </c>
      <c r="AK16">
        <v>2320.2640409999999</v>
      </c>
      <c r="AL16">
        <v>2397.7836889999999</v>
      </c>
      <c r="AM16">
        <v>2478.4891480000001</v>
      </c>
      <c r="AN16">
        <v>2562.4312570000002</v>
      </c>
      <c r="AO16">
        <v>2649.6510029999999</v>
      </c>
      <c r="AP16">
        <v>2740.1790679999999</v>
      </c>
      <c r="AQ16">
        <v>2834.0353989999999</v>
      </c>
      <c r="AR16">
        <v>2931.2284589999999</v>
      </c>
      <c r="AS16">
        <v>3031.7542229999999</v>
      </c>
      <c r="AT16">
        <v>3135.5950170000001</v>
      </c>
    </row>
    <row r="17" spans="1:46" ht="14.45" x14ac:dyDescent="0.3">
      <c r="A17" t="s">
        <v>21</v>
      </c>
      <c r="B17">
        <v>1715.681388</v>
      </c>
      <c r="C17">
        <v>1734.423959</v>
      </c>
      <c r="D17">
        <v>1749.6826450000001</v>
      </c>
      <c r="E17">
        <v>1763.596528</v>
      </c>
      <c r="F17">
        <v>1777.036392</v>
      </c>
      <c r="G17">
        <v>1790.3941400000001</v>
      </c>
      <c r="H17">
        <v>1804.456383</v>
      </c>
      <c r="I17">
        <v>1819.4187939999999</v>
      </c>
      <c r="J17">
        <v>1830.3925549999999</v>
      </c>
      <c r="K17">
        <v>1839.537229</v>
      </c>
      <c r="L17">
        <v>1876.974571</v>
      </c>
      <c r="M17">
        <v>1935.3874539999999</v>
      </c>
      <c r="N17">
        <v>2034.6664209999999</v>
      </c>
      <c r="O17">
        <v>2156.1331460000001</v>
      </c>
      <c r="P17">
        <v>2280.1330790000002</v>
      </c>
      <c r="Q17">
        <v>2358.8083820000002</v>
      </c>
      <c r="R17">
        <v>2421.1629840000001</v>
      </c>
      <c r="S17">
        <v>2476.7438069999998</v>
      </c>
      <c r="T17">
        <v>2531.3536389999999</v>
      </c>
      <c r="U17">
        <v>2587.9926380000002</v>
      </c>
      <c r="V17">
        <v>2644.2345919999998</v>
      </c>
      <c r="W17">
        <v>2698.6968200000001</v>
      </c>
      <c r="X17">
        <v>2750.1359689999999</v>
      </c>
      <c r="Y17">
        <v>2797.1732689999999</v>
      </c>
      <c r="Z17">
        <v>2838.2828479999998</v>
      </c>
      <c r="AA17">
        <v>2872.6361489999999</v>
      </c>
      <c r="AB17">
        <v>2904.3547130000002</v>
      </c>
      <c r="AC17">
        <v>2934.940803</v>
      </c>
      <c r="AD17">
        <v>2964.9688569999998</v>
      </c>
      <c r="AE17">
        <v>2994.714266</v>
      </c>
      <c r="AF17">
        <v>3024.3536039999999</v>
      </c>
      <c r="AG17">
        <v>3054.022923</v>
      </c>
      <c r="AH17">
        <v>3083.8361150000001</v>
      </c>
      <c r="AI17">
        <v>3113.896553</v>
      </c>
      <c r="AJ17">
        <v>3144.2994779999999</v>
      </c>
      <c r="AK17">
        <v>3175.132529</v>
      </c>
      <c r="AL17">
        <v>3206.4794670000001</v>
      </c>
      <c r="AM17">
        <v>3238.4190560000002</v>
      </c>
      <c r="AN17">
        <v>3271.0246750000001</v>
      </c>
      <c r="AO17">
        <v>3304.3658289999998</v>
      </c>
      <c r="AP17">
        <v>3338.508405</v>
      </c>
      <c r="AQ17">
        <v>3373.514416</v>
      </c>
      <c r="AR17">
        <v>3409.4416040000001</v>
      </c>
      <c r="AS17">
        <v>3446.3430450000001</v>
      </c>
      <c r="AT17">
        <v>3484.2668039999999</v>
      </c>
    </row>
    <row r="18" spans="1:46" ht="14.45" x14ac:dyDescent="0.3">
      <c r="A18" t="s">
        <v>22</v>
      </c>
      <c r="B18">
        <v>4849.383597</v>
      </c>
      <c r="C18">
        <v>4910.0673049999996</v>
      </c>
      <c r="D18">
        <v>4940.298221</v>
      </c>
      <c r="E18">
        <v>4951.8821630000002</v>
      </c>
      <c r="F18">
        <v>4954.2301170000001</v>
      </c>
      <c r="G18">
        <v>4957.7050200000003</v>
      </c>
      <c r="H18">
        <v>4970.2850570000001</v>
      </c>
      <c r="I18">
        <v>4990.8173109999998</v>
      </c>
      <c r="J18">
        <v>5014.8685569999998</v>
      </c>
      <c r="K18">
        <v>5055.3644789999998</v>
      </c>
      <c r="L18">
        <v>5106.9620640000003</v>
      </c>
      <c r="M18">
        <v>5159.3759730000002</v>
      </c>
      <c r="N18">
        <v>5210.8588730000001</v>
      </c>
      <c r="O18">
        <v>5265.2492320000001</v>
      </c>
      <c r="P18">
        <v>5318.5987269999996</v>
      </c>
      <c r="Q18">
        <v>5370.7033540000002</v>
      </c>
      <c r="R18">
        <v>5411.7096750000001</v>
      </c>
      <c r="S18">
        <v>5445.7105350000002</v>
      </c>
      <c r="T18">
        <v>5474.7658750000001</v>
      </c>
      <c r="U18">
        <v>5501.3304870000002</v>
      </c>
      <c r="V18">
        <v>5527.6023619999996</v>
      </c>
      <c r="W18">
        <v>5555.1130860000003</v>
      </c>
      <c r="X18">
        <v>5585.5767349999996</v>
      </c>
      <c r="Y18">
        <v>5620.2348979999997</v>
      </c>
      <c r="Z18">
        <v>5659.6705709999997</v>
      </c>
      <c r="AA18">
        <v>5712.5660969999999</v>
      </c>
      <c r="AB18">
        <v>5773.2507580000001</v>
      </c>
      <c r="AC18">
        <v>5840.6226299999998</v>
      </c>
      <c r="AD18">
        <v>5914.6543499999998</v>
      </c>
      <c r="AE18">
        <v>5995.4338109999999</v>
      </c>
      <c r="AF18">
        <v>6083.0085310000004</v>
      </c>
      <c r="AG18">
        <v>6177.5088340000002</v>
      </c>
      <c r="AH18">
        <v>6278.9285380000001</v>
      </c>
      <c r="AI18">
        <v>6387.3585009999997</v>
      </c>
      <c r="AJ18">
        <v>6502.7851369999998</v>
      </c>
      <c r="AK18">
        <v>6625.3057749999998</v>
      </c>
      <c r="AL18">
        <v>6754.9180100000003</v>
      </c>
      <c r="AM18">
        <v>6891.6960200000003</v>
      </c>
      <c r="AN18">
        <v>7035.7209800000001</v>
      </c>
      <c r="AO18">
        <v>7187.07456</v>
      </c>
      <c r="AP18">
        <v>7345.838154</v>
      </c>
      <c r="AQ18">
        <v>7512.0898699999998</v>
      </c>
      <c r="AR18">
        <v>7685.9002039999996</v>
      </c>
      <c r="AS18">
        <v>7867.3273360000003</v>
      </c>
      <c r="AT18">
        <v>8056.4126560000004</v>
      </c>
    </row>
    <row r="19" spans="1:46" ht="14.45" x14ac:dyDescent="0.3">
      <c r="A19" t="s">
        <v>23</v>
      </c>
      <c r="B19">
        <v>1103.300385</v>
      </c>
      <c r="C19">
        <v>1113.8831170000001</v>
      </c>
      <c r="D19">
        <v>1118.895591</v>
      </c>
      <c r="E19">
        <v>1120.841064</v>
      </c>
      <c r="F19">
        <v>1121.0099230000001</v>
      </c>
      <c r="G19">
        <v>1121.4462269999999</v>
      </c>
      <c r="H19">
        <v>1123.031798</v>
      </c>
      <c r="I19">
        <v>1125.38221</v>
      </c>
      <c r="J19">
        <v>1128.311299</v>
      </c>
      <c r="K19">
        <v>1131.5255870000001</v>
      </c>
      <c r="L19">
        <v>1135.291823</v>
      </c>
      <c r="M19">
        <v>1137.6798659999999</v>
      </c>
      <c r="N19">
        <v>1138.0371339999999</v>
      </c>
      <c r="O19">
        <v>1137.224618</v>
      </c>
      <c r="P19">
        <v>1135.5489500000001</v>
      </c>
      <c r="Q19">
        <v>1133.732127</v>
      </c>
      <c r="R19">
        <v>1130.9092089999999</v>
      </c>
      <c r="S19">
        <v>1127.647426</v>
      </c>
      <c r="T19">
        <v>1124.2814289999999</v>
      </c>
      <c r="U19">
        <v>1121.188756</v>
      </c>
      <c r="V19">
        <v>1118.711879</v>
      </c>
      <c r="W19">
        <v>1117.1012040000001</v>
      </c>
      <c r="X19">
        <v>1116.6167499999999</v>
      </c>
      <c r="Y19">
        <v>1117.458376</v>
      </c>
      <c r="Z19">
        <v>1119.4529829999999</v>
      </c>
      <c r="AA19">
        <v>1123.45958</v>
      </c>
      <c r="AB19">
        <v>1129.327851</v>
      </c>
      <c r="AC19">
        <v>1137.0206889999999</v>
      </c>
      <c r="AD19">
        <v>1146.528542</v>
      </c>
      <c r="AE19">
        <v>1157.8337100000001</v>
      </c>
      <c r="AF19">
        <v>1170.911818</v>
      </c>
      <c r="AG19">
        <v>1185.7445600000001</v>
      </c>
      <c r="AH19">
        <v>1202.3070439999999</v>
      </c>
      <c r="AI19">
        <v>1220.5864160000001</v>
      </c>
      <c r="AJ19">
        <v>1240.566112</v>
      </c>
      <c r="AK19">
        <v>1262.2422220000001</v>
      </c>
      <c r="AL19">
        <v>1285.605198</v>
      </c>
      <c r="AM19">
        <v>1310.654761</v>
      </c>
      <c r="AN19">
        <v>1337.391494</v>
      </c>
      <c r="AO19">
        <v>1365.8162830000001</v>
      </c>
      <c r="AP19">
        <v>1395.9297759999999</v>
      </c>
      <c r="AQ19">
        <v>1427.7313710000001</v>
      </c>
      <c r="AR19">
        <v>1461.2180719999999</v>
      </c>
      <c r="AS19">
        <v>1496.3833729999999</v>
      </c>
      <c r="AT19">
        <v>1533.2162530000001</v>
      </c>
    </row>
    <row r="20" spans="1:46" ht="14.45" x14ac:dyDescent="0.3">
      <c r="A20" t="s">
        <v>24</v>
      </c>
      <c r="B20">
        <v>2003.6753040000001</v>
      </c>
      <c r="C20">
        <v>2026.547507</v>
      </c>
      <c r="D20">
        <v>2041.4068050000001</v>
      </c>
      <c r="E20">
        <v>2051.3877229999998</v>
      </c>
      <c r="F20">
        <v>2058.3278489999998</v>
      </c>
      <c r="G20">
        <v>2063.6337199999998</v>
      </c>
      <c r="H20">
        <v>2068.9453450000001</v>
      </c>
      <c r="I20">
        <v>2074.1615929999998</v>
      </c>
      <c r="J20">
        <v>2085.02538</v>
      </c>
      <c r="K20">
        <v>2098.5179800000001</v>
      </c>
      <c r="L20">
        <v>2117.0018759999998</v>
      </c>
      <c r="M20">
        <v>2136.5301650000001</v>
      </c>
      <c r="N20">
        <v>2154.9747980000002</v>
      </c>
      <c r="O20">
        <v>2172.8563800000002</v>
      </c>
      <c r="P20">
        <v>2189.3032880000001</v>
      </c>
      <c r="Q20">
        <v>2205.1471190000002</v>
      </c>
      <c r="R20">
        <v>2217.8975820000001</v>
      </c>
      <c r="S20">
        <v>2228.5888030000001</v>
      </c>
      <c r="T20">
        <v>2238.0091870000001</v>
      </c>
      <c r="U20">
        <v>2247.0043690000002</v>
      </c>
      <c r="V20">
        <v>2256.365503</v>
      </c>
      <c r="W20">
        <v>2266.509736</v>
      </c>
      <c r="X20">
        <v>2277.8610309999999</v>
      </c>
      <c r="Y20">
        <v>2290.7375790000001</v>
      </c>
      <c r="Z20">
        <v>2305.392656</v>
      </c>
      <c r="AA20">
        <v>2321.532733</v>
      </c>
      <c r="AB20">
        <v>2338.6631109999998</v>
      </c>
      <c r="AC20">
        <v>2357.0353409999998</v>
      </c>
      <c r="AD20">
        <v>2376.8945920000001</v>
      </c>
      <c r="AE20">
        <v>2398.4077149999998</v>
      </c>
      <c r="AF20">
        <v>2421.67949</v>
      </c>
      <c r="AG20">
        <v>2446.7838379999998</v>
      </c>
      <c r="AH20">
        <v>2473.7622569999999</v>
      </c>
      <c r="AI20">
        <v>2502.6498310000002</v>
      </c>
      <c r="AJ20">
        <v>2533.4678549999999</v>
      </c>
      <c r="AK20">
        <v>2566.241336</v>
      </c>
      <c r="AL20">
        <v>2600.987756</v>
      </c>
      <c r="AM20">
        <v>2637.7288549999998</v>
      </c>
      <c r="AN20">
        <v>2676.4874530000002</v>
      </c>
      <c r="AO20">
        <v>2717.286357</v>
      </c>
      <c r="AP20">
        <v>2760.1479869999998</v>
      </c>
      <c r="AQ20">
        <v>2805.093558</v>
      </c>
      <c r="AR20">
        <v>2852.1419930000002</v>
      </c>
      <c r="AS20">
        <v>2901.3087289999999</v>
      </c>
      <c r="AT20">
        <v>2952.6045549999999</v>
      </c>
    </row>
    <row r="21" spans="1:46" ht="14.45" x14ac:dyDescent="0.3">
      <c r="A21" t="s">
        <v>25</v>
      </c>
      <c r="B21">
        <v>146880.4767</v>
      </c>
      <c r="C21">
        <v>149466.53450000001</v>
      </c>
      <c r="D21">
        <v>151099.02410000001</v>
      </c>
      <c r="E21">
        <v>152165.94889999999</v>
      </c>
      <c r="F21">
        <v>152892.5834</v>
      </c>
      <c r="G21">
        <v>153457.31349999999</v>
      </c>
      <c r="H21">
        <v>154046.51089999999</v>
      </c>
      <c r="I21">
        <v>154701.76879999999</v>
      </c>
      <c r="J21">
        <v>155798.2555</v>
      </c>
      <c r="K21">
        <v>157444.38740000001</v>
      </c>
      <c r="L21">
        <v>159928.6825</v>
      </c>
      <c r="M21">
        <v>162675.5894</v>
      </c>
      <c r="N21">
        <v>165616.2764</v>
      </c>
      <c r="O21">
        <v>168735.0436</v>
      </c>
      <c r="P21">
        <v>171956.6127</v>
      </c>
      <c r="Q21">
        <v>175172.32829999999</v>
      </c>
      <c r="R21">
        <v>178265.57829999999</v>
      </c>
      <c r="S21">
        <v>181264.88130000001</v>
      </c>
      <c r="T21">
        <v>184191.0619</v>
      </c>
      <c r="U21">
        <v>187085.69630000001</v>
      </c>
      <c r="V21">
        <v>189979.8316</v>
      </c>
      <c r="W21">
        <v>192921.31589999999</v>
      </c>
      <c r="X21">
        <v>195963.78969999999</v>
      </c>
      <c r="Y21">
        <v>199143.74460000001</v>
      </c>
      <c r="Z21">
        <v>202496.51180000001</v>
      </c>
      <c r="AA21">
        <v>205881.6159</v>
      </c>
      <c r="AB21">
        <v>209308.8989</v>
      </c>
      <c r="AC21">
        <v>212792.1079</v>
      </c>
      <c r="AD21">
        <v>216340.49650000001</v>
      </c>
      <c r="AE21">
        <v>219957.8309</v>
      </c>
      <c r="AF21">
        <v>223644.23120000001</v>
      </c>
      <c r="AG21">
        <v>227402.12520000001</v>
      </c>
      <c r="AH21">
        <v>231229.55009999999</v>
      </c>
      <c r="AI21">
        <v>235127.17329999999</v>
      </c>
      <c r="AJ21">
        <v>239092.4822</v>
      </c>
      <c r="AK21">
        <v>243126.17480000001</v>
      </c>
      <c r="AL21">
        <v>247226.4129</v>
      </c>
      <c r="AM21">
        <v>251393.62729999999</v>
      </c>
      <c r="AN21">
        <v>255629.2445</v>
      </c>
      <c r="AO21">
        <v>259935.2347</v>
      </c>
      <c r="AP21">
        <v>264314.05359999998</v>
      </c>
      <c r="AQ21">
        <v>268768.58110000001</v>
      </c>
      <c r="AR21">
        <v>273302.01120000001</v>
      </c>
      <c r="AS21">
        <v>277917.71169999999</v>
      </c>
      <c r="AT21">
        <v>282619.07679999998</v>
      </c>
    </row>
    <row r="22" spans="1:46" ht="14.45" x14ac:dyDescent="0.3">
      <c r="A22" t="s">
        <v>26</v>
      </c>
      <c r="B22">
        <v>60600.984790000002</v>
      </c>
      <c r="C22">
        <v>61592.323799999998</v>
      </c>
      <c r="D22">
        <v>62567.931660000002</v>
      </c>
      <c r="E22">
        <v>63527.737690000002</v>
      </c>
      <c r="F22">
        <v>64476.729950000001</v>
      </c>
      <c r="G22">
        <v>65421.975509999997</v>
      </c>
      <c r="H22">
        <v>66356.797409999999</v>
      </c>
      <c r="I22">
        <v>67294.279630000005</v>
      </c>
      <c r="J22">
        <v>68260.911259999906</v>
      </c>
      <c r="K22">
        <v>69279.145099999994</v>
      </c>
      <c r="L22">
        <v>70411.251050000006</v>
      </c>
      <c r="M22">
        <v>71608.660130000004</v>
      </c>
      <c r="N22">
        <v>72873.809670000002</v>
      </c>
      <c r="O22">
        <v>74196.90178</v>
      </c>
      <c r="P22">
        <v>75559.906830000007</v>
      </c>
      <c r="Q22">
        <v>76945.988649999999</v>
      </c>
      <c r="R22">
        <v>78346.245980000007</v>
      </c>
      <c r="S22">
        <v>79754.253769999996</v>
      </c>
      <c r="T22">
        <v>81165.838940000001</v>
      </c>
      <c r="U22">
        <v>82580.28787</v>
      </c>
      <c r="V22">
        <v>84005.372690000004</v>
      </c>
      <c r="W22">
        <v>85443.931660000002</v>
      </c>
      <c r="X22">
        <v>86901.509349999906</v>
      </c>
      <c r="Y22">
        <v>88383.575889999905</v>
      </c>
      <c r="Z22">
        <v>89896.15436</v>
      </c>
      <c r="AA22">
        <v>91404.780880000006</v>
      </c>
      <c r="AB22">
        <v>92918.059290000005</v>
      </c>
      <c r="AC22">
        <v>94441.339940000005</v>
      </c>
      <c r="AD22">
        <v>95977.951870000004</v>
      </c>
      <c r="AE22">
        <v>97530.400609999997</v>
      </c>
      <c r="AF22">
        <v>99100.610159999997</v>
      </c>
      <c r="AG22">
        <v>100689.629</v>
      </c>
      <c r="AH22">
        <v>102298.7084</v>
      </c>
      <c r="AI22">
        <v>103928.4207</v>
      </c>
      <c r="AJ22">
        <v>105579.7169</v>
      </c>
      <c r="AK22">
        <v>107252.9279</v>
      </c>
      <c r="AL22">
        <v>108948.8763</v>
      </c>
      <c r="AM22">
        <v>110667.985</v>
      </c>
      <c r="AN22">
        <v>112410.7648</v>
      </c>
      <c r="AO22">
        <v>114177.7859</v>
      </c>
      <c r="AP22">
        <v>115969.6721</v>
      </c>
      <c r="AQ22">
        <v>117787.0998</v>
      </c>
      <c r="AR22">
        <v>119630.7951</v>
      </c>
      <c r="AS22">
        <v>121501.5281</v>
      </c>
      <c r="AT22">
        <v>123400.1044</v>
      </c>
    </row>
    <row r="23" spans="1:46" ht="14.45" x14ac:dyDescent="0.3">
      <c r="A23" t="s">
        <v>27</v>
      </c>
      <c r="B23">
        <v>1.760559803</v>
      </c>
      <c r="C23" s="1">
        <v>1.7905296719999999</v>
      </c>
      <c r="D23">
        <v>1.800386485</v>
      </c>
      <c r="E23">
        <v>1.7996471169999999</v>
      </c>
      <c r="F23">
        <v>1.7944723499999999</v>
      </c>
      <c r="G23">
        <v>1.763318975</v>
      </c>
      <c r="H23">
        <v>1.72289659</v>
      </c>
      <c r="I23">
        <v>1.682981244</v>
      </c>
      <c r="J23">
        <v>1.6491171330000001</v>
      </c>
      <c r="K23">
        <v>1.578253524</v>
      </c>
      <c r="L23">
        <v>1.5083063729999999</v>
      </c>
      <c r="M23">
        <v>1.4462525690000001</v>
      </c>
      <c r="N23">
        <v>1.3888319469999999</v>
      </c>
      <c r="O23">
        <v>1.3060351320000001</v>
      </c>
      <c r="P23">
        <v>1.217506371</v>
      </c>
      <c r="Q23">
        <v>1.1588601869999999</v>
      </c>
      <c r="R23">
        <v>1.1143580129999999</v>
      </c>
      <c r="S23">
        <v>1.075872318</v>
      </c>
      <c r="T23">
        <v>1.044152822</v>
      </c>
      <c r="U23">
        <v>1.0153906619999999</v>
      </c>
      <c r="V23">
        <v>0.98507011820000001</v>
      </c>
      <c r="W23">
        <v>0.95416580929999995</v>
      </c>
      <c r="X23">
        <v>0.92316922570000004</v>
      </c>
      <c r="Y23">
        <v>0.89215738970000003</v>
      </c>
      <c r="Z23">
        <v>0.86161165839999998</v>
      </c>
      <c r="AA23">
        <v>0.83705790550000003</v>
      </c>
      <c r="AB23">
        <v>0.81903901369999998</v>
      </c>
      <c r="AC23">
        <v>0.80663234809999995</v>
      </c>
      <c r="AD23">
        <v>0.79872661779999998</v>
      </c>
      <c r="AE23">
        <v>0.79444158860000003</v>
      </c>
      <c r="AF23">
        <v>0.79313820400000001</v>
      </c>
      <c r="AG23">
        <v>0.79427887620000004</v>
      </c>
      <c r="AH23">
        <v>0.79752795990000003</v>
      </c>
      <c r="AI23">
        <v>0.8025862238</v>
      </c>
      <c r="AJ23">
        <v>0.80928624979999997</v>
      </c>
      <c r="AK23">
        <v>0.81744853890000002</v>
      </c>
      <c r="AL23">
        <v>0.82699006450000001</v>
      </c>
      <c r="AM23">
        <v>0.83781678640000001</v>
      </c>
      <c r="AN23">
        <v>0.84985129739999998</v>
      </c>
      <c r="AO23">
        <v>0.86303194809999995</v>
      </c>
      <c r="AP23">
        <v>0.87730840070000005</v>
      </c>
      <c r="AQ23">
        <v>0.89263788099999997</v>
      </c>
      <c r="AR23">
        <v>0.90898245050000004</v>
      </c>
      <c r="AS23">
        <v>0.92630707320000005</v>
      </c>
      <c r="AT23">
        <v>0.94457824710000005</v>
      </c>
    </row>
    <row r="24" spans="1:46" ht="14.45" x14ac:dyDescent="0.3">
      <c r="A24" t="s">
        <v>28</v>
      </c>
      <c r="B24">
        <v>653.19689589999996</v>
      </c>
      <c r="C24">
        <v>649.97674859999995</v>
      </c>
      <c r="D24">
        <v>640.54900889999999</v>
      </c>
      <c r="E24">
        <v>627.49142570000004</v>
      </c>
      <c r="F24">
        <v>611.63558750000004</v>
      </c>
      <c r="G24">
        <v>598.13846880000006</v>
      </c>
      <c r="H24">
        <v>585.48472530000004</v>
      </c>
      <c r="I24">
        <v>573.58870309999998</v>
      </c>
      <c r="J24">
        <v>566.27563009999994</v>
      </c>
      <c r="K24">
        <v>561.46928130000003</v>
      </c>
      <c r="L24">
        <v>554.39838999999995</v>
      </c>
      <c r="M24">
        <v>544.7583515</v>
      </c>
      <c r="N24">
        <v>531.72710319999999</v>
      </c>
      <c r="O24">
        <v>516.23650910000003</v>
      </c>
      <c r="P24">
        <v>499.78481629999999</v>
      </c>
      <c r="Q24">
        <v>485.42971299999999</v>
      </c>
      <c r="R24">
        <v>472.21209829999998</v>
      </c>
      <c r="S24">
        <v>459.47923070000002</v>
      </c>
      <c r="T24">
        <v>446.77976990000002</v>
      </c>
      <c r="U24">
        <v>434.16016029999997</v>
      </c>
      <c r="V24">
        <v>421.76225049999999</v>
      </c>
      <c r="W24">
        <v>409.59157699999997</v>
      </c>
      <c r="X24">
        <v>397.67706099999998</v>
      </c>
      <c r="Y24">
        <v>386.03949399999999</v>
      </c>
      <c r="Z24">
        <v>373.49064520000002</v>
      </c>
      <c r="AA24">
        <v>364.26789129999997</v>
      </c>
      <c r="AB24">
        <v>356.68391329999997</v>
      </c>
      <c r="AC24">
        <v>350.10191420000001</v>
      </c>
      <c r="AD24">
        <v>344.25395659999998</v>
      </c>
      <c r="AE24">
        <v>339.01436009999998</v>
      </c>
      <c r="AF24">
        <v>334.30821830000002</v>
      </c>
      <c r="AG24">
        <v>330.05375509999999</v>
      </c>
      <c r="AH24">
        <v>326.21545759999998</v>
      </c>
      <c r="AI24">
        <v>322.74005240000002</v>
      </c>
      <c r="AJ24">
        <v>319.61065180000003</v>
      </c>
      <c r="AK24">
        <v>316.78881969999998</v>
      </c>
      <c r="AL24">
        <v>314.26784359999999</v>
      </c>
      <c r="AM24">
        <v>312.02554040000001</v>
      </c>
      <c r="AN24">
        <v>310.04650600000002</v>
      </c>
      <c r="AO24">
        <v>308.31899670000001</v>
      </c>
      <c r="AP24">
        <v>306.83344599999998</v>
      </c>
      <c r="AQ24">
        <v>305.58174279999997</v>
      </c>
      <c r="AR24">
        <v>304.55681349999998</v>
      </c>
      <c r="AS24">
        <v>303.7523453</v>
      </c>
      <c r="AT24">
        <v>303.16259439999999</v>
      </c>
    </row>
    <row r="25" spans="1:46" ht="14.45" x14ac:dyDescent="0.3">
      <c r="A25" s="2" t="s">
        <v>29</v>
      </c>
      <c r="B25">
        <v>23.117667399999998</v>
      </c>
      <c r="C25">
        <v>28.805948449999999</v>
      </c>
      <c r="D25">
        <v>38.81967547</v>
      </c>
      <c r="E25">
        <v>53.90172149</v>
      </c>
      <c r="F25">
        <v>75.895411330000002</v>
      </c>
      <c r="G25">
        <v>86.273859849999994</v>
      </c>
      <c r="H25">
        <v>95.238842880000007</v>
      </c>
      <c r="I25">
        <v>101.9754988</v>
      </c>
      <c r="J25">
        <v>108.826708</v>
      </c>
      <c r="K25">
        <v>115.9667805</v>
      </c>
      <c r="L25">
        <v>130.84307870000001</v>
      </c>
      <c r="M25">
        <v>148.4697827</v>
      </c>
      <c r="N25">
        <v>168.59800490000001</v>
      </c>
      <c r="O25">
        <v>194.61078209999999</v>
      </c>
      <c r="P25">
        <v>222.38812730000001</v>
      </c>
      <c r="Q25">
        <v>245.14401470000001</v>
      </c>
      <c r="R25">
        <v>262.85005860000001</v>
      </c>
      <c r="S25">
        <v>279.1393253</v>
      </c>
      <c r="T25">
        <v>296.89692939999998</v>
      </c>
      <c r="U25">
        <v>315.31535509999998</v>
      </c>
      <c r="V25">
        <v>333.34501749999998</v>
      </c>
      <c r="W25">
        <v>350.69752519999997</v>
      </c>
      <c r="X25">
        <v>367.18764279999999</v>
      </c>
      <c r="Y25">
        <v>382.65866269999998</v>
      </c>
      <c r="Z25">
        <v>395.05573500000003</v>
      </c>
      <c r="AA25">
        <v>396.71026490000003</v>
      </c>
      <c r="AB25">
        <v>394.47023869999998</v>
      </c>
      <c r="AC25">
        <v>390.69610089999998</v>
      </c>
      <c r="AD25">
        <v>386.0984077</v>
      </c>
      <c r="AE25">
        <v>380.92705530000001</v>
      </c>
      <c r="AF25">
        <v>375.29576530000003</v>
      </c>
      <c r="AG25">
        <v>369.23023549999999</v>
      </c>
      <c r="AH25">
        <v>362.80088890000002</v>
      </c>
      <c r="AI25">
        <v>356.03120159999997</v>
      </c>
      <c r="AJ25">
        <v>348.99276020000002</v>
      </c>
      <c r="AK25">
        <v>341.712063</v>
      </c>
      <c r="AL25">
        <v>334.25903019999998</v>
      </c>
      <c r="AM25">
        <v>326.67086410000002</v>
      </c>
      <c r="AN25">
        <v>318.9888229</v>
      </c>
      <c r="AO25">
        <v>311.25350750000001</v>
      </c>
      <c r="AP25">
        <v>303.50293900000003</v>
      </c>
      <c r="AQ25">
        <v>295.77187320000002</v>
      </c>
      <c r="AR25">
        <v>288.0915736</v>
      </c>
      <c r="AS25">
        <v>280.48979159999999</v>
      </c>
      <c r="AT25">
        <v>272.99086060000002</v>
      </c>
    </row>
    <row r="26" spans="1:46" ht="14.45" x14ac:dyDescent="0.3">
      <c r="A26" t="s">
        <v>30</v>
      </c>
      <c r="B26">
        <v>1403.4573270000001</v>
      </c>
      <c r="C26">
        <v>1398.5380339999999</v>
      </c>
      <c r="D26">
        <v>1380.181556</v>
      </c>
      <c r="E26">
        <v>1354.0853090000001</v>
      </c>
      <c r="F26">
        <v>1322.0420409999999</v>
      </c>
      <c r="G26">
        <v>1317.0409199999999</v>
      </c>
      <c r="H26">
        <v>1324.9887289999999</v>
      </c>
      <c r="I26">
        <v>1330.84932</v>
      </c>
      <c r="J26">
        <v>1333.8134709999999</v>
      </c>
      <c r="K26">
        <v>1338.0620160000001</v>
      </c>
      <c r="L26">
        <v>1323.3853779999999</v>
      </c>
      <c r="M26">
        <v>1309.194958</v>
      </c>
      <c r="N26">
        <v>1297.9753009999999</v>
      </c>
      <c r="O26">
        <v>1291.254021</v>
      </c>
      <c r="P26">
        <v>1283.8046489999999</v>
      </c>
      <c r="Q26">
        <v>1267.8211289999999</v>
      </c>
      <c r="R26">
        <v>1247.1308059999999</v>
      </c>
      <c r="S26">
        <v>1226.751168</v>
      </c>
      <c r="T26">
        <v>1210.6911660000001</v>
      </c>
      <c r="U26">
        <v>1196.0568189999999</v>
      </c>
      <c r="V26">
        <v>1178.9844599999999</v>
      </c>
      <c r="W26">
        <v>1159.622513</v>
      </c>
      <c r="X26">
        <v>1138.3957909999999</v>
      </c>
      <c r="Y26">
        <v>1115.8024660000001</v>
      </c>
      <c r="Z26">
        <v>1097.9858959999999</v>
      </c>
      <c r="AA26">
        <v>1108.5822230000001</v>
      </c>
      <c r="AB26">
        <v>1128.8608999999999</v>
      </c>
      <c r="AC26">
        <v>1153.258253</v>
      </c>
      <c r="AD26">
        <v>1179.398657</v>
      </c>
      <c r="AE26">
        <v>1206.321445</v>
      </c>
      <c r="AF26">
        <v>1233.536509</v>
      </c>
      <c r="AG26">
        <v>1260.4974500000001</v>
      </c>
      <c r="AH26">
        <v>1287.2107120000001</v>
      </c>
      <c r="AI26">
        <v>1313.369011</v>
      </c>
      <c r="AJ26">
        <v>1339.117866</v>
      </c>
      <c r="AK26">
        <v>1364.2284159999999</v>
      </c>
      <c r="AL26">
        <v>1388.899668</v>
      </c>
      <c r="AM26">
        <v>1413.047982</v>
      </c>
      <c r="AN26">
        <v>1436.6576030000001</v>
      </c>
      <c r="AO26">
        <v>1459.7416659999999</v>
      </c>
      <c r="AP26">
        <v>1482.3227549999999</v>
      </c>
      <c r="AQ26">
        <v>1504.4260019999999</v>
      </c>
      <c r="AR26">
        <v>1526.0766189999999</v>
      </c>
      <c r="AS26">
        <v>1547.2989130000001</v>
      </c>
      <c r="AT26">
        <v>1568.1158029999999</v>
      </c>
    </row>
    <row r="27" spans="1:46" ht="14.45" x14ac:dyDescent="0.3">
      <c r="A27" t="s">
        <v>31</v>
      </c>
      <c r="B27">
        <v>633.08065880000004</v>
      </c>
      <c r="C27">
        <v>610.3029861</v>
      </c>
      <c r="D27">
        <v>575.45926059999999</v>
      </c>
      <c r="E27">
        <v>536.54865610000002</v>
      </c>
      <c r="F27">
        <v>496.29095310000002</v>
      </c>
      <c r="G27">
        <v>429.06947070000001</v>
      </c>
      <c r="H27">
        <v>351.47579480000002</v>
      </c>
      <c r="I27">
        <v>272.3066685</v>
      </c>
      <c r="J27">
        <v>200.82838820000001</v>
      </c>
      <c r="K27">
        <v>145.58258720000001</v>
      </c>
      <c r="L27">
        <v>105.0833973</v>
      </c>
      <c r="M27">
        <v>71.105728760000005</v>
      </c>
      <c r="N27">
        <v>41.721735840000001</v>
      </c>
      <c r="O27">
        <v>32.06136755</v>
      </c>
      <c r="P27">
        <v>27.01216101</v>
      </c>
      <c r="Q27">
        <v>23.059545799999999</v>
      </c>
      <c r="R27">
        <v>19.93688856</v>
      </c>
      <c r="S27">
        <v>17.339147870000001</v>
      </c>
      <c r="T27">
        <v>15.78233095</v>
      </c>
      <c r="U27">
        <v>14.60767809</v>
      </c>
      <c r="V27">
        <v>13.23626949</v>
      </c>
      <c r="W27">
        <v>11.94594526</v>
      </c>
      <c r="X27">
        <v>10.793154319999999</v>
      </c>
      <c r="Y27">
        <v>9.7700192850000001</v>
      </c>
      <c r="Z27">
        <v>8.9020913949999905</v>
      </c>
      <c r="AA27">
        <v>8.1131202049999995</v>
      </c>
      <c r="AB27">
        <v>7.4224160159999997</v>
      </c>
      <c r="AC27">
        <v>6.8199883400000001</v>
      </c>
      <c r="AD27">
        <v>6.2904465030000001</v>
      </c>
      <c r="AE27">
        <v>5.8220389340000001</v>
      </c>
      <c r="AF27">
        <v>5.4059081710000001</v>
      </c>
      <c r="AG27">
        <v>5.0336977420000002</v>
      </c>
      <c r="AH27">
        <v>4.7004904610000002</v>
      </c>
      <c r="AI27">
        <v>4.4008850129999999</v>
      </c>
      <c r="AJ27">
        <v>4.1317397580000002</v>
      </c>
      <c r="AK27">
        <v>3.8891309710000002</v>
      </c>
      <c r="AL27">
        <v>3.6708522710000002</v>
      </c>
      <c r="AM27">
        <v>3.4741728570000001</v>
      </c>
      <c r="AN27">
        <v>3.296877142</v>
      </c>
      <c r="AO27">
        <v>3.137078915</v>
      </c>
      <c r="AP27">
        <v>2.9931300900000002</v>
      </c>
      <c r="AQ27">
        <v>2.8635773320000002</v>
      </c>
      <c r="AR27">
        <v>2.747135605</v>
      </c>
      <c r="AS27">
        <v>2.6426683799999999</v>
      </c>
      <c r="AT27">
        <v>2.5491712209999999</v>
      </c>
    </row>
    <row r="28" spans="1:46" ht="14.45" x14ac:dyDescent="0.3">
      <c r="A28" t="s">
        <v>32</v>
      </c>
      <c r="B28">
        <v>137.00456639999999</v>
      </c>
      <c r="C28">
        <v>140.0820836</v>
      </c>
      <c r="D28">
        <v>143.16594989999999</v>
      </c>
      <c r="E28">
        <v>146.01408259999999</v>
      </c>
      <c r="F28">
        <v>148.51085140000001</v>
      </c>
      <c r="G28">
        <v>136.03188779999999</v>
      </c>
      <c r="H28">
        <v>117.1440175</v>
      </c>
      <c r="I28">
        <v>96.41223076</v>
      </c>
      <c r="J28">
        <v>77.812581120000004</v>
      </c>
      <c r="K28">
        <v>64.910104570000001</v>
      </c>
      <c r="L28">
        <v>65.035253460000007</v>
      </c>
      <c r="M28">
        <v>66.842833889999994</v>
      </c>
      <c r="N28">
        <v>69.26072302</v>
      </c>
      <c r="O28">
        <v>74.371886050000001</v>
      </c>
      <c r="P28">
        <v>80.715928779999999</v>
      </c>
      <c r="Q28">
        <v>79.94377197</v>
      </c>
      <c r="R28">
        <v>77.491307269999893</v>
      </c>
      <c r="S28">
        <v>74.70779924</v>
      </c>
      <c r="T28">
        <v>75.046586629999894</v>
      </c>
      <c r="U28">
        <v>76.475522749999996</v>
      </c>
      <c r="V28">
        <v>76.155094550000001</v>
      </c>
      <c r="W28">
        <v>75.410406230000007</v>
      </c>
      <c r="X28">
        <v>74.635473200000007</v>
      </c>
      <c r="Y28">
        <v>73.891530700000004</v>
      </c>
      <c r="Z28">
        <v>73.521153560000002</v>
      </c>
      <c r="AA28">
        <v>73.054180990000006</v>
      </c>
      <c r="AB28">
        <v>72.753337950000002</v>
      </c>
      <c r="AC28">
        <v>72.652651460000001</v>
      </c>
      <c r="AD28">
        <v>72.713271770000006</v>
      </c>
      <c r="AE28">
        <v>72.906946520000005</v>
      </c>
      <c r="AF28">
        <v>73.217217379999994</v>
      </c>
      <c r="AG28">
        <v>73.614383810000007</v>
      </c>
      <c r="AH28">
        <v>74.100369810000004</v>
      </c>
      <c r="AI28">
        <v>74.658521350000001</v>
      </c>
      <c r="AJ28">
        <v>75.298160839999994</v>
      </c>
      <c r="AK28">
        <v>76.00721489</v>
      </c>
      <c r="AL28">
        <v>76.797538630000005</v>
      </c>
      <c r="AM28">
        <v>77.664999690000002</v>
      </c>
      <c r="AN28">
        <v>78.609185490000002</v>
      </c>
      <c r="AO28">
        <v>79.63115578</v>
      </c>
      <c r="AP28">
        <v>80.732362519999995</v>
      </c>
      <c r="AQ28">
        <v>81.914283159999997</v>
      </c>
      <c r="AR28">
        <v>83.178299109999998</v>
      </c>
      <c r="AS28">
        <v>84.525651870000004</v>
      </c>
      <c r="AT28">
        <v>85.957421510000003</v>
      </c>
    </row>
    <row r="29" spans="1:46" ht="14.45" x14ac:dyDescent="0.3">
      <c r="A29" t="s">
        <v>33</v>
      </c>
      <c r="B29">
        <v>271.1376535</v>
      </c>
      <c r="C29">
        <v>269.94859960000002</v>
      </c>
      <c r="D29">
        <v>266.02212969999999</v>
      </c>
      <c r="E29">
        <v>260.52391699999998</v>
      </c>
      <c r="F29">
        <v>253.82971739999999</v>
      </c>
      <c r="G29">
        <v>227.84988480000001</v>
      </c>
      <c r="H29">
        <v>194.65471360000001</v>
      </c>
      <c r="I29">
        <v>159.2184772</v>
      </c>
      <c r="J29">
        <v>125.7374911</v>
      </c>
      <c r="K29">
        <v>98.107510919999996</v>
      </c>
      <c r="L29">
        <v>87.231241949999998</v>
      </c>
      <c r="M29">
        <v>81.029932810000005</v>
      </c>
      <c r="N29">
        <v>76.460430389999999</v>
      </c>
      <c r="O29">
        <v>60.990014979999998</v>
      </c>
      <c r="P29">
        <v>43.430799559999997</v>
      </c>
      <c r="Q29">
        <v>36.054179699999999</v>
      </c>
      <c r="R29">
        <v>31.743960399999999</v>
      </c>
      <c r="S29">
        <v>28.490949579999999</v>
      </c>
      <c r="T29">
        <v>26.855302200000001</v>
      </c>
      <c r="U29">
        <v>25.753721949999999</v>
      </c>
      <c r="V29">
        <v>24.169262199999999</v>
      </c>
      <c r="W29">
        <v>22.577814799999999</v>
      </c>
      <c r="X29">
        <v>21.099190480000001</v>
      </c>
      <c r="Y29">
        <v>19.740298070000001</v>
      </c>
      <c r="Z29">
        <v>18.577012069999999</v>
      </c>
      <c r="AA29">
        <v>17.473620740000001</v>
      </c>
      <c r="AB29">
        <v>16.486884499999999</v>
      </c>
      <c r="AC29">
        <v>15.612190160000001</v>
      </c>
      <c r="AD29">
        <v>14.829907840000001</v>
      </c>
      <c r="AE29">
        <v>14.12536959</v>
      </c>
      <c r="AF29">
        <v>13.48816762</v>
      </c>
      <c r="AG29">
        <v>12.90694968</v>
      </c>
      <c r="AH29">
        <v>12.377275429999999</v>
      </c>
      <c r="AI29">
        <v>11.892167369999999</v>
      </c>
      <c r="AJ29">
        <v>11.44951607</v>
      </c>
      <c r="AK29">
        <v>11.04420058</v>
      </c>
      <c r="AL29">
        <v>10.67506912</v>
      </c>
      <c r="AM29">
        <v>10.338842440000001</v>
      </c>
      <c r="AN29">
        <v>10.033088210000001</v>
      </c>
      <c r="AO29">
        <v>9.7558097040000007</v>
      </c>
      <c r="AP29">
        <v>9.5052604600000006</v>
      </c>
      <c r="AQ29">
        <v>9.2798784199999904</v>
      </c>
      <c r="AR29">
        <v>9.0782593540000001</v>
      </c>
      <c r="AS29">
        <v>8.8991427630000004</v>
      </c>
      <c r="AT29">
        <v>8.7414018809999998</v>
      </c>
    </row>
    <row r="30" spans="1:46" ht="14.45" x14ac:dyDescent="0.3">
      <c r="A30" s="2" t="s">
        <v>34</v>
      </c>
      <c r="B30">
        <v>208.90199029999999</v>
      </c>
      <c r="C30">
        <v>237.11841380000001</v>
      </c>
      <c r="D30">
        <v>279.50809029999999</v>
      </c>
      <c r="E30">
        <v>334.13405690000002</v>
      </c>
      <c r="F30">
        <v>401.93973510000001</v>
      </c>
      <c r="G30">
        <v>497.91263750000002</v>
      </c>
      <c r="H30">
        <v>610.50660449999998</v>
      </c>
      <c r="I30">
        <v>733.39469280000003</v>
      </c>
      <c r="J30">
        <v>866.14827130000003</v>
      </c>
      <c r="K30">
        <v>1015.769336</v>
      </c>
      <c r="L30">
        <v>1228.0373870000001</v>
      </c>
      <c r="M30">
        <v>1476.3992009999999</v>
      </c>
      <c r="N30">
        <v>1751.9660240000001</v>
      </c>
      <c r="O30">
        <v>2109.6580269999999</v>
      </c>
      <c r="P30">
        <v>2523.3360819999998</v>
      </c>
      <c r="Q30">
        <v>3055.3790119999999</v>
      </c>
      <c r="R30">
        <v>3658.6559889999999</v>
      </c>
      <c r="S30">
        <v>4292.9410719999996</v>
      </c>
      <c r="T30">
        <v>4741.2675660000004</v>
      </c>
      <c r="U30">
        <v>5113.9633640000002</v>
      </c>
      <c r="V30">
        <v>5633.4806479999997</v>
      </c>
      <c r="W30">
        <v>6217.2272469999998</v>
      </c>
      <c r="X30">
        <v>6829.0680220000004</v>
      </c>
      <c r="Y30">
        <v>7450.1241049999999</v>
      </c>
      <c r="Z30">
        <v>8107.4082070000004</v>
      </c>
      <c r="AA30">
        <v>8399.348806</v>
      </c>
      <c r="AB30">
        <v>8558.2105429999901</v>
      </c>
      <c r="AC30">
        <v>8665.8528769999903</v>
      </c>
      <c r="AD30">
        <v>8744.6196880000007</v>
      </c>
      <c r="AE30">
        <v>8801.4003680000005</v>
      </c>
      <c r="AF30">
        <v>8839.1466240000009</v>
      </c>
      <c r="AG30">
        <v>8857.4275109999999</v>
      </c>
      <c r="AH30">
        <v>8858.983365</v>
      </c>
      <c r="AI30">
        <v>8844.0333969999901</v>
      </c>
      <c r="AJ30">
        <v>8815.7177260000008</v>
      </c>
      <c r="AK30">
        <v>8774.489603</v>
      </c>
      <c r="AL30">
        <v>8723.4537450000007</v>
      </c>
      <c r="AM30">
        <v>8663.6981070000002</v>
      </c>
      <c r="AN30">
        <v>8596.6114770000004</v>
      </c>
      <c r="AO30">
        <v>8523.6137429999999</v>
      </c>
      <c r="AP30">
        <v>8446.03331599999</v>
      </c>
      <c r="AQ30">
        <v>8365.0721080000003</v>
      </c>
      <c r="AR30">
        <v>8281.8009409999995</v>
      </c>
      <c r="AS30">
        <v>8197.1649180000004</v>
      </c>
      <c r="AT30">
        <v>8111.9919179999997</v>
      </c>
    </row>
    <row r="31" spans="1:46" ht="14.45" x14ac:dyDescent="0.3">
      <c r="A31" s="2" t="s">
        <v>35</v>
      </c>
      <c r="B31">
        <v>91.044222349999998</v>
      </c>
      <c r="C31">
        <v>92.073624769999995</v>
      </c>
      <c r="D31">
        <v>92.593600719999998</v>
      </c>
      <c r="E31">
        <v>92.765718379999996</v>
      </c>
      <c r="F31">
        <v>92.593570279999994</v>
      </c>
      <c r="G31">
        <v>147.584599</v>
      </c>
      <c r="H31">
        <v>232.19308520000001</v>
      </c>
      <c r="I31">
        <v>335.26309099999997</v>
      </c>
      <c r="J31">
        <v>448.68135769999998</v>
      </c>
      <c r="K31">
        <v>568.28007860000002</v>
      </c>
      <c r="L31">
        <v>720.02679999999998</v>
      </c>
      <c r="M31">
        <v>894.34874620000005</v>
      </c>
      <c r="N31">
        <v>1087.794598</v>
      </c>
      <c r="O31">
        <v>1331.8519980000001</v>
      </c>
      <c r="P31">
        <v>1612.5385389999999</v>
      </c>
      <c r="Q31">
        <v>1993.8051149999999</v>
      </c>
      <c r="R31">
        <v>2433.2973200000001</v>
      </c>
      <c r="S31">
        <v>2898.9326590000001</v>
      </c>
      <c r="T31">
        <v>3223.9773850000001</v>
      </c>
      <c r="U31">
        <v>3489.8534239999999</v>
      </c>
      <c r="V31">
        <v>3836.973117</v>
      </c>
      <c r="W31">
        <v>4218.9557949999999</v>
      </c>
      <c r="X31">
        <v>4614.5754530000004</v>
      </c>
      <c r="Y31">
        <v>5012.1739580000003</v>
      </c>
      <c r="Z31">
        <v>5430.2890790000001</v>
      </c>
      <c r="AA31">
        <v>5611.6960470000004</v>
      </c>
      <c r="AB31">
        <v>5704.5043999999998</v>
      </c>
      <c r="AC31">
        <v>5763.3304889999999</v>
      </c>
      <c r="AD31">
        <v>5802.6123509999998</v>
      </c>
      <c r="AE31">
        <v>5826.9391310000001</v>
      </c>
      <c r="AF31">
        <v>5838.4003519999997</v>
      </c>
      <c r="AG31">
        <v>5836.8699379999998</v>
      </c>
      <c r="AH31">
        <v>5824.3063709999997</v>
      </c>
      <c r="AI31">
        <v>5800.9884549999997</v>
      </c>
      <c r="AJ31">
        <v>5769.0927460000003</v>
      </c>
      <c r="AK31">
        <v>5729.0128830000003</v>
      </c>
      <c r="AL31">
        <v>5682.856933</v>
      </c>
      <c r="AM31">
        <v>5631.3965319999998</v>
      </c>
      <c r="AN31">
        <v>5575.585572</v>
      </c>
      <c r="AO31">
        <v>5516.3846940000003</v>
      </c>
      <c r="AP31">
        <v>5454.6830369999998</v>
      </c>
      <c r="AQ31">
        <v>5391.2772990000003</v>
      </c>
      <c r="AR31">
        <v>5326.8704950000001</v>
      </c>
      <c r="AS31">
        <v>5262.0770169999996</v>
      </c>
      <c r="AT31">
        <v>5197.4295149999998</v>
      </c>
    </row>
    <row r="32" spans="1:46" ht="14.45" x14ac:dyDescent="0.3">
      <c r="A32" s="2" t="s">
        <v>36</v>
      </c>
      <c r="B32">
        <v>533.33849369999996</v>
      </c>
      <c r="C32">
        <v>541.23815030000003</v>
      </c>
      <c r="D32">
        <v>547.95407079999995</v>
      </c>
      <c r="E32">
        <v>552.95550990000004</v>
      </c>
      <c r="F32">
        <v>556.09441059999995</v>
      </c>
      <c r="G32">
        <v>554.87053679999997</v>
      </c>
      <c r="H32">
        <v>553.14838510000004</v>
      </c>
      <c r="I32">
        <v>548.68076099999996</v>
      </c>
      <c r="J32">
        <v>541.43617810000001</v>
      </c>
      <c r="K32">
        <v>534.41377360000001</v>
      </c>
      <c r="L32">
        <v>526.03282079999997</v>
      </c>
      <c r="M32">
        <v>517.59416250000004</v>
      </c>
      <c r="N32">
        <v>510.03521490000003</v>
      </c>
      <c r="O32">
        <v>500.06608899999998</v>
      </c>
      <c r="P32">
        <v>490.88473909999999</v>
      </c>
      <c r="Q32">
        <v>475.34854669999999</v>
      </c>
      <c r="R32">
        <v>461.85080829999998</v>
      </c>
      <c r="S32">
        <v>449.5246621</v>
      </c>
      <c r="T32">
        <v>453.76710580000002</v>
      </c>
      <c r="U32">
        <v>463.73755499999999</v>
      </c>
      <c r="V32">
        <v>462.65104280000003</v>
      </c>
      <c r="W32">
        <v>458.64392839999999</v>
      </c>
      <c r="X32">
        <v>454.15965069999999</v>
      </c>
      <c r="Y32">
        <v>449.59876439999999</v>
      </c>
      <c r="Z32">
        <v>447.0644777</v>
      </c>
      <c r="AA32">
        <v>443.71034159999999</v>
      </c>
      <c r="AB32">
        <v>440.78541460000002</v>
      </c>
      <c r="AC32">
        <v>438.86510929999997</v>
      </c>
      <c r="AD32">
        <v>437.7162798</v>
      </c>
      <c r="AE32">
        <v>437.16996180000001</v>
      </c>
      <c r="AF32">
        <v>437.12836240000001</v>
      </c>
      <c r="AG32">
        <v>437.41540520000001</v>
      </c>
      <c r="AH32">
        <v>438.04425429999998</v>
      </c>
      <c r="AI32">
        <v>438.9179876</v>
      </c>
      <c r="AJ32">
        <v>440.0930381</v>
      </c>
      <c r="AK32">
        <v>441.4999459</v>
      </c>
      <c r="AL32">
        <v>443.20867879999997</v>
      </c>
      <c r="AM32">
        <v>445.19561470000002</v>
      </c>
      <c r="AN32">
        <v>447.45879359999998</v>
      </c>
      <c r="AO32">
        <v>450.00458639999999</v>
      </c>
      <c r="AP32">
        <v>452.8414166</v>
      </c>
      <c r="AQ32">
        <v>455.97770600000001</v>
      </c>
      <c r="AR32">
        <v>459.42126439999998</v>
      </c>
      <c r="AS32">
        <v>463.1791326</v>
      </c>
      <c r="AT32">
        <v>467.2575569</v>
      </c>
    </row>
    <row r="33" spans="1:46" ht="14.45" x14ac:dyDescent="0.3">
      <c r="A33" s="2" t="s">
        <v>37</v>
      </c>
      <c r="B33">
        <v>260.85351780000002</v>
      </c>
      <c r="C33">
        <v>320.27943620000002</v>
      </c>
      <c r="D33">
        <v>421.41082790000002</v>
      </c>
      <c r="E33">
        <v>568.95105149999995</v>
      </c>
      <c r="F33">
        <v>777.59560780000004</v>
      </c>
      <c r="G33">
        <v>843.73683540000002</v>
      </c>
      <c r="H33">
        <v>842.90189799999996</v>
      </c>
      <c r="I33">
        <v>811.28273239999999</v>
      </c>
      <c r="J33">
        <v>765.61082409999995</v>
      </c>
      <c r="K33">
        <v>718.73564239999996</v>
      </c>
      <c r="L33">
        <v>708.87450950000004</v>
      </c>
      <c r="M33">
        <v>710.28821740000001</v>
      </c>
      <c r="N33">
        <v>715.77310079999995</v>
      </c>
      <c r="O33">
        <v>713.97982890000003</v>
      </c>
      <c r="P33">
        <v>711.38951450000002</v>
      </c>
      <c r="Q33">
        <v>715.4011587</v>
      </c>
      <c r="R33">
        <v>726.21799109999995</v>
      </c>
      <c r="S33">
        <v>738.878466</v>
      </c>
      <c r="T33">
        <v>761.64453209999999</v>
      </c>
      <c r="U33">
        <v>788.27254289999996</v>
      </c>
      <c r="V33">
        <v>818.31826009999997</v>
      </c>
      <c r="W33">
        <v>850.85631550000005</v>
      </c>
      <c r="X33">
        <v>885.02645910000001</v>
      </c>
      <c r="Y33">
        <v>919.94344609999996</v>
      </c>
      <c r="Z33">
        <v>959.55020360000003</v>
      </c>
      <c r="AA33">
        <v>974.16609029999995</v>
      </c>
      <c r="AB33">
        <v>981.73498819999998</v>
      </c>
      <c r="AC33">
        <v>988.02215520000004</v>
      </c>
      <c r="AD33">
        <v>994.17333440000004</v>
      </c>
      <c r="AE33">
        <v>1000.364553</v>
      </c>
      <c r="AF33">
        <v>1006.586727</v>
      </c>
      <c r="AG33">
        <v>1012.537591</v>
      </c>
      <c r="AH33">
        <v>1018.312304</v>
      </c>
      <c r="AI33">
        <v>1023.737121</v>
      </c>
      <c r="AJ33">
        <v>1028.9888900000001</v>
      </c>
      <c r="AK33">
        <v>1033.94733</v>
      </c>
      <c r="AL33">
        <v>1038.815681</v>
      </c>
      <c r="AM33">
        <v>1043.575589</v>
      </c>
      <c r="AN33">
        <v>1048.256838</v>
      </c>
      <c r="AO33">
        <v>1052.9063189999999</v>
      </c>
      <c r="AP33">
        <v>1057.5732680000001</v>
      </c>
      <c r="AQ33">
        <v>1062.304396</v>
      </c>
      <c r="AR33">
        <v>1067.1424609999999</v>
      </c>
      <c r="AS33">
        <v>1072.125929</v>
      </c>
      <c r="AT33">
        <v>1077.2890070000001</v>
      </c>
    </row>
    <row r="34" spans="1:46" ht="14.45" x14ac:dyDescent="0.3">
      <c r="A34" t="s">
        <v>38</v>
      </c>
      <c r="B34">
        <v>556.32803309999997</v>
      </c>
      <c r="C34">
        <v>554.22310230000005</v>
      </c>
      <c r="D34">
        <v>545.27043609999998</v>
      </c>
      <c r="E34">
        <v>531.77484779999997</v>
      </c>
      <c r="F34">
        <v>514.68653099999995</v>
      </c>
      <c r="G34">
        <v>504.28978649999999</v>
      </c>
      <c r="H34">
        <v>496.40367040000001</v>
      </c>
      <c r="I34">
        <v>490.37621510000002</v>
      </c>
      <c r="J34">
        <v>484.25405030000002</v>
      </c>
      <c r="K34">
        <v>477.58856509999998</v>
      </c>
      <c r="L34">
        <v>463.12208509999999</v>
      </c>
      <c r="M34">
        <v>445.48696690000003</v>
      </c>
      <c r="N34">
        <v>425.68161229999998</v>
      </c>
      <c r="O34">
        <v>405.89847079999998</v>
      </c>
      <c r="P34">
        <v>385.98861090000003</v>
      </c>
      <c r="Q34">
        <v>364.54272529999997</v>
      </c>
      <c r="R34">
        <v>342.86530979999998</v>
      </c>
      <c r="S34">
        <v>322.09941609999998</v>
      </c>
      <c r="T34">
        <v>303.25678310000001</v>
      </c>
      <c r="U34">
        <v>285.45999039999998</v>
      </c>
      <c r="V34">
        <v>267.67798690000001</v>
      </c>
      <c r="W34">
        <v>250.06189639999999</v>
      </c>
      <c r="X34">
        <v>232.84551930000001</v>
      </c>
      <c r="Y34">
        <v>216.23922390000001</v>
      </c>
      <c r="Z34">
        <v>200.45685030000001</v>
      </c>
      <c r="AA34">
        <v>190.22514240000001</v>
      </c>
      <c r="AB34">
        <v>182.5268049</v>
      </c>
      <c r="AC34">
        <v>176.2017257</v>
      </c>
      <c r="AD34">
        <v>170.84619620000001</v>
      </c>
      <c r="AE34">
        <v>166.1828108</v>
      </c>
      <c r="AF34">
        <v>162.0005912</v>
      </c>
      <c r="AG34">
        <v>158.30942010000001</v>
      </c>
      <c r="AH34">
        <v>154.96583519999999</v>
      </c>
      <c r="AI34">
        <v>152.00745670000001</v>
      </c>
      <c r="AJ34">
        <v>149.3192291</v>
      </c>
      <c r="AK34">
        <v>146.9558806</v>
      </c>
      <c r="AL34">
        <v>144.81374460000001</v>
      </c>
      <c r="AM34">
        <v>142.9072218</v>
      </c>
      <c r="AN34">
        <v>141.2336215</v>
      </c>
      <c r="AO34">
        <v>139.78456650000001</v>
      </c>
      <c r="AP34">
        <v>138.55103020000001</v>
      </c>
      <c r="AQ34">
        <v>137.5247679</v>
      </c>
      <c r="AR34">
        <v>136.69861710000001</v>
      </c>
      <c r="AS34">
        <v>136.06646720000001</v>
      </c>
      <c r="AT34">
        <v>135.62314789999999</v>
      </c>
    </row>
    <row r="35" spans="1:46" x14ac:dyDescent="0.25">
      <c r="A35" s="2" t="s">
        <v>39</v>
      </c>
      <c r="B35">
        <v>925.74227450000001</v>
      </c>
      <c r="C35">
        <v>933.40614919999996</v>
      </c>
      <c r="D35">
        <v>933.32007499999997</v>
      </c>
      <c r="E35">
        <v>926.47753039999998</v>
      </c>
      <c r="F35">
        <v>913.31202259999998</v>
      </c>
      <c r="G35">
        <v>895.3716829</v>
      </c>
      <c r="H35">
        <v>875.01209289999997</v>
      </c>
      <c r="I35">
        <v>856.50835310000002</v>
      </c>
      <c r="J35">
        <v>839.84442609999996</v>
      </c>
      <c r="K35">
        <v>827.20886199999995</v>
      </c>
      <c r="L35">
        <v>838.43539810000004</v>
      </c>
      <c r="M35">
        <v>861.19502439999997</v>
      </c>
      <c r="N35">
        <v>882.65413579999995</v>
      </c>
      <c r="O35">
        <v>904.51698439999996</v>
      </c>
      <c r="P35">
        <v>926.06242320000001</v>
      </c>
      <c r="Q35">
        <v>942.68302249999999</v>
      </c>
      <c r="R35">
        <v>959.89664970000001</v>
      </c>
      <c r="S35">
        <v>976.29756789999999</v>
      </c>
      <c r="T35">
        <v>990.51112149999994</v>
      </c>
      <c r="U35">
        <v>1004.551109</v>
      </c>
      <c r="V35">
        <v>1020.469875</v>
      </c>
      <c r="W35">
        <v>1037.8151230000001</v>
      </c>
      <c r="X35">
        <v>1055.7519809999999</v>
      </c>
      <c r="Y35">
        <v>1073.2921080000001</v>
      </c>
      <c r="Z35">
        <v>1089.6201100000001</v>
      </c>
      <c r="AA35">
        <v>1085.4123139999999</v>
      </c>
      <c r="AB35">
        <v>1077.833928</v>
      </c>
      <c r="AC35">
        <v>1071.4879189999999</v>
      </c>
      <c r="AD35">
        <v>1067.5784000000001</v>
      </c>
      <c r="AE35">
        <v>1065.5369949999999</v>
      </c>
      <c r="AF35">
        <v>1064.3840709999999</v>
      </c>
      <c r="AG35">
        <v>1064.5645159999999</v>
      </c>
      <c r="AH35">
        <v>1065.162415</v>
      </c>
      <c r="AI35">
        <v>1066.688879</v>
      </c>
      <c r="AJ35">
        <v>1068.3262130000001</v>
      </c>
      <c r="AK35">
        <v>1070.691327</v>
      </c>
      <c r="AL35">
        <v>1072.9857870000001</v>
      </c>
      <c r="AM35">
        <v>1075.4400479999999</v>
      </c>
      <c r="AN35">
        <v>1078.121926</v>
      </c>
      <c r="AO35">
        <v>1081.0381170000001</v>
      </c>
      <c r="AP35">
        <v>1084.179772</v>
      </c>
      <c r="AQ35">
        <v>1087.5361740000001</v>
      </c>
      <c r="AR35">
        <v>1091.09826</v>
      </c>
      <c r="AS35">
        <v>1094.8590690000001</v>
      </c>
      <c r="AT35">
        <v>1098.8133330000001</v>
      </c>
    </row>
    <row r="36" spans="1:46" x14ac:dyDescent="0.25">
      <c r="A36" s="2" t="s">
        <v>40</v>
      </c>
      <c r="B36">
        <v>12.113112170000001</v>
      </c>
      <c r="C36" s="1">
        <v>15.33514907</v>
      </c>
      <c r="D36">
        <v>20.97639839</v>
      </c>
      <c r="E36">
        <v>29.55641305</v>
      </c>
      <c r="F36">
        <v>42.223057490000002</v>
      </c>
      <c r="G36">
        <v>41.58980923</v>
      </c>
      <c r="H36">
        <v>33.914493319999998</v>
      </c>
      <c r="I36">
        <v>23.89706413</v>
      </c>
      <c r="J36">
        <v>14.13171459</v>
      </c>
      <c r="K36">
        <v>6.6194515320000002</v>
      </c>
      <c r="L36">
        <v>4.9258189569999997</v>
      </c>
      <c r="M36">
        <v>4.259625078</v>
      </c>
      <c r="N36">
        <v>3.8363727590000001</v>
      </c>
      <c r="O36">
        <v>3.4948814210000001</v>
      </c>
      <c r="P36">
        <v>3.196335962</v>
      </c>
      <c r="Q36">
        <v>2.9119715159999999</v>
      </c>
      <c r="R36">
        <v>2.661231726</v>
      </c>
      <c r="S36">
        <v>2.4374128169999998</v>
      </c>
      <c r="T36">
        <v>2.2839187299999999</v>
      </c>
      <c r="U36">
        <v>2.1597720649999999</v>
      </c>
      <c r="V36">
        <v>2.0242410180000001</v>
      </c>
      <c r="W36">
        <v>1.895651177</v>
      </c>
      <c r="X36">
        <v>1.777571129</v>
      </c>
      <c r="Y36">
        <v>1.6691029230000001</v>
      </c>
      <c r="Z36">
        <v>1.568796844</v>
      </c>
      <c r="AA36">
        <v>1.4697044420000001</v>
      </c>
      <c r="AB36">
        <v>1.38118013</v>
      </c>
      <c r="AC36">
        <v>1.3036045300000001</v>
      </c>
      <c r="AD36">
        <v>1.2359920950000001</v>
      </c>
      <c r="AE36">
        <v>1.1764017680000001</v>
      </c>
      <c r="AF36">
        <v>1.122999342</v>
      </c>
      <c r="AG36">
        <v>1.0755515760000001</v>
      </c>
      <c r="AH36">
        <v>1.0326985120000001</v>
      </c>
      <c r="AI36">
        <v>0.99444803579999996</v>
      </c>
      <c r="AJ36">
        <v>0.95975147289999996</v>
      </c>
      <c r="AK36">
        <v>0.92879053479999996</v>
      </c>
      <c r="AL36">
        <v>0.90067970019999999</v>
      </c>
      <c r="AM36">
        <v>0.87537471870000005</v>
      </c>
      <c r="AN36">
        <v>0.8527231971</v>
      </c>
      <c r="AO36">
        <v>0.83255003969999997</v>
      </c>
      <c r="AP36">
        <v>0.81469128980000005</v>
      </c>
      <c r="AQ36">
        <v>0.7990019921</v>
      </c>
      <c r="AR36">
        <v>0.78535648359999999</v>
      </c>
      <c r="AS36">
        <v>0.77364677179999997</v>
      </c>
      <c r="AT36">
        <v>0.76378065419999996</v>
      </c>
    </row>
    <row r="37" spans="1:46" x14ac:dyDescent="0.25">
      <c r="A37" s="2" t="s">
        <v>41</v>
      </c>
      <c r="B37">
        <v>88.337243760000007</v>
      </c>
      <c r="C37">
        <v>95.099595260000001</v>
      </c>
      <c r="D37">
        <v>104.0414157</v>
      </c>
      <c r="E37">
        <v>114.18682099999999</v>
      </c>
      <c r="F37">
        <v>125.2031375</v>
      </c>
      <c r="G37">
        <v>129.44080579999999</v>
      </c>
      <c r="H37">
        <v>131.3892677</v>
      </c>
      <c r="I37">
        <v>132.80306880000001</v>
      </c>
      <c r="J37">
        <v>133.5510835</v>
      </c>
      <c r="K37">
        <v>133.44545819999999</v>
      </c>
      <c r="L37">
        <v>132.16615569999999</v>
      </c>
      <c r="M37">
        <v>130.15292539999999</v>
      </c>
      <c r="N37">
        <v>127.06290749999999</v>
      </c>
      <c r="O37">
        <v>124.1029661</v>
      </c>
      <c r="P37">
        <v>121.1026026</v>
      </c>
      <c r="Q37">
        <v>116.02253210000001</v>
      </c>
      <c r="R37">
        <v>110.8566276</v>
      </c>
      <c r="S37">
        <v>105.8042677</v>
      </c>
      <c r="T37">
        <v>104.51161310000001</v>
      </c>
      <c r="U37">
        <v>104.4588406</v>
      </c>
      <c r="V37">
        <v>102.4836099</v>
      </c>
      <c r="W37">
        <v>100.0168973</v>
      </c>
      <c r="X37">
        <v>97.472490239999999</v>
      </c>
      <c r="Y37">
        <v>94.907735549999998</v>
      </c>
      <c r="Z37">
        <v>92.304463170000005</v>
      </c>
      <c r="AA37">
        <v>89.880449799999994</v>
      </c>
      <c r="AB37">
        <v>87.859568370000005</v>
      </c>
      <c r="AC37">
        <v>86.204197620000002</v>
      </c>
      <c r="AD37">
        <v>84.880321550000005</v>
      </c>
      <c r="AE37">
        <v>83.797582000000006</v>
      </c>
      <c r="AF37">
        <v>82.861867559999894</v>
      </c>
      <c r="AG37">
        <v>82.099116179999996</v>
      </c>
      <c r="AH37">
        <v>81.433600209999994</v>
      </c>
      <c r="AI37">
        <v>80.900409640000007</v>
      </c>
      <c r="AJ37">
        <v>80.434791309999994</v>
      </c>
      <c r="AK37">
        <v>80.080477509999994</v>
      </c>
      <c r="AL37">
        <v>79.775942560000004</v>
      </c>
      <c r="AM37">
        <v>79.536660589999997</v>
      </c>
      <c r="AN37">
        <v>79.365975270000007</v>
      </c>
      <c r="AO37">
        <v>79.262824140000006</v>
      </c>
      <c r="AP37">
        <v>79.225138310000006</v>
      </c>
      <c r="AQ37">
        <v>79.250839029999995</v>
      </c>
      <c r="AR37">
        <v>79.338079719999996</v>
      </c>
      <c r="AS37">
        <v>79.485263630000006</v>
      </c>
      <c r="AT37">
        <v>79.691002130000001</v>
      </c>
    </row>
    <row r="38" spans="1:46" x14ac:dyDescent="0.25">
      <c r="A38" s="2" t="s">
        <v>42</v>
      </c>
      <c r="B38">
        <v>132.30754429999999</v>
      </c>
      <c r="C38">
        <v>168.5902303</v>
      </c>
      <c r="D38">
        <v>232.7135993</v>
      </c>
      <c r="E38">
        <v>331.2907222</v>
      </c>
      <c r="F38">
        <v>478.49367310000002</v>
      </c>
      <c r="G38">
        <v>473.41354360000003</v>
      </c>
      <c r="H38">
        <v>386.7833455</v>
      </c>
      <c r="I38">
        <v>272.6933338</v>
      </c>
      <c r="J38">
        <v>161.13021000000001</v>
      </c>
      <c r="K38">
        <v>75.322536639999996</v>
      </c>
      <c r="L38">
        <v>58.624994090000001</v>
      </c>
      <c r="M38">
        <v>53.785695140000001</v>
      </c>
      <c r="N38">
        <v>51.565176200000003</v>
      </c>
      <c r="O38">
        <v>48.145564630000003</v>
      </c>
      <c r="P38">
        <v>44.575921489999999</v>
      </c>
      <c r="Q38">
        <v>42.301985479999999</v>
      </c>
      <c r="R38">
        <v>40.596637729999998</v>
      </c>
      <c r="S38">
        <v>39.096752729999999</v>
      </c>
      <c r="T38">
        <v>37.631153830000002</v>
      </c>
      <c r="U38">
        <v>36.278157800000002</v>
      </c>
      <c r="V38">
        <v>35.067530380000001</v>
      </c>
      <c r="W38">
        <v>33.994891889999998</v>
      </c>
      <c r="X38">
        <v>33.031484130000003</v>
      </c>
      <c r="Y38">
        <v>32.144028859999999</v>
      </c>
      <c r="Z38">
        <v>31.307626419999998</v>
      </c>
      <c r="AA38">
        <v>30.039429179999999</v>
      </c>
      <c r="AB38">
        <v>28.80490365</v>
      </c>
      <c r="AC38">
        <v>27.70911298</v>
      </c>
      <c r="AD38">
        <v>26.766687810000001</v>
      </c>
      <c r="AE38">
        <v>25.951263229999999</v>
      </c>
      <c r="AF38">
        <v>25.230925800000001</v>
      </c>
      <c r="AG38">
        <v>24.60813521</v>
      </c>
      <c r="AH38">
        <v>24.0568013</v>
      </c>
      <c r="AI38">
        <v>23.58281938</v>
      </c>
      <c r="AJ38">
        <v>23.165057529999999</v>
      </c>
      <c r="AK38">
        <v>22.812640779999999</v>
      </c>
      <c r="AL38">
        <v>22.506723999999998</v>
      </c>
      <c r="AM38">
        <v>22.24960725</v>
      </c>
      <c r="AN38">
        <v>22.040559040000002</v>
      </c>
      <c r="AO38">
        <v>21.877946850000001</v>
      </c>
      <c r="AP38">
        <v>21.760136030000002</v>
      </c>
      <c r="AQ38">
        <v>21.685732850000001</v>
      </c>
      <c r="AR38">
        <v>21.653627839999999</v>
      </c>
      <c r="AS38">
        <v>21.662983130000001</v>
      </c>
      <c r="AT38">
        <v>21.713207369999999</v>
      </c>
    </row>
    <row r="39" spans="1:46" x14ac:dyDescent="0.25">
      <c r="A39" s="2" t="s">
        <v>43</v>
      </c>
      <c r="B39">
        <v>120.2733188</v>
      </c>
      <c r="C39">
        <v>124.90575250000001</v>
      </c>
      <c r="D39">
        <v>130.05111919999999</v>
      </c>
      <c r="E39">
        <v>135.0477305</v>
      </c>
      <c r="F39">
        <v>139.62830099999999</v>
      </c>
      <c r="G39">
        <v>216.99606639999999</v>
      </c>
      <c r="H39">
        <v>336.3050566</v>
      </c>
      <c r="I39">
        <v>481.1862825</v>
      </c>
      <c r="J39">
        <v>632.28514399999995</v>
      </c>
      <c r="K39">
        <v>767.8803269</v>
      </c>
      <c r="L39">
        <v>908.13823890000003</v>
      </c>
      <c r="M39">
        <v>1022.974258</v>
      </c>
      <c r="N39">
        <v>1121.328884</v>
      </c>
      <c r="O39">
        <v>1169.511675</v>
      </c>
      <c r="P39">
        <v>1195.0759009999999</v>
      </c>
      <c r="Q39">
        <v>1271.5851889999999</v>
      </c>
      <c r="R39">
        <v>1365.736598</v>
      </c>
      <c r="S39">
        <v>1461.2951619999999</v>
      </c>
      <c r="T39">
        <v>1525.325047</v>
      </c>
      <c r="U39">
        <v>1576.145407</v>
      </c>
      <c r="V39">
        <v>1644.115552</v>
      </c>
      <c r="W39">
        <v>1716.6397320000001</v>
      </c>
      <c r="X39">
        <v>1788.0682179999999</v>
      </c>
      <c r="Y39">
        <v>1855.2280699999999</v>
      </c>
      <c r="Z39">
        <v>1916.0706339999999</v>
      </c>
      <c r="AA39">
        <v>1918.5466220000001</v>
      </c>
      <c r="AB39">
        <v>1904.9257239999999</v>
      </c>
      <c r="AC39">
        <v>1887.9819500000001</v>
      </c>
      <c r="AD39">
        <v>1871.5475220000001</v>
      </c>
      <c r="AE39">
        <v>1855.326994</v>
      </c>
      <c r="AF39">
        <v>1838.0010540000001</v>
      </c>
      <c r="AG39">
        <v>1820.7043920000001</v>
      </c>
      <c r="AH39">
        <v>1802.0939760000001</v>
      </c>
      <c r="AI39">
        <v>1783.3244030000001</v>
      </c>
      <c r="AJ39">
        <v>1763.2056689999999</v>
      </c>
      <c r="AK39">
        <v>1743.012338</v>
      </c>
      <c r="AL39">
        <v>1721.586532</v>
      </c>
      <c r="AM39">
        <v>1699.511747</v>
      </c>
      <c r="AN39">
        <v>1677.0686000000001</v>
      </c>
      <c r="AO39">
        <v>1654.4166499999999</v>
      </c>
      <c r="AP39">
        <v>1631.674458</v>
      </c>
      <c r="AQ39">
        <v>1608.943878</v>
      </c>
      <c r="AR39">
        <v>1586.316859</v>
      </c>
      <c r="AS39">
        <v>1563.8770629999999</v>
      </c>
      <c r="AT39">
        <v>1541.7000989999999</v>
      </c>
    </row>
    <row r="40" spans="1:46" s="4" customFormat="1" x14ac:dyDescent="0.25">
      <c r="A40" s="3" t="s">
        <v>0</v>
      </c>
      <c r="B40" s="4">
        <f>SUM(B25,B30:B33,B35:B39)</f>
        <v>2396.0293850799999</v>
      </c>
      <c r="C40" s="4">
        <f t="shared" ref="C40:AT40" si="0">SUM(C25,C30:C33,C35:C39)</f>
        <v>2556.8524498500001</v>
      </c>
      <c r="D40" s="4">
        <f t="shared" si="0"/>
        <v>2801.3888727800004</v>
      </c>
      <c r="E40" s="4">
        <f t="shared" si="0"/>
        <v>3139.2672753199995</v>
      </c>
      <c r="F40" s="4">
        <f t="shared" si="0"/>
        <v>3602.9789268</v>
      </c>
      <c r="G40" s="4">
        <f t="shared" si="0"/>
        <v>3887.1903764799999</v>
      </c>
      <c r="H40" s="4">
        <f t="shared" si="0"/>
        <v>4097.3930717000003</v>
      </c>
      <c r="I40" s="4">
        <f t="shared" si="0"/>
        <v>4297.6848783300002</v>
      </c>
      <c r="J40" s="4">
        <f t="shared" si="0"/>
        <v>4511.6459173900002</v>
      </c>
      <c r="K40" s="4">
        <f t="shared" si="0"/>
        <v>4763.642246372</v>
      </c>
      <c r="L40" s="4">
        <f>SUM(L25,L30:L33,L35:L39)</f>
        <v>5256.1052017470001</v>
      </c>
      <c r="M40" s="4">
        <f t="shared" si="0"/>
        <v>5819.4676378179993</v>
      </c>
      <c r="N40" s="4">
        <f t="shared" si="0"/>
        <v>6420.6144188590006</v>
      </c>
      <c r="O40" s="4">
        <f t="shared" si="0"/>
        <v>7099.9387965510005</v>
      </c>
      <c r="P40" s="4">
        <f t="shared" si="0"/>
        <v>7850.5501861519997</v>
      </c>
      <c r="Q40" s="4">
        <f t="shared" si="0"/>
        <v>8860.5825476959999</v>
      </c>
      <c r="R40" s="4">
        <f t="shared" si="0"/>
        <v>10022.619911755999</v>
      </c>
      <c r="S40" s="4">
        <f t="shared" si="0"/>
        <v>11244.347347546998</v>
      </c>
      <c r="T40" s="4">
        <f t="shared" si="0"/>
        <v>12137.816372459998</v>
      </c>
      <c r="U40" s="4">
        <f t="shared" si="0"/>
        <v>12894.735527465</v>
      </c>
      <c r="V40" s="4">
        <f t="shared" si="0"/>
        <v>13888.928893698001</v>
      </c>
      <c r="W40" s="4">
        <f t="shared" si="0"/>
        <v>14986.743106467</v>
      </c>
      <c r="X40" s="4">
        <f t="shared" si="0"/>
        <v>16126.118972098999</v>
      </c>
      <c r="Y40" s="4">
        <f t="shared" si="0"/>
        <v>17271.739981532999</v>
      </c>
      <c r="Z40" s="4">
        <f t="shared" si="0"/>
        <v>18470.239332734</v>
      </c>
      <c r="AA40" s="4">
        <f t="shared" si="0"/>
        <v>18950.980069221998</v>
      </c>
      <c r="AB40" s="4">
        <f t="shared" si="0"/>
        <v>19180.510888649995</v>
      </c>
      <c r="AC40" s="4">
        <f t="shared" si="0"/>
        <v>19321.453515529993</v>
      </c>
      <c r="AD40" s="4">
        <f t="shared" si="0"/>
        <v>19417.228984355002</v>
      </c>
      <c r="AE40" s="4">
        <f t="shared" si="0"/>
        <v>19478.590305097998</v>
      </c>
      <c r="AF40" s="4">
        <f t="shared" si="0"/>
        <v>19508.158748401998</v>
      </c>
      <c r="AG40" s="4">
        <f t="shared" si="0"/>
        <v>19506.532391665998</v>
      </c>
      <c r="AH40" s="4">
        <f t="shared" si="0"/>
        <v>19476.226674222002</v>
      </c>
      <c r="AI40" s="4">
        <f t="shared" si="0"/>
        <v>19419.199121255788</v>
      </c>
      <c r="AJ40" s="4">
        <f t="shared" si="0"/>
        <v>19338.976642612899</v>
      </c>
      <c r="AK40" s="4">
        <f t="shared" si="0"/>
        <v>19238.1873987248</v>
      </c>
      <c r="AL40" s="4">
        <f t="shared" si="0"/>
        <v>19120.349733260202</v>
      </c>
      <c r="AM40" s="4">
        <f t="shared" si="0"/>
        <v>18988.1501443587</v>
      </c>
      <c r="AN40" s="4">
        <f t="shared" si="0"/>
        <v>18844.351287007099</v>
      </c>
      <c r="AO40" s="4">
        <f t="shared" si="0"/>
        <v>18691.590937929701</v>
      </c>
      <c r="AP40" s="4">
        <f t="shared" si="0"/>
        <v>18532.288172229793</v>
      </c>
      <c r="AQ40" s="4">
        <f t="shared" si="0"/>
        <v>18368.619008072099</v>
      </c>
      <c r="AR40" s="4">
        <f t="shared" si="0"/>
        <v>18202.518918043599</v>
      </c>
      <c r="AS40" s="4">
        <f t="shared" si="0"/>
        <v>18035.6948137318</v>
      </c>
      <c r="AT40" s="4">
        <f t="shared" si="0"/>
        <v>17869.640279654199</v>
      </c>
    </row>
    <row r="41" spans="1:46" x14ac:dyDescent="0.25">
      <c r="B41">
        <f t="shared" ref="B41:AS41" si="1">B40*B42</f>
        <v>2396.0277584156502</v>
      </c>
      <c r="C41">
        <f t="shared" si="1"/>
        <v>2604.834925886244</v>
      </c>
      <c r="D41">
        <f t="shared" si="1"/>
        <v>2908.5643634525954</v>
      </c>
      <c r="E41">
        <f t="shared" si="1"/>
        <v>3322.6491114487822</v>
      </c>
      <c r="F41">
        <f t="shared" si="1"/>
        <v>3887.776756366799</v>
      </c>
      <c r="G41">
        <f t="shared" si="1"/>
        <v>4276.0901023982706</v>
      </c>
      <c r="H41">
        <f t="shared" si="1"/>
        <v>4603.6802351928045</v>
      </c>
      <c r="I41">
        <f t="shared" si="1"/>
        <v>4946.4498455576449</v>
      </c>
      <c r="J41">
        <f t="shared" si="1"/>
        <v>5367.7065838858034</v>
      </c>
      <c r="K41">
        <f t="shared" si="1"/>
        <v>5847.7108623869644</v>
      </c>
      <c r="L41">
        <f>L40*L42</f>
        <v>6452.2442896532166</v>
      </c>
      <c r="M41">
        <f t="shared" si="1"/>
        <v>7143.8118899242427</v>
      </c>
      <c r="N41">
        <f t="shared" si="1"/>
        <v>7881.7624705035687</v>
      </c>
      <c r="O41">
        <f t="shared" si="1"/>
        <v>8715.681630897956</v>
      </c>
      <c r="P41">
        <f t="shared" si="1"/>
        <v>9637.110686521115</v>
      </c>
      <c r="Q41">
        <f t="shared" si="1"/>
        <v>10876.997501376181</v>
      </c>
      <c r="R41">
        <f t="shared" si="1"/>
        <v>12303.481306176689</v>
      </c>
      <c r="S41">
        <f t="shared" si="1"/>
        <v>13803.23893440587</v>
      </c>
      <c r="T41">
        <f t="shared" si="1"/>
        <v>14900.035933838231</v>
      </c>
      <c r="U41">
        <f t="shared" si="1"/>
        <v>15829.208221711559</v>
      </c>
      <c r="V41">
        <f t="shared" si="1"/>
        <v>17049.651539314083</v>
      </c>
      <c r="W41">
        <f t="shared" si="1"/>
        <v>18397.296841977466</v>
      </c>
      <c r="X41">
        <f t="shared" si="1"/>
        <v>19795.962039993152</v>
      </c>
      <c r="Y41">
        <f t="shared" si="1"/>
        <v>21202.293597772936</v>
      </c>
      <c r="Z41">
        <f t="shared" si="1"/>
        <v>22673.537094263356</v>
      </c>
      <c r="AA41">
        <f t="shared" si="1"/>
        <v>23263.680661172442</v>
      </c>
      <c r="AB41">
        <f t="shared" si="1"/>
        <v>23545.446124782546</v>
      </c>
      <c r="AC41">
        <f t="shared" si="1"/>
        <v>23718.463259057735</v>
      </c>
      <c r="AD41">
        <f t="shared" si="1"/>
        <v>23836.034483014522</v>
      </c>
      <c r="AE41">
        <f t="shared" si="1"/>
        <v>23911.359883890818</v>
      </c>
      <c r="AF41">
        <f t="shared" si="1"/>
        <v>23947.657258494117</v>
      </c>
      <c r="AG41">
        <f t="shared" si="1"/>
        <v>23945.660789519465</v>
      </c>
      <c r="AH41">
        <f t="shared" si="1"/>
        <v>23908.458358286378</v>
      </c>
      <c r="AI41">
        <f t="shared" si="1"/>
        <v>23838.452966678757</v>
      </c>
      <c r="AJ41">
        <f t="shared" si="1"/>
        <v>23739.974148265199</v>
      </c>
      <c r="AK41">
        <f t="shared" si="1"/>
        <v>23616.248157560276</v>
      </c>
      <c r="AL41">
        <f t="shared" si="1"/>
        <v>23471.594012539106</v>
      </c>
      <c r="AM41">
        <f t="shared" si="1"/>
        <v>23309.309581416856</v>
      </c>
      <c r="AN41">
        <f t="shared" si="1"/>
        <v>23132.786220374321</v>
      </c>
      <c r="AO41">
        <f t="shared" si="1"/>
        <v>22945.261988611899</v>
      </c>
      <c r="AP41">
        <f t="shared" si="1"/>
        <v>22749.706473480364</v>
      </c>
      <c r="AQ41">
        <f t="shared" si="1"/>
        <v>22548.790892590201</v>
      </c>
      <c r="AR41">
        <f t="shared" si="1"/>
        <v>22344.891176686291</v>
      </c>
      <c r="AS41">
        <f t="shared" si="1"/>
        <v>22140.102681573113</v>
      </c>
      <c r="AT41">
        <f>AT40*AT42</f>
        <v>21936.258888850487</v>
      </c>
    </row>
    <row r="42" spans="1:46" x14ac:dyDescent="0.25">
      <c r="B42">
        <f>B46</f>
        <v>0.9999993211</v>
      </c>
      <c r="C42">
        <f t="shared" ref="C42:K42" si="2">C46</f>
        <v>1.0187662280000001</v>
      </c>
      <c r="D42">
        <f t="shared" si="2"/>
        <v>1.0382579839999999</v>
      </c>
      <c r="E42">
        <f t="shared" si="2"/>
        <v>1.05841549</v>
      </c>
      <c r="F42">
        <f t="shared" si="2"/>
        <v>1.0790451000000001</v>
      </c>
      <c r="G42">
        <f t="shared" si="2"/>
        <v>1.1000464830000001</v>
      </c>
      <c r="H42">
        <f t="shared" si="2"/>
        <v>1.12356324</v>
      </c>
      <c r="I42">
        <f t="shared" si="2"/>
        <v>1.1509568489999999</v>
      </c>
      <c r="J42">
        <f t="shared" si="2"/>
        <v>1.189744648</v>
      </c>
      <c r="K42">
        <f t="shared" si="2"/>
        <v>1.2275713749999999</v>
      </c>
      <c r="L42">
        <f>K42</f>
        <v>1.2275713749999999</v>
      </c>
      <c r="M42">
        <f>L42</f>
        <v>1.2275713749999999</v>
      </c>
      <c r="N42">
        <f t="shared" ref="N42:AT42" si="3">M42</f>
        <v>1.2275713749999999</v>
      </c>
      <c r="O42">
        <f t="shared" si="3"/>
        <v>1.2275713749999999</v>
      </c>
      <c r="P42">
        <f t="shared" si="3"/>
        <v>1.2275713749999999</v>
      </c>
      <c r="Q42">
        <f t="shared" si="3"/>
        <v>1.2275713749999999</v>
      </c>
      <c r="R42">
        <f t="shared" si="3"/>
        <v>1.2275713749999999</v>
      </c>
      <c r="S42">
        <f t="shared" si="3"/>
        <v>1.2275713749999999</v>
      </c>
      <c r="T42">
        <f t="shared" si="3"/>
        <v>1.2275713749999999</v>
      </c>
      <c r="U42">
        <f t="shared" si="3"/>
        <v>1.2275713749999999</v>
      </c>
      <c r="V42">
        <f t="shared" si="3"/>
        <v>1.2275713749999999</v>
      </c>
      <c r="W42">
        <f t="shared" si="3"/>
        <v>1.2275713749999999</v>
      </c>
      <c r="X42">
        <f t="shared" si="3"/>
        <v>1.2275713749999999</v>
      </c>
      <c r="Y42">
        <f t="shared" si="3"/>
        <v>1.2275713749999999</v>
      </c>
      <c r="Z42">
        <f t="shared" si="3"/>
        <v>1.2275713749999999</v>
      </c>
      <c r="AA42">
        <f t="shared" si="3"/>
        <v>1.2275713749999999</v>
      </c>
      <c r="AB42">
        <f t="shared" si="3"/>
        <v>1.2275713749999999</v>
      </c>
      <c r="AC42">
        <f t="shared" si="3"/>
        <v>1.2275713749999999</v>
      </c>
      <c r="AD42">
        <f t="shared" si="3"/>
        <v>1.2275713749999999</v>
      </c>
      <c r="AE42">
        <f t="shared" si="3"/>
        <v>1.2275713749999999</v>
      </c>
      <c r="AF42">
        <f t="shared" si="3"/>
        <v>1.2275713749999999</v>
      </c>
      <c r="AG42">
        <f t="shared" si="3"/>
        <v>1.2275713749999999</v>
      </c>
      <c r="AH42">
        <f t="shared" si="3"/>
        <v>1.2275713749999999</v>
      </c>
      <c r="AI42">
        <f t="shared" si="3"/>
        <v>1.2275713749999999</v>
      </c>
      <c r="AJ42">
        <f t="shared" si="3"/>
        <v>1.2275713749999999</v>
      </c>
      <c r="AK42">
        <f t="shared" si="3"/>
        <v>1.2275713749999999</v>
      </c>
      <c r="AL42">
        <f t="shared" si="3"/>
        <v>1.2275713749999999</v>
      </c>
      <c r="AM42">
        <f t="shared" si="3"/>
        <v>1.2275713749999999</v>
      </c>
      <c r="AN42">
        <f t="shared" si="3"/>
        <v>1.2275713749999999</v>
      </c>
      <c r="AO42">
        <f t="shared" si="3"/>
        <v>1.2275713749999999</v>
      </c>
      <c r="AP42">
        <f t="shared" si="3"/>
        <v>1.2275713749999999</v>
      </c>
      <c r="AQ42">
        <f t="shared" si="3"/>
        <v>1.2275713749999999</v>
      </c>
      <c r="AR42">
        <f t="shared" si="3"/>
        <v>1.2275713749999999</v>
      </c>
      <c r="AS42">
        <f t="shared" si="3"/>
        <v>1.2275713749999999</v>
      </c>
      <c r="AT42">
        <f t="shared" si="3"/>
        <v>1.2275713749999999</v>
      </c>
    </row>
    <row r="43" spans="1:46" x14ac:dyDescent="0.25">
      <c r="K43" s="4" t="s">
        <v>5</v>
      </c>
      <c r="L43" s="4" t="s">
        <v>4</v>
      </c>
    </row>
    <row r="44" spans="1:46" x14ac:dyDescent="0.25">
      <c r="K44" s="4">
        <f>AVERAGE(L40:Z40)</f>
        <v>11223.369882305466</v>
      </c>
      <c r="L44" s="4">
        <f>AVERAGE(L41:Z41)</f>
        <v>13777.487598555306</v>
      </c>
    </row>
    <row r="45" spans="1:46" x14ac:dyDescent="0.25">
      <c r="B45">
        <v>2006</v>
      </c>
      <c r="C45">
        <v>2007</v>
      </c>
      <c r="D45">
        <v>2008</v>
      </c>
      <c r="E45">
        <v>2009</v>
      </c>
      <c r="F45">
        <v>2010</v>
      </c>
      <c r="G45">
        <v>2011</v>
      </c>
      <c r="H45">
        <v>2012</v>
      </c>
      <c r="I45">
        <v>2013</v>
      </c>
      <c r="J45">
        <v>2014</v>
      </c>
      <c r="K45">
        <v>2015</v>
      </c>
      <c r="L45">
        <v>2016</v>
      </c>
      <c r="M45">
        <v>2017</v>
      </c>
      <c r="N45">
        <v>2018</v>
      </c>
      <c r="O45">
        <v>2019</v>
      </c>
      <c r="P45">
        <v>2020</v>
      </c>
      <c r="Q45">
        <v>2021</v>
      </c>
      <c r="R45">
        <v>2022</v>
      </c>
      <c r="S45">
        <v>2023</v>
      </c>
      <c r="T45">
        <v>2024</v>
      </c>
      <c r="U45">
        <v>2025</v>
      </c>
      <c r="V45">
        <v>2026</v>
      </c>
      <c r="W45">
        <v>2027</v>
      </c>
      <c r="X45">
        <v>2028</v>
      </c>
      <c r="Y45">
        <v>2029</v>
      </c>
      <c r="Z45">
        <v>2030</v>
      </c>
      <c r="AA45">
        <v>2031</v>
      </c>
      <c r="AB45">
        <v>2032</v>
      </c>
      <c r="AC45">
        <v>2033</v>
      </c>
      <c r="AD45">
        <v>2034</v>
      </c>
      <c r="AE45">
        <v>2035</v>
      </c>
      <c r="AF45">
        <v>2036</v>
      </c>
      <c r="AG45">
        <v>2037</v>
      </c>
      <c r="AH45">
        <v>2038</v>
      </c>
      <c r="AI45">
        <v>2039</v>
      </c>
      <c r="AJ45">
        <v>2040</v>
      </c>
      <c r="AK45">
        <v>2041</v>
      </c>
      <c r="AL45">
        <v>2042</v>
      </c>
      <c r="AM45">
        <v>2043</v>
      </c>
      <c r="AN45">
        <v>2044</v>
      </c>
      <c r="AO45">
        <v>2045</v>
      </c>
      <c r="AP45">
        <v>2046</v>
      </c>
      <c r="AQ45">
        <v>2047</v>
      </c>
      <c r="AR45">
        <v>2048</v>
      </c>
      <c r="AS45">
        <v>2049</v>
      </c>
      <c r="AT45">
        <v>2050</v>
      </c>
    </row>
    <row r="46" spans="1:46" x14ac:dyDescent="0.25">
      <c r="A46" t="s">
        <v>2</v>
      </c>
      <c r="B46">
        <v>0.9999993211</v>
      </c>
      <c r="C46">
        <v>1.0187662280000001</v>
      </c>
      <c r="D46">
        <v>1.0382579839999999</v>
      </c>
      <c r="E46">
        <v>1.05841549</v>
      </c>
      <c r="F46">
        <v>1.0790451000000001</v>
      </c>
      <c r="G46">
        <v>1.1000464830000001</v>
      </c>
      <c r="H46">
        <v>1.12356324</v>
      </c>
      <c r="I46">
        <v>1.1509568489999999</v>
      </c>
      <c r="J46">
        <v>1.189744648</v>
      </c>
      <c r="K46">
        <v>1.2275713749999999</v>
      </c>
      <c r="L46">
        <v>1.2629800090000001</v>
      </c>
      <c r="M46">
        <v>1.3024105699999999</v>
      </c>
      <c r="N46">
        <v>1.3476212729999999</v>
      </c>
      <c r="O46">
        <v>1.3994155779999999</v>
      </c>
      <c r="P46">
        <v>1.457756198</v>
      </c>
      <c r="Q46">
        <v>1.521588004</v>
      </c>
      <c r="R46">
        <v>1.588411912</v>
      </c>
      <c r="S46">
        <v>1.6570557100000001</v>
      </c>
      <c r="T46">
        <v>1.7262211620000001</v>
      </c>
      <c r="U46">
        <v>1.79490824</v>
      </c>
      <c r="V46">
        <v>1.863688239</v>
      </c>
      <c r="W46">
        <v>1.9318749749999999</v>
      </c>
      <c r="X46">
        <v>1.9992239970000001</v>
      </c>
      <c r="Y46">
        <v>2.0656887959999999</v>
      </c>
      <c r="Z46">
        <v>2.1313243210000001</v>
      </c>
      <c r="AA46">
        <v>2.1953984260000001</v>
      </c>
      <c r="AB46">
        <v>2.2584150950000002</v>
      </c>
      <c r="AC46">
        <v>2.3201814719999998</v>
      </c>
      <c r="AD46">
        <v>2.3805901920000001</v>
      </c>
      <c r="AE46">
        <v>2.4396269500000001</v>
      </c>
      <c r="AF46">
        <v>2.497295491</v>
      </c>
      <c r="AG46">
        <v>2.5535085500000001</v>
      </c>
      <c r="AH46">
        <v>2.60834096</v>
      </c>
      <c r="AI46">
        <v>2.6617228970000002</v>
      </c>
      <c r="AJ46">
        <v>2.7137445269999998</v>
      </c>
      <c r="AK46">
        <v>2.7643590439999999</v>
      </c>
      <c r="AL46">
        <v>2.8136809540000001</v>
      </c>
      <c r="AM46">
        <v>2.8617235839999999</v>
      </c>
      <c r="AN46">
        <v>2.9085565120000001</v>
      </c>
      <c r="AO46">
        <v>2.9542644689999999</v>
      </c>
      <c r="AP46">
        <v>2.9989494030000001</v>
      </c>
      <c r="AQ46">
        <v>3.0427314010000002</v>
      </c>
      <c r="AR46">
        <v>3.0857487250000002</v>
      </c>
      <c r="AS46">
        <v>3.1281570969999999</v>
      </c>
      <c r="AT46">
        <v>3.1701283839999999</v>
      </c>
    </row>
    <row r="47" spans="1:46" x14ac:dyDescent="0.25">
      <c r="A47" t="s">
        <v>3</v>
      </c>
      <c r="B47">
        <v>0.9999993211</v>
      </c>
      <c r="C47">
        <v>1.0187662280000001</v>
      </c>
      <c r="D47">
        <v>1.0382579839999999</v>
      </c>
      <c r="E47">
        <v>1.05841549</v>
      </c>
      <c r="F47">
        <v>1.0790451000000001</v>
      </c>
      <c r="G47">
        <v>1.1000464830000001</v>
      </c>
      <c r="H47">
        <v>1.12356324</v>
      </c>
      <c r="I47">
        <v>1.1509568489999999</v>
      </c>
      <c r="J47">
        <v>1.189744648</v>
      </c>
      <c r="K47">
        <v>1.2275713749999999</v>
      </c>
      <c r="L47">
        <v>1.2630809059999999</v>
      </c>
      <c r="M47">
        <v>1.3019795190000001</v>
      </c>
      <c r="N47">
        <v>1.3459085719999999</v>
      </c>
      <c r="O47">
        <v>1.395579726</v>
      </c>
      <c r="P47">
        <v>1.45060265</v>
      </c>
      <c r="Q47">
        <v>1.5097167549999999</v>
      </c>
      <c r="R47">
        <v>1.570347073</v>
      </c>
      <c r="S47">
        <v>1.631294086</v>
      </c>
      <c r="T47">
        <v>1.691309983</v>
      </c>
      <c r="U47">
        <v>1.7494824680000001</v>
      </c>
      <c r="V47">
        <v>1.8063743940000001</v>
      </c>
      <c r="W47">
        <v>1.861493039</v>
      </c>
      <c r="X47">
        <v>1.9146268479999999</v>
      </c>
      <c r="Y47">
        <v>1.9657969909999999</v>
      </c>
      <c r="Z47">
        <v>2.0150575279999998</v>
      </c>
      <c r="AA47">
        <v>2.0618703429999998</v>
      </c>
      <c r="AB47">
        <v>2.1071605510000002</v>
      </c>
      <c r="AC47">
        <v>2.1510544469999999</v>
      </c>
      <c r="AD47">
        <v>2.1937919520000002</v>
      </c>
      <c r="AE47">
        <v>2.235561079</v>
      </c>
      <c r="AF47">
        <v>2.2765461299999998</v>
      </c>
      <c r="AG47">
        <v>2.3169213480000002</v>
      </c>
      <c r="AH47">
        <v>2.35684329</v>
      </c>
      <c r="AI47">
        <v>2.3964496500000001</v>
      </c>
      <c r="AJ47">
        <v>2.4358604169999998</v>
      </c>
      <c r="AK47">
        <v>2.4751808550000001</v>
      </c>
      <c r="AL47">
        <v>2.514503704</v>
      </c>
      <c r="AM47">
        <v>2.5539142859999999</v>
      </c>
      <c r="AN47">
        <v>2.593494068</v>
      </c>
      <c r="AO47">
        <v>2.633324376</v>
      </c>
      <c r="AP47">
        <v>2.673489623</v>
      </c>
      <c r="AQ47">
        <v>2.7140798510000002</v>
      </c>
      <c r="AR47">
        <v>2.7551925129999999</v>
      </c>
      <c r="AS47">
        <v>2.7969334419999998</v>
      </c>
      <c r="AT47">
        <v>2.8394170660000002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topLeftCell="AC25" workbookViewId="0">
      <selection activeCell="A45" sqref="A45:AT47"/>
    </sheetView>
  </sheetViews>
  <sheetFormatPr baseColWidth="10" defaultColWidth="9.140625" defaultRowHeight="15" x14ac:dyDescent="0.25"/>
  <cols>
    <col min="1" max="1" width="18" bestFit="1" customWidth="1"/>
  </cols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44</v>
      </c>
      <c r="B2">
        <v>268901.37760000001</v>
      </c>
      <c r="C2">
        <v>272947.55790000001</v>
      </c>
      <c r="D2">
        <v>275870.50140000001</v>
      </c>
      <c r="E2">
        <v>278091.43040000001</v>
      </c>
      <c r="F2">
        <v>279990.36540000001</v>
      </c>
      <c r="G2">
        <v>281581.69640000002</v>
      </c>
      <c r="H2">
        <v>283477.34909999999</v>
      </c>
      <c r="I2">
        <v>285662.48330000002</v>
      </c>
      <c r="J2">
        <v>288538.03259999998</v>
      </c>
      <c r="K2">
        <v>292300.34080000001</v>
      </c>
      <c r="L2">
        <v>297120.51870000002</v>
      </c>
      <c r="M2">
        <v>302072.13510000001</v>
      </c>
      <c r="N2">
        <v>307140.80540000001</v>
      </c>
      <c r="O2">
        <v>312256.30940000003</v>
      </c>
      <c r="P2">
        <v>317315.50770000002</v>
      </c>
      <c r="Q2">
        <v>322333.65840000001</v>
      </c>
      <c r="R2">
        <v>327247.07079999999</v>
      </c>
      <c r="S2">
        <v>332045.66830000002</v>
      </c>
      <c r="T2">
        <v>336763.2451</v>
      </c>
      <c r="U2">
        <v>341456.04599999997</v>
      </c>
      <c r="V2">
        <v>346160.43660000002</v>
      </c>
      <c r="W2">
        <v>350923.26280000003</v>
      </c>
      <c r="X2">
        <v>355810.09330000001</v>
      </c>
      <c r="Y2">
        <v>360862.58350000001</v>
      </c>
      <c r="Z2">
        <v>366099.69179999997</v>
      </c>
      <c r="AA2">
        <v>371363.33860000002</v>
      </c>
      <c r="AB2">
        <v>376782.05619999999</v>
      </c>
      <c r="AC2">
        <v>382394.78210000001</v>
      </c>
      <c r="AD2">
        <v>388204.44620000001</v>
      </c>
      <c r="AE2">
        <v>394204.36540000001</v>
      </c>
      <c r="AF2">
        <v>400386.2782</v>
      </c>
      <c r="AG2">
        <v>406741.97480000003</v>
      </c>
      <c r="AH2">
        <v>413263.13630000001</v>
      </c>
      <c r="AI2">
        <v>419941.8273</v>
      </c>
      <c r="AJ2">
        <v>426770.99619999999</v>
      </c>
      <c r="AK2">
        <v>433744.87660000002</v>
      </c>
      <c r="AL2">
        <v>440859.3088</v>
      </c>
      <c r="AM2">
        <v>448111.86729999998</v>
      </c>
      <c r="AN2">
        <v>455501.85560000001</v>
      </c>
      <c r="AO2">
        <v>463030.1839</v>
      </c>
      <c r="AP2">
        <v>470699.15100000001</v>
      </c>
      <c r="AQ2">
        <v>478512.15789999999</v>
      </c>
      <c r="AR2">
        <v>486473.38219999999</v>
      </c>
      <c r="AS2">
        <v>494587.4436</v>
      </c>
      <c r="AT2">
        <v>502859.08809999999</v>
      </c>
    </row>
    <row r="3" spans="1:46" x14ac:dyDescent="0.25">
      <c r="A3" t="s">
        <v>45</v>
      </c>
      <c r="B3">
        <v>9253.9815679999901</v>
      </c>
      <c r="C3">
        <v>9359.1831430000002</v>
      </c>
      <c r="D3">
        <v>9444.7407540000004</v>
      </c>
      <c r="E3">
        <v>9515.1776040000004</v>
      </c>
      <c r="F3">
        <v>9573.2776759999997</v>
      </c>
      <c r="G3">
        <v>9617.68446699999</v>
      </c>
      <c r="H3">
        <v>9655.0160109999997</v>
      </c>
      <c r="I3">
        <v>9684.1777160000001</v>
      </c>
      <c r="J3">
        <v>9712.71319699999</v>
      </c>
      <c r="K3">
        <v>9752.2854420000003</v>
      </c>
      <c r="L3">
        <v>9816.6644610000003</v>
      </c>
      <c r="M3">
        <v>9887.2039160000004</v>
      </c>
      <c r="N3">
        <v>9961.0941010000006</v>
      </c>
      <c r="O3">
        <v>10035.0542</v>
      </c>
      <c r="P3">
        <v>10105.90574</v>
      </c>
      <c r="Q3">
        <v>10171.03448</v>
      </c>
      <c r="R3">
        <v>10231.217259999999</v>
      </c>
      <c r="S3">
        <v>10287.793470000001</v>
      </c>
      <c r="T3">
        <v>10343.05298</v>
      </c>
      <c r="U3">
        <v>10399.767519999999</v>
      </c>
      <c r="V3">
        <v>10459.938459999999</v>
      </c>
      <c r="W3">
        <v>10525.48335</v>
      </c>
      <c r="X3">
        <v>10598.749739999999</v>
      </c>
      <c r="Y3">
        <v>10681.24667</v>
      </c>
      <c r="Z3">
        <v>10773.845789999999</v>
      </c>
      <c r="AA3">
        <v>10876.26304</v>
      </c>
      <c r="AB3">
        <v>10988.80135</v>
      </c>
      <c r="AC3">
        <v>11110.94585</v>
      </c>
      <c r="AD3">
        <v>11242.01129</v>
      </c>
      <c r="AE3">
        <v>11381.324350000001</v>
      </c>
      <c r="AF3">
        <v>11528.4038</v>
      </c>
      <c r="AG3">
        <v>11682.93406</v>
      </c>
      <c r="AH3">
        <v>11844.554319999999</v>
      </c>
      <c r="AI3">
        <v>12012.896790000001</v>
      </c>
      <c r="AJ3">
        <v>12187.61513</v>
      </c>
      <c r="AK3">
        <v>12368.40228</v>
      </c>
      <c r="AL3">
        <v>12555.00671</v>
      </c>
      <c r="AM3">
        <v>12747.236339999999</v>
      </c>
      <c r="AN3">
        <v>12944.95917</v>
      </c>
      <c r="AO3">
        <v>13148.099679999999</v>
      </c>
      <c r="AP3">
        <v>13356.63171</v>
      </c>
      <c r="AQ3">
        <v>13570.56906</v>
      </c>
      <c r="AR3">
        <v>13789.954739999999</v>
      </c>
      <c r="AS3">
        <v>14014.84981</v>
      </c>
      <c r="AT3">
        <v>14245.32258</v>
      </c>
    </row>
    <row r="4" spans="1:46" x14ac:dyDescent="0.25">
      <c r="A4" t="s">
        <v>46</v>
      </c>
      <c r="B4">
        <v>4576.3720469999998</v>
      </c>
      <c r="C4">
        <v>4638.066519</v>
      </c>
      <c r="D4">
        <v>4690.3926789999996</v>
      </c>
      <c r="E4">
        <v>4735.0650800000003</v>
      </c>
      <c r="F4">
        <v>4772.7595170000004</v>
      </c>
      <c r="G4">
        <v>4804.1205030000001</v>
      </c>
      <c r="H4">
        <v>4829.7317730000004</v>
      </c>
      <c r="I4">
        <v>4854.8137539999998</v>
      </c>
      <c r="J4">
        <v>4890.0711579999997</v>
      </c>
      <c r="K4">
        <v>4945.4127840000001</v>
      </c>
      <c r="L4">
        <v>5021.3883059999998</v>
      </c>
      <c r="M4">
        <v>5108.7316499999997</v>
      </c>
      <c r="N4">
        <v>5200.2573590000002</v>
      </c>
      <c r="O4">
        <v>5291.5269410000001</v>
      </c>
      <c r="P4">
        <v>5379.3571069999998</v>
      </c>
      <c r="Q4">
        <v>5463.8881659999997</v>
      </c>
      <c r="R4">
        <v>5544.7414280000003</v>
      </c>
      <c r="S4">
        <v>5622.4345350000003</v>
      </c>
      <c r="T4">
        <v>5698.5590599999996</v>
      </c>
      <c r="U4">
        <v>5775.2107850000002</v>
      </c>
      <c r="V4">
        <v>5852.7951329999996</v>
      </c>
      <c r="W4">
        <v>5933.8846700000004</v>
      </c>
      <c r="X4">
        <v>6020.221423</v>
      </c>
      <c r="Y4">
        <v>6112.855243</v>
      </c>
      <c r="Z4">
        <v>6211.9348609999997</v>
      </c>
      <c r="AA4">
        <v>6315.6940969999996</v>
      </c>
      <c r="AB4">
        <v>6425.2499740000003</v>
      </c>
      <c r="AC4">
        <v>6540.4046150000004</v>
      </c>
      <c r="AD4">
        <v>6660.7544090000001</v>
      </c>
      <c r="AE4">
        <v>6785.9202299999997</v>
      </c>
      <c r="AF4">
        <v>6915.5761839999996</v>
      </c>
      <c r="AG4">
        <v>7049.4111309999998</v>
      </c>
      <c r="AH4">
        <v>7187.1186680000001</v>
      </c>
      <c r="AI4">
        <v>7328.4060049999998</v>
      </c>
      <c r="AJ4">
        <v>7473.0099920000002</v>
      </c>
      <c r="AK4">
        <v>7620.7138640000003</v>
      </c>
      <c r="AL4">
        <v>7771.3525879999997</v>
      </c>
      <c r="AM4">
        <v>7924.8214690000004</v>
      </c>
      <c r="AN4">
        <v>8081.0755790000003</v>
      </c>
      <c r="AO4">
        <v>8240.1254009999902</v>
      </c>
      <c r="AP4">
        <v>8402.029477</v>
      </c>
      <c r="AQ4">
        <v>8566.885037</v>
      </c>
      <c r="AR4">
        <v>8734.8176270000004</v>
      </c>
      <c r="AS4">
        <v>8905.9705279999998</v>
      </c>
      <c r="AT4">
        <v>9080.4946340000006</v>
      </c>
    </row>
    <row r="5" spans="1:46" x14ac:dyDescent="0.25">
      <c r="A5" t="s">
        <v>47</v>
      </c>
      <c r="B5">
        <v>4309.2605800000001</v>
      </c>
      <c r="C5">
        <v>4352.9097780000002</v>
      </c>
      <c r="D5">
        <v>4231.6862140000003</v>
      </c>
      <c r="E5">
        <v>3986.889952</v>
      </c>
      <c r="F5">
        <v>3712.1846390000001</v>
      </c>
      <c r="G5">
        <v>3473.7647320000001</v>
      </c>
      <c r="H5">
        <v>3270.6909810000002</v>
      </c>
      <c r="I5">
        <v>3132.5331339999998</v>
      </c>
      <c r="J5">
        <v>3061.4711870000001</v>
      </c>
      <c r="K5">
        <v>3050.9487130000002</v>
      </c>
      <c r="L5">
        <v>3100.1372970000002</v>
      </c>
      <c r="M5">
        <v>3189.5390480000001</v>
      </c>
      <c r="N5">
        <v>3305.7882869999999</v>
      </c>
      <c r="O5">
        <v>3438.2441359999998</v>
      </c>
      <c r="P5">
        <v>3580.495672</v>
      </c>
      <c r="Q5">
        <v>3731.5269490000001</v>
      </c>
      <c r="R5">
        <v>3886.5383919999999</v>
      </c>
      <c r="S5">
        <v>4042.342913</v>
      </c>
      <c r="T5">
        <v>4196.4672270000001</v>
      </c>
      <c r="U5">
        <v>4346.6941880000004</v>
      </c>
      <c r="V5">
        <v>4490.662816</v>
      </c>
      <c r="W5">
        <v>4625.8327879999997</v>
      </c>
      <c r="X5">
        <v>4749.5174809999999</v>
      </c>
      <c r="Y5">
        <v>4858.7718370000002</v>
      </c>
      <c r="Z5">
        <v>4950.3665769999998</v>
      </c>
      <c r="AA5">
        <v>5032.3500219999996</v>
      </c>
      <c r="AB5">
        <v>5112.7040939999997</v>
      </c>
      <c r="AC5">
        <v>5194.0380590000004</v>
      </c>
      <c r="AD5">
        <v>5277.1402500000004</v>
      </c>
      <c r="AE5">
        <v>5362.2446209999998</v>
      </c>
      <c r="AF5">
        <v>5449.4191369999999</v>
      </c>
      <c r="AG5">
        <v>5538.6750199999997</v>
      </c>
      <c r="AH5">
        <v>5629.9999770000004</v>
      </c>
      <c r="AI5">
        <v>5723.366857</v>
      </c>
      <c r="AJ5">
        <v>5818.738875</v>
      </c>
      <c r="AK5">
        <v>5916.0742899999996</v>
      </c>
      <c r="AL5">
        <v>6015.3307119999999</v>
      </c>
      <c r="AM5">
        <v>6116.4682279999997</v>
      </c>
      <c r="AN5">
        <v>6219.4512119999999</v>
      </c>
      <c r="AO5">
        <v>6324.24881</v>
      </c>
      <c r="AP5">
        <v>6430.8342640000001</v>
      </c>
      <c r="AQ5">
        <v>6539.1833219999999</v>
      </c>
      <c r="AR5">
        <v>6649.2720529999997</v>
      </c>
      <c r="AS5">
        <v>6761.0743839999996</v>
      </c>
      <c r="AT5">
        <v>6874.5596439999999</v>
      </c>
    </row>
    <row r="6" spans="1:46" x14ac:dyDescent="0.25">
      <c r="A6" t="s">
        <v>48</v>
      </c>
      <c r="B6">
        <v>383.59366699999998</v>
      </c>
      <c r="C6">
        <v>382.88352320000001</v>
      </c>
      <c r="D6">
        <v>375.42417119999999</v>
      </c>
      <c r="E6">
        <v>363.33853870000002</v>
      </c>
      <c r="F6">
        <v>350.27812649999998</v>
      </c>
      <c r="G6">
        <v>339.3132013</v>
      </c>
      <c r="H6">
        <v>331.3260257</v>
      </c>
      <c r="I6">
        <v>327.12821889999998</v>
      </c>
      <c r="J6">
        <v>326.88229239999998</v>
      </c>
      <c r="K6">
        <v>330.75443589999998</v>
      </c>
      <c r="L6">
        <v>338.8472754</v>
      </c>
      <c r="M6">
        <v>348.71335219999997</v>
      </c>
      <c r="N6">
        <v>359.89872050000002</v>
      </c>
      <c r="O6">
        <v>371.98333450000001</v>
      </c>
      <c r="P6">
        <v>384.58489100000003</v>
      </c>
      <c r="Q6">
        <v>397.33565579999998</v>
      </c>
      <c r="R6">
        <v>410.0922334</v>
      </c>
      <c r="S6">
        <v>422.74539440000001</v>
      </c>
      <c r="T6">
        <v>435.22269970000002</v>
      </c>
      <c r="U6">
        <v>447.47371709999999</v>
      </c>
      <c r="V6">
        <v>459.38412720000002</v>
      </c>
      <c r="W6">
        <v>470.89056549999998</v>
      </c>
      <c r="X6">
        <v>481.90326929999998</v>
      </c>
      <c r="Y6">
        <v>492.29373440000001</v>
      </c>
      <c r="Z6">
        <v>501.87183770000001</v>
      </c>
      <c r="AA6">
        <v>510.85470409999999</v>
      </c>
      <c r="AB6">
        <v>519.86053079999999</v>
      </c>
      <c r="AC6">
        <v>529.09949710000001</v>
      </c>
      <c r="AD6">
        <v>538.63692479999997</v>
      </c>
      <c r="AE6">
        <v>548.48769449999998</v>
      </c>
      <c r="AF6">
        <v>558.64929089999998</v>
      </c>
      <c r="AG6">
        <v>569.11217329999999</v>
      </c>
      <c r="AH6">
        <v>579.86355990000004</v>
      </c>
      <c r="AI6">
        <v>590.88972030000002</v>
      </c>
      <c r="AJ6">
        <v>602.17752670000004</v>
      </c>
      <c r="AK6">
        <v>613.71567210000001</v>
      </c>
      <c r="AL6">
        <v>625.49491739999996</v>
      </c>
      <c r="AM6">
        <v>637.50870110000005</v>
      </c>
      <c r="AN6">
        <v>649.75313630000005</v>
      </c>
      <c r="AO6">
        <v>662.22678689999998</v>
      </c>
      <c r="AP6">
        <v>674.9302745</v>
      </c>
      <c r="AQ6">
        <v>687.86577030000001</v>
      </c>
      <c r="AR6">
        <v>701.03643309999995</v>
      </c>
      <c r="AS6">
        <v>714.44583320000004</v>
      </c>
      <c r="AT6">
        <v>728.09741289999999</v>
      </c>
    </row>
    <row r="7" spans="1:46" x14ac:dyDescent="0.25">
      <c r="A7" t="s">
        <v>49</v>
      </c>
      <c r="B7">
        <v>1116.986793</v>
      </c>
      <c r="C7">
        <v>1084.3202510000001</v>
      </c>
      <c r="D7">
        <v>1061.594128</v>
      </c>
      <c r="E7">
        <v>1046.6495480000001</v>
      </c>
      <c r="F7">
        <v>1033.2661680000001</v>
      </c>
      <c r="G7">
        <v>1024.11231</v>
      </c>
      <c r="H7">
        <v>1049.285897</v>
      </c>
      <c r="I7">
        <v>1094.647101</v>
      </c>
      <c r="J7">
        <v>1153.128909</v>
      </c>
      <c r="K7">
        <v>1221.6473490000001</v>
      </c>
      <c r="L7">
        <v>1300.7480049999999</v>
      </c>
      <c r="M7">
        <v>1358.614364</v>
      </c>
      <c r="N7">
        <v>1407.5507359999999</v>
      </c>
      <c r="O7">
        <v>1454.7018969999999</v>
      </c>
      <c r="P7">
        <v>1502.1499779999999</v>
      </c>
      <c r="Q7">
        <v>1544.3812359999999</v>
      </c>
      <c r="R7">
        <v>1583.2204059999999</v>
      </c>
      <c r="S7">
        <v>1619.600672</v>
      </c>
      <c r="T7">
        <v>1653.8441330000001</v>
      </c>
      <c r="U7">
        <v>1686.1161629999999</v>
      </c>
      <c r="V7">
        <v>1716.3879030000001</v>
      </c>
      <c r="W7">
        <v>1744.3284839999999</v>
      </c>
      <c r="X7">
        <v>1770.328802</v>
      </c>
      <c r="Y7">
        <v>1794.53871</v>
      </c>
      <c r="Z7">
        <v>1816.8483920000001</v>
      </c>
      <c r="AA7">
        <v>1837.262048</v>
      </c>
      <c r="AB7">
        <v>1856.335896</v>
      </c>
      <c r="AC7">
        <v>1874.9811970000001</v>
      </c>
      <c r="AD7">
        <v>1893.9064510000001</v>
      </c>
      <c r="AE7">
        <v>1913.5071359999999</v>
      </c>
      <c r="AF7">
        <v>1933.9561430000001</v>
      </c>
      <c r="AG7">
        <v>1955.297971</v>
      </c>
      <c r="AH7">
        <v>1977.5087289999999</v>
      </c>
      <c r="AI7">
        <v>2000.537286</v>
      </c>
      <c r="AJ7">
        <v>2024.3280400000001</v>
      </c>
      <c r="AK7">
        <v>2048.8328980000001</v>
      </c>
      <c r="AL7">
        <v>2074.0154830000001</v>
      </c>
      <c r="AM7">
        <v>2099.8529360000002</v>
      </c>
      <c r="AN7">
        <v>2126.335705</v>
      </c>
      <c r="AO7">
        <v>2153.466167</v>
      </c>
      <c r="AP7">
        <v>2181.2566700000002</v>
      </c>
      <c r="AQ7">
        <v>2209.7272889999999</v>
      </c>
      <c r="AR7">
        <v>2238.903644</v>
      </c>
      <c r="AS7">
        <v>2268.8146740000002</v>
      </c>
      <c r="AT7">
        <v>2299.4907939999998</v>
      </c>
    </row>
    <row r="8" spans="1:46" x14ac:dyDescent="0.25">
      <c r="A8" t="s">
        <v>50</v>
      </c>
      <c r="B8">
        <v>965.16632560000005</v>
      </c>
      <c r="C8">
        <v>971.72587720000001</v>
      </c>
      <c r="D8">
        <v>967.31250550000004</v>
      </c>
      <c r="E8">
        <v>955.27956410000002</v>
      </c>
      <c r="F8">
        <v>940.65066669999999</v>
      </c>
      <c r="G8">
        <v>927.70764169999995</v>
      </c>
      <c r="H8">
        <v>918.09715840000001</v>
      </c>
      <c r="I8">
        <v>913.67750420000004</v>
      </c>
      <c r="J8">
        <v>915.69043050000005</v>
      </c>
      <c r="K8">
        <v>924.42305260000001</v>
      </c>
      <c r="L8">
        <v>940.68518240000003</v>
      </c>
      <c r="M8">
        <v>960.47560590000001</v>
      </c>
      <c r="N8">
        <v>982.26689520000002</v>
      </c>
      <c r="O8">
        <v>1004.951802</v>
      </c>
      <c r="P8">
        <v>1027.700771</v>
      </c>
      <c r="Q8">
        <v>1050.196524</v>
      </c>
      <c r="R8">
        <v>1072.1674800000001</v>
      </c>
      <c r="S8">
        <v>1093.5106370000001</v>
      </c>
      <c r="T8">
        <v>1114.2733949999999</v>
      </c>
      <c r="U8">
        <v>1134.581138</v>
      </c>
      <c r="V8">
        <v>1154.430795</v>
      </c>
      <c r="W8">
        <v>1173.9087380000001</v>
      </c>
      <c r="X8">
        <v>1193.0515109999999</v>
      </c>
      <c r="Y8">
        <v>1211.810465</v>
      </c>
      <c r="Z8">
        <v>1230.0232940000001</v>
      </c>
      <c r="AA8">
        <v>1247.9639890000001</v>
      </c>
      <c r="AB8">
        <v>1266.547826</v>
      </c>
      <c r="AC8">
        <v>1286.064259</v>
      </c>
      <c r="AD8">
        <v>1306.579925</v>
      </c>
      <c r="AE8">
        <v>1328.0862540000001</v>
      </c>
      <c r="AF8">
        <v>1350.5526870000001</v>
      </c>
      <c r="AG8">
        <v>1373.941296</v>
      </c>
      <c r="AH8">
        <v>1398.210235</v>
      </c>
      <c r="AI8">
        <v>1423.3171729999999</v>
      </c>
      <c r="AJ8">
        <v>1449.221961</v>
      </c>
      <c r="AK8">
        <v>1475.888768</v>
      </c>
      <c r="AL8">
        <v>1503.2869740000001</v>
      </c>
      <c r="AM8">
        <v>1531.3921620000001</v>
      </c>
      <c r="AN8">
        <v>1560.186105</v>
      </c>
      <c r="AO8">
        <v>1589.6562670000001</v>
      </c>
      <c r="AP8">
        <v>1619.7949189999999</v>
      </c>
      <c r="AQ8">
        <v>1650.59798</v>
      </c>
      <c r="AR8">
        <v>1682.063727</v>
      </c>
      <c r="AS8">
        <v>1714.1914509999999</v>
      </c>
      <c r="AT8">
        <v>1746.9801970000001</v>
      </c>
    </row>
    <row r="9" spans="1:46" x14ac:dyDescent="0.25">
      <c r="A9" t="s">
        <v>51</v>
      </c>
      <c r="B9">
        <v>244.52645680000001</v>
      </c>
      <c r="C9">
        <v>240.6696609</v>
      </c>
      <c r="D9">
        <v>240.76862</v>
      </c>
      <c r="E9">
        <v>242.20227259999999</v>
      </c>
      <c r="F9">
        <v>244.18091920000001</v>
      </c>
      <c r="G9">
        <v>246.66784609999999</v>
      </c>
      <c r="H9">
        <v>249.80388540000001</v>
      </c>
      <c r="I9">
        <v>253.76077069999999</v>
      </c>
      <c r="J9">
        <v>257.28194580000002</v>
      </c>
      <c r="K9">
        <v>262.95813199999998</v>
      </c>
      <c r="L9">
        <v>270.42530690000001</v>
      </c>
      <c r="M9">
        <v>277.44446749999997</v>
      </c>
      <c r="N9">
        <v>284.04219979999999</v>
      </c>
      <c r="O9">
        <v>290.395894</v>
      </c>
      <c r="P9">
        <v>296.48244319999998</v>
      </c>
      <c r="Q9">
        <v>302.116152</v>
      </c>
      <c r="R9">
        <v>307.31282270000003</v>
      </c>
      <c r="S9">
        <v>312.14847809999998</v>
      </c>
      <c r="T9">
        <v>316.74137760000002</v>
      </c>
      <c r="U9">
        <v>321.21696129999998</v>
      </c>
      <c r="V9">
        <v>325.60134299999999</v>
      </c>
      <c r="W9">
        <v>330.1073983</v>
      </c>
      <c r="X9">
        <v>334.79382779999997</v>
      </c>
      <c r="Y9">
        <v>339.71148959999999</v>
      </c>
      <c r="Z9">
        <v>344.81672630000003</v>
      </c>
      <c r="AA9">
        <v>349.90873870000001</v>
      </c>
      <c r="AB9">
        <v>355.23327949999998</v>
      </c>
      <c r="AC9">
        <v>360.90375760000001</v>
      </c>
      <c r="AD9">
        <v>366.97477650000002</v>
      </c>
      <c r="AE9">
        <v>373.46732550000002</v>
      </c>
      <c r="AF9">
        <v>380.38628990000001</v>
      </c>
      <c r="AG9">
        <v>387.72879929999999</v>
      </c>
      <c r="AH9">
        <v>395.48754289999999</v>
      </c>
      <c r="AI9">
        <v>403.65354680000002</v>
      </c>
      <c r="AJ9">
        <v>412.21789189999998</v>
      </c>
      <c r="AK9">
        <v>421.17337350000003</v>
      </c>
      <c r="AL9">
        <v>430.51330530000001</v>
      </c>
      <c r="AM9">
        <v>440.2328698</v>
      </c>
      <c r="AN9">
        <v>450.329026</v>
      </c>
      <c r="AO9">
        <v>460.80028800000002</v>
      </c>
      <c r="AP9">
        <v>471.64641289999997</v>
      </c>
      <c r="AQ9">
        <v>482.86803070000002</v>
      </c>
      <c r="AR9">
        <v>494.46624329999997</v>
      </c>
      <c r="AS9">
        <v>506.44221970000001</v>
      </c>
      <c r="AT9">
        <v>518.79681240000002</v>
      </c>
    </row>
    <row r="10" spans="1:46" x14ac:dyDescent="0.25">
      <c r="A10" t="s">
        <v>52</v>
      </c>
      <c r="B10">
        <v>969.61487780000004</v>
      </c>
      <c r="C10" s="1">
        <v>981.89040299999999</v>
      </c>
      <c r="D10">
        <v>992.94035250000002</v>
      </c>
      <c r="E10">
        <v>1003.637791</v>
      </c>
      <c r="F10">
        <v>1014.568864</v>
      </c>
      <c r="G10">
        <v>1025.786241</v>
      </c>
      <c r="H10">
        <v>1038.075143</v>
      </c>
      <c r="I10">
        <v>1051.2744439999999</v>
      </c>
      <c r="J10">
        <v>1059.4078569999999</v>
      </c>
      <c r="K10">
        <v>1066.523948</v>
      </c>
      <c r="L10">
        <v>1081.0172239999999</v>
      </c>
      <c r="M10">
        <v>1098.0137999999999</v>
      </c>
      <c r="N10">
        <v>1115.4110290000001</v>
      </c>
      <c r="O10">
        <v>1132.13933</v>
      </c>
      <c r="P10">
        <v>1147.493107</v>
      </c>
      <c r="Q10">
        <v>1160.3475120000001</v>
      </c>
      <c r="R10">
        <v>1171.121985</v>
      </c>
      <c r="S10">
        <v>1180.37363</v>
      </c>
      <c r="T10">
        <v>1188.707754</v>
      </c>
      <c r="U10">
        <v>1196.6588750000001</v>
      </c>
      <c r="V10">
        <v>1204.6234919999999</v>
      </c>
      <c r="W10">
        <v>1212.968335</v>
      </c>
      <c r="X10">
        <v>1221.9668590000001</v>
      </c>
      <c r="Y10">
        <v>1231.8334259999999</v>
      </c>
      <c r="Z10">
        <v>1242.702532</v>
      </c>
      <c r="AA10">
        <v>1254.752068</v>
      </c>
      <c r="AB10">
        <v>1268.151063</v>
      </c>
      <c r="AC10">
        <v>1282.9693970000001</v>
      </c>
      <c r="AD10">
        <v>1299.2383219999999</v>
      </c>
      <c r="AE10">
        <v>1316.9699149999999</v>
      </c>
      <c r="AF10">
        <v>1336.1688039999999</v>
      </c>
      <c r="AG10">
        <v>1356.8345959999999</v>
      </c>
      <c r="AH10">
        <v>1378.9630970000001</v>
      </c>
      <c r="AI10">
        <v>1402.5479009999999</v>
      </c>
      <c r="AJ10">
        <v>1427.581934</v>
      </c>
      <c r="AK10">
        <v>1454.058916</v>
      </c>
      <c r="AL10">
        <v>1481.973804</v>
      </c>
      <c r="AM10">
        <v>1511.323758</v>
      </c>
      <c r="AN10">
        <v>1542.108275</v>
      </c>
      <c r="AO10">
        <v>1574.328998</v>
      </c>
      <c r="AP10">
        <v>1607.989253</v>
      </c>
      <c r="AQ10">
        <v>1643.0933769999999</v>
      </c>
      <c r="AR10">
        <v>1679.6459110000001</v>
      </c>
      <c r="AS10">
        <v>1717.650729</v>
      </c>
      <c r="AT10">
        <v>1757.110173</v>
      </c>
    </row>
    <row r="11" spans="1:46" x14ac:dyDescent="0.25">
      <c r="A11" t="s">
        <v>53</v>
      </c>
      <c r="B11">
        <v>1026.9396609999999</v>
      </c>
      <c r="C11">
        <v>1034.6055940000001</v>
      </c>
      <c r="D11">
        <v>1038.9922839999999</v>
      </c>
      <c r="E11">
        <v>1040.0212280000001</v>
      </c>
      <c r="F11">
        <v>1039.3527300000001</v>
      </c>
      <c r="G11">
        <v>1038.650083</v>
      </c>
      <c r="H11">
        <v>1043.637917</v>
      </c>
      <c r="I11">
        <v>1052.6655780000001</v>
      </c>
      <c r="J11">
        <v>1066.3248570000001</v>
      </c>
      <c r="K11">
        <v>1083.756615</v>
      </c>
      <c r="L11">
        <v>1106.8125050000001</v>
      </c>
      <c r="M11">
        <v>1128.4318929999999</v>
      </c>
      <c r="N11">
        <v>1149.2214710000001</v>
      </c>
      <c r="O11">
        <v>1169.371504</v>
      </c>
      <c r="P11">
        <v>1188.5988030000001</v>
      </c>
      <c r="Q11">
        <v>1206.2089779999999</v>
      </c>
      <c r="R11">
        <v>1222.408827</v>
      </c>
      <c r="S11">
        <v>1237.439265</v>
      </c>
      <c r="T11">
        <v>1251.5930989999999</v>
      </c>
      <c r="U11">
        <v>1265.207958</v>
      </c>
      <c r="V11">
        <v>1278.5175079999999</v>
      </c>
      <c r="W11">
        <v>1291.6895489999999</v>
      </c>
      <c r="X11">
        <v>1304.990235</v>
      </c>
      <c r="Y11">
        <v>1318.577025</v>
      </c>
      <c r="Z11">
        <v>1332.502207</v>
      </c>
      <c r="AA11">
        <v>1346.9055269999999</v>
      </c>
      <c r="AB11">
        <v>1362.0557369999999</v>
      </c>
      <c r="AC11">
        <v>1378.1269600000001</v>
      </c>
      <c r="AD11">
        <v>1395.202935</v>
      </c>
      <c r="AE11">
        <v>1413.290587</v>
      </c>
      <c r="AF11">
        <v>1432.37851</v>
      </c>
      <c r="AG11">
        <v>1452.438707</v>
      </c>
      <c r="AH11">
        <v>1473.432176</v>
      </c>
      <c r="AI11">
        <v>1495.3152849999999</v>
      </c>
      <c r="AJ11">
        <v>1518.0446059999999</v>
      </c>
      <c r="AK11">
        <v>1541.580054</v>
      </c>
      <c r="AL11">
        <v>1565.8868179999999</v>
      </c>
      <c r="AM11">
        <v>1590.9361570000001</v>
      </c>
      <c r="AN11">
        <v>1616.705492</v>
      </c>
      <c r="AO11">
        <v>1643.1779489999999</v>
      </c>
      <c r="AP11">
        <v>1670.3414889999999</v>
      </c>
      <c r="AQ11">
        <v>1698.187786</v>
      </c>
      <c r="AR11">
        <v>1726.710986</v>
      </c>
      <c r="AS11">
        <v>1755.9064169999999</v>
      </c>
      <c r="AT11">
        <v>1785.769417</v>
      </c>
    </row>
    <row r="12" spans="1:46" x14ac:dyDescent="0.25">
      <c r="A12" t="s">
        <v>54</v>
      </c>
      <c r="B12">
        <v>1032.9823120000001</v>
      </c>
      <c r="C12">
        <v>1046.392486</v>
      </c>
      <c r="D12">
        <v>1008.340859</v>
      </c>
      <c r="E12">
        <v>954.35027660000003</v>
      </c>
      <c r="F12">
        <v>898.3190439</v>
      </c>
      <c r="G12">
        <v>881.26990430000001</v>
      </c>
      <c r="H12">
        <v>880.08979929999998</v>
      </c>
      <c r="I12">
        <v>885.92913739999995</v>
      </c>
      <c r="J12">
        <v>895.64846379999994</v>
      </c>
      <c r="K12">
        <v>921.14317989999995</v>
      </c>
      <c r="L12">
        <v>953.81937210000001</v>
      </c>
      <c r="M12">
        <v>981.75693750000005</v>
      </c>
      <c r="N12">
        <v>1006.745996</v>
      </c>
      <c r="O12">
        <v>1030.0537360000001</v>
      </c>
      <c r="P12">
        <v>1052.030094</v>
      </c>
      <c r="Q12">
        <v>1072.380752</v>
      </c>
      <c r="R12">
        <v>1091.407604</v>
      </c>
      <c r="S12">
        <v>1109.4287629999999</v>
      </c>
      <c r="T12">
        <v>1126.9523730000001</v>
      </c>
      <c r="U12">
        <v>1144.3002289999999</v>
      </c>
      <c r="V12">
        <v>1161.652486</v>
      </c>
      <c r="W12">
        <v>1179.303287</v>
      </c>
      <c r="X12">
        <v>1197.4590330000001</v>
      </c>
      <c r="Y12">
        <v>1216.2706920000001</v>
      </c>
      <c r="Z12">
        <v>1235.7500910000001</v>
      </c>
      <c r="AA12">
        <v>1255.0486840000001</v>
      </c>
      <c r="AB12">
        <v>1274.968237</v>
      </c>
      <c r="AC12">
        <v>1295.9469360000001</v>
      </c>
      <c r="AD12">
        <v>1318.2216350000001</v>
      </c>
      <c r="AE12">
        <v>1341.8997440000001</v>
      </c>
      <c r="AF12">
        <v>1367.0181050000001</v>
      </c>
      <c r="AG12">
        <v>1393.575789</v>
      </c>
      <c r="AH12">
        <v>1421.550804</v>
      </c>
      <c r="AI12">
        <v>1450.911717</v>
      </c>
      <c r="AJ12">
        <v>1481.624485</v>
      </c>
      <c r="AK12">
        <v>1513.6570710000001</v>
      </c>
      <c r="AL12">
        <v>1546.979801</v>
      </c>
      <c r="AM12">
        <v>1581.5675289999999</v>
      </c>
      <c r="AN12">
        <v>1617.3997890000001</v>
      </c>
      <c r="AO12">
        <v>1654.4604440000001</v>
      </c>
      <c r="AP12">
        <v>1692.73696</v>
      </c>
      <c r="AQ12">
        <v>1732.2194460000001</v>
      </c>
      <c r="AR12">
        <v>1772.899555</v>
      </c>
      <c r="AS12">
        <v>1814.769331</v>
      </c>
      <c r="AT12">
        <v>1857.8201019999999</v>
      </c>
    </row>
    <row r="13" spans="1:46" x14ac:dyDescent="0.25">
      <c r="A13" t="s">
        <v>55</v>
      </c>
      <c r="B13">
        <v>477.39059320000001</v>
      </c>
      <c r="C13">
        <v>482.71847989999998</v>
      </c>
      <c r="D13">
        <v>487.13200369999998</v>
      </c>
      <c r="E13">
        <v>491.12210640000001</v>
      </c>
      <c r="F13">
        <v>495.01239229999999</v>
      </c>
      <c r="G13">
        <v>499.17415720000002</v>
      </c>
      <c r="H13">
        <v>504.16048599999999</v>
      </c>
      <c r="I13">
        <v>510.06557839999999</v>
      </c>
      <c r="J13">
        <v>516.20972540000002</v>
      </c>
      <c r="K13">
        <v>522.81765659999996</v>
      </c>
      <c r="L13">
        <v>531.18558559999997</v>
      </c>
      <c r="M13">
        <v>539.10026289999996</v>
      </c>
      <c r="N13">
        <v>546.47505030000002</v>
      </c>
      <c r="O13">
        <v>553.37047819999998</v>
      </c>
      <c r="P13">
        <v>559.73552229999996</v>
      </c>
      <c r="Q13">
        <v>565.45111180000004</v>
      </c>
      <c r="R13">
        <v>570.60246319999999</v>
      </c>
      <c r="S13">
        <v>575.32783300000006</v>
      </c>
      <c r="T13">
        <v>579.79897400000004</v>
      </c>
      <c r="U13">
        <v>584.20183410000004</v>
      </c>
      <c r="V13">
        <v>588.6590526</v>
      </c>
      <c r="W13">
        <v>593.33900240000003</v>
      </c>
      <c r="X13">
        <v>598.35178129999997</v>
      </c>
      <c r="Y13">
        <v>603.78278780000005</v>
      </c>
      <c r="Z13">
        <v>609.65829269999995</v>
      </c>
      <c r="AA13">
        <v>615.4917868</v>
      </c>
      <c r="AB13">
        <v>621.67258330000004</v>
      </c>
      <c r="AC13">
        <v>628.38930040000002</v>
      </c>
      <c r="AD13">
        <v>635.73534029999996</v>
      </c>
      <c r="AE13">
        <v>643.72969309999996</v>
      </c>
      <c r="AF13">
        <v>652.38057600000002</v>
      </c>
      <c r="AG13">
        <v>661.68557290000001</v>
      </c>
      <c r="AH13">
        <v>671.63147709999998</v>
      </c>
      <c r="AI13">
        <v>682.19960089999995</v>
      </c>
      <c r="AJ13">
        <v>693.3692939</v>
      </c>
      <c r="AK13">
        <v>705.12025389999997</v>
      </c>
      <c r="AL13">
        <v>717.43298389999995</v>
      </c>
      <c r="AM13">
        <v>730.28968350000002</v>
      </c>
      <c r="AN13">
        <v>743.67430279999996</v>
      </c>
      <c r="AO13">
        <v>757.57235100000003</v>
      </c>
      <c r="AP13">
        <v>771.97055509999996</v>
      </c>
      <c r="AQ13">
        <v>786.85643340000001</v>
      </c>
      <c r="AR13">
        <v>802.21783779999998</v>
      </c>
      <c r="AS13">
        <v>818.04249779999998</v>
      </c>
      <c r="AT13">
        <v>834.31760910000003</v>
      </c>
    </row>
    <row r="14" spans="1:46" x14ac:dyDescent="0.25">
      <c r="A14" t="s">
        <v>56</v>
      </c>
      <c r="B14">
        <v>15466.024950000001</v>
      </c>
      <c r="C14">
        <v>15709.169099999999</v>
      </c>
      <c r="D14">
        <v>15862.76828</v>
      </c>
      <c r="E14">
        <v>15967.19822</v>
      </c>
      <c r="F14">
        <v>16048.76604</v>
      </c>
      <c r="G14">
        <v>16129.446110000001</v>
      </c>
      <c r="H14">
        <v>16239.63747</v>
      </c>
      <c r="I14">
        <v>16375.210230000001</v>
      </c>
      <c r="J14">
        <v>16539.17265</v>
      </c>
      <c r="K14">
        <v>16740.991559999999</v>
      </c>
      <c r="L14">
        <v>17008.052830000001</v>
      </c>
      <c r="M14">
        <v>17268.430469999999</v>
      </c>
      <c r="N14">
        <v>17521.056530000002</v>
      </c>
      <c r="O14">
        <v>17764.92052</v>
      </c>
      <c r="P14">
        <v>17995.83151</v>
      </c>
      <c r="Q14">
        <v>18217.457009999998</v>
      </c>
      <c r="R14">
        <v>18425.561010000001</v>
      </c>
      <c r="S14">
        <v>18621.260310000001</v>
      </c>
      <c r="T14">
        <v>18808.894349999999</v>
      </c>
      <c r="U14">
        <v>18993.744719999999</v>
      </c>
      <c r="V14">
        <v>19179.370790000001</v>
      </c>
      <c r="W14">
        <v>19369.734049999999</v>
      </c>
      <c r="X14">
        <v>19569.093489999999</v>
      </c>
      <c r="Y14">
        <v>19780.31034</v>
      </c>
      <c r="Z14">
        <v>20004.72047</v>
      </c>
      <c r="AA14">
        <v>20240.26125</v>
      </c>
      <c r="AB14">
        <v>20490.466550000001</v>
      </c>
      <c r="AC14">
        <v>20757.29407</v>
      </c>
      <c r="AD14">
        <v>21041.57776</v>
      </c>
      <c r="AE14">
        <v>21343.425429999999</v>
      </c>
      <c r="AF14">
        <v>21662.588329999999</v>
      </c>
      <c r="AG14">
        <v>21998.621749999998</v>
      </c>
      <c r="AH14">
        <v>22350.94139</v>
      </c>
      <c r="AI14">
        <v>22718.909110000001</v>
      </c>
      <c r="AJ14">
        <v>23101.895130000001</v>
      </c>
      <c r="AK14">
        <v>23499.320469999999</v>
      </c>
      <c r="AL14">
        <v>23910.681830000001</v>
      </c>
      <c r="AM14">
        <v>24335.565149999999</v>
      </c>
      <c r="AN14">
        <v>24773.64689</v>
      </c>
      <c r="AO14">
        <v>25224.68736</v>
      </c>
      <c r="AP14">
        <v>25688.517749999999</v>
      </c>
      <c r="AQ14">
        <v>26165.023010000001</v>
      </c>
      <c r="AR14">
        <v>26654.122670000001</v>
      </c>
      <c r="AS14">
        <v>27155.750960000001</v>
      </c>
      <c r="AT14">
        <v>27669.838159999999</v>
      </c>
    </row>
    <row r="15" spans="1:46" x14ac:dyDescent="0.25">
      <c r="A15" t="s">
        <v>57</v>
      </c>
      <c r="B15">
        <v>4782.730939</v>
      </c>
      <c r="C15">
        <v>4538.3614399999997</v>
      </c>
      <c r="D15">
        <v>4496.9144249999999</v>
      </c>
      <c r="E15">
        <v>4514.5670380000001</v>
      </c>
      <c r="F15">
        <v>4545.1590580000002</v>
      </c>
      <c r="G15">
        <v>4576.5294830000003</v>
      </c>
      <c r="H15">
        <v>4851.9780540000002</v>
      </c>
      <c r="I15">
        <v>5229.2497830000002</v>
      </c>
      <c r="J15">
        <v>5663.9465769999997</v>
      </c>
      <c r="K15">
        <v>6125.7755660000003</v>
      </c>
      <c r="L15">
        <v>6627.4405230000002</v>
      </c>
      <c r="M15">
        <v>6935.9463910000004</v>
      </c>
      <c r="N15">
        <v>7180.0403539999998</v>
      </c>
      <c r="O15">
        <v>7407.1552799999999</v>
      </c>
      <c r="P15">
        <v>7630.7894260000003</v>
      </c>
      <c r="Q15">
        <v>7807.3429999999998</v>
      </c>
      <c r="R15">
        <v>7959.3390650000001</v>
      </c>
      <c r="S15">
        <v>8094.6121460000004</v>
      </c>
      <c r="T15">
        <v>8216.3753859999997</v>
      </c>
      <c r="U15">
        <v>8326.8197020000007</v>
      </c>
      <c r="V15">
        <v>8427.3406969999996</v>
      </c>
      <c r="W15">
        <v>8515.8898900000004</v>
      </c>
      <c r="X15">
        <v>8597.3377569999902</v>
      </c>
      <c r="Y15">
        <v>8674.1259690000006</v>
      </c>
      <c r="Z15">
        <v>8747.5938960000003</v>
      </c>
      <c r="AA15">
        <v>8815.3517699999902</v>
      </c>
      <c r="AB15">
        <v>8874.0481889999901</v>
      </c>
      <c r="AC15">
        <v>8928.6084489999994</v>
      </c>
      <c r="AD15">
        <v>8983.2675550000004</v>
      </c>
      <c r="AE15">
        <v>9040.4196260000008</v>
      </c>
      <c r="AF15">
        <v>9101.1106870000003</v>
      </c>
      <c r="AG15">
        <v>9165.6105289999996</v>
      </c>
      <c r="AH15">
        <v>9233.8098140000002</v>
      </c>
      <c r="AI15">
        <v>9305.4553030000006</v>
      </c>
      <c r="AJ15">
        <v>9380.2762459999994</v>
      </c>
      <c r="AK15">
        <v>9458.0455149999998</v>
      </c>
      <c r="AL15">
        <v>9538.6052</v>
      </c>
      <c r="AM15">
        <v>9621.867612</v>
      </c>
      <c r="AN15">
        <v>9707.8127330000007</v>
      </c>
      <c r="AO15">
        <v>9796.4793009999994</v>
      </c>
      <c r="AP15">
        <v>9887.9537770000006</v>
      </c>
      <c r="AQ15">
        <v>9982.358628</v>
      </c>
      <c r="AR15">
        <v>10079.84195</v>
      </c>
      <c r="AS15">
        <v>10180.56688</v>
      </c>
      <c r="AT15">
        <v>10284.70384</v>
      </c>
    </row>
    <row r="16" spans="1:46" x14ac:dyDescent="0.25">
      <c r="A16" t="s">
        <v>58</v>
      </c>
      <c r="B16">
        <v>1090.309591</v>
      </c>
      <c r="C16" s="1">
        <v>1099.1670039999999</v>
      </c>
      <c r="D16">
        <v>1100.4175069999999</v>
      </c>
      <c r="E16">
        <v>1097.0320260000001</v>
      </c>
      <c r="F16">
        <v>1090.902783</v>
      </c>
      <c r="G16">
        <v>1083.627479</v>
      </c>
      <c r="H16">
        <v>1076.523952</v>
      </c>
      <c r="I16">
        <v>1069.402521</v>
      </c>
      <c r="J16">
        <v>1060.3021329999999</v>
      </c>
      <c r="K16">
        <v>1051.484089</v>
      </c>
      <c r="L16">
        <v>1045.9946640000001</v>
      </c>
      <c r="M16">
        <v>1044.2440320000001</v>
      </c>
      <c r="N16">
        <v>1045.561385</v>
      </c>
      <c r="O16">
        <v>1049.4839460000001</v>
      </c>
      <c r="P16">
        <v>1055.4590169999999</v>
      </c>
      <c r="Q16">
        <v>1062.857299</v>
      </c>
      <c r="R16">
        <v>1071.362856</v>
      </c>
      <c r="S16">
        <v>1080.83545</v>
      </c>
      <c r="T16">
        <v>1091.4284540000001</v>
      </c>
      <c r="U16">
        <v>1103.27214</v>
      </c>
      <c r="V16">
        <v>1116.5594000000001</v>
      </c>
      <c r="W16">
        <v>1131.3707179999999</v>
      </c>
      <c r="X16">
        <v>1147.829817</v>
      </c>
      <c r="Y16">
        <v>1166.046196</v>
      </c>
      <c r="Z16">
        <v>1186.1098669999999</v>
      </c>
      <c r="AA16">
        <v>1208.550825</v>
      </c>
      <c r="AB16">
        <v>1233.50064</v>
      </c>
      <c r="AC16">
        <v>1260.866734</v>
      </c>
      <c r="AD16">
        <v>1290.4386959999999</v>
      </c>
      <c r="AE16">
        <v>1322.1248430000001</v>
      </c>
      <c r="AF16">
        <v>1355.909034</v>
      </c>
      <c r="AG16">
        <v>1391.818417</v>
      </c>
      <c r="AH16">
        <v>1429.9014480000001</v>
      </c>
      <c r="AI16">
        <v>1470.2155210000001</v>
      </c>
      <c r="AJ16">
        <v>1512.8206769999999</v>
      </c>
      <c r="AK16">
        <v>1557.7765549999999</v>
      </c>
      <c r="AL16">
        <v>1605.141615</v>
      </c>
      <c r="AM16">
        <v>1654.972546</v>
      </c>
      <c r="AN16">
        <v>1707.3239819999999</v>
      </c>
      <c r="AO16">
        <v>1762.2481330000001</v>
      </c>
      <c r="AP16">
        <v>1819.7941989999999</v>
      </c>
      <c r="AQ16">
        <v>1880.0075240000001</v>
      </c>
      <c r="AR16">
        <v>1942.9285259999999</v>
      </c>
      <c r="AS16">
        <v>2008.591463</v>
      </c>
      <c r="AT16">
        <v>2077.0230940000001</v>
      </c>
    </row>
    <row r="17" spans="1:46" x14ac:dyDescent="0.25">
      <c r="A17" t="s">
        <v>59</v>
      </c>
      <c r="B17">
        <v>1715.681388</v>
      </c>
      <c r="C17">
        <v>1734.423959</v>
      </c>
      <c r="D17">
        <v>1749.6826450000001</v>
      </c>
      <c r="E17">
        <v>1763.596528</v>
      </c>
      <c r="F17">
        <v>1777.036392</v>
      </c>
      <c r="G17">
        <v>1790.3941400000001</v>
      </c>
      <c r="H17">
        <v>1804.456383</v>
      </c>
      <c r="I17">
        <v>1819.4187939999999</v>
      </c>
      <c r="J17">
        <v>1830.3925549999999</v>
      </c>
      <c r="K17">
        <v>1839.537229</v>
      </c>
      <c r="L17">
        <v>1850.9011459999999</v>
      </c>
      <c r="M17">
        <v>1863.4916209999999</v>
      </c>
      <c r="N17">
        <v>1877.454925</v>
      </c>
      <c r="O17">
        <v>1892.7965509999999</v>
      </c>
      <c r="P17">
        <v>1909.246404</v>
      </c>
      <c r="Q17">
        <v>1925.5609380000001</v>
      </c>
      <c r="R17">
        <v>1941.4713180000001</v>
      </c>
      <c r="S17">
        <v>1956.8630639999999</v>
      </c>
      <c r="T17">
        <v>1971.791266</v>
      </c>
      <c r="U17">
        <v>1986.3692000000001</v>
      </c>
      <c r="V17">
        <v>2000.862664</v>
      </c>
      <c r="W17">
        <v>2015.4054149999999</v>
      </c>
      <c r="X17">
        <v>2030.167827</v>
      </c>
      <c r="Y17">
        <v>2045.297967</v>
      </c>
      <c r="Z17">
        <v>2060.8994640000001</v>
      </c>
      <c r="AA17">
        <v>2076.9334199999998</v>
      </c>
      <c r="AB17">
        <v>2093.542962</v>
      </c>
      <c r="AC17">
        <v>2110.8033209999999</v>
      </c>
      <c r="AD17">
        <v>2128.7603389999999</v>
      </c>
      <c r="AE17">
        <v>2147.4432360000001</v>
      </c>
      <c r="AF17">
        <v>2166.8710430000001</v>
      </c>
      <c r="AG17">
        <v>2187.054627</v>
      </c>
      <c r="AH17">
        <v>2207.9983219999999</v>
      </c>
      <c r="AI17">
        <v>2229.7020459999999</v>
      </c>
      <c r="AJ17">
        <v>2252.1633440000001</v>
      </c>
      <c r="AK17">
        <v>2275.3791639999999</v>
      </c>
      <c r="AL17">
        <v>2299.3471420000001</v>
      </c>
      <c r="AM17">
        <v>2324.0666489999999</v>
      </c>
      <c r="AN17">
        <v>2349.539389</v>
      </c>
      <c r="AO17">
        <v>2375.769667</v>
      </c>
      <c r="AP17">
        <v>2402.764381</v>
      </c>
      <c r="AQ17">
        <v>2430.5327710000001</v>
      </c>
      <c r="AR17">
        <v>2459.0860090000001</v>
      </c>
      <c r="AS17">
        <v>2488.4366580000001</v>
      </c>
      <c r="AT17">
        <v>2518.598082</v>
      </c>
    </row>
    <row r="18" spans="1:46" x14ac:dyDescent="0.25">
      <c r="A18" t="s">
        <v>60</v>
      </c>
      <c r="B18">
        <v>4849.383597</v>
      </c>
      <c r="C18">
        <v>4910.0673049999996</v>
      </c>
      <c r="D18">
        <v>4940.298221</v>
      </c>
      <c r="E18">
        <v>4951.8821630000002</v>
      </c>
      <c r="F18">
        <v>4954.2301170000001</v>
      </c>
      <c r="G18">
        <v>4957.7050200000003</v>
      </c>
      <c r="H18">
        <v>4970.2850570000001</v>
      </c>
      <c r="I18">
        <v>4990.8173109999998</v>
      </c>
      <c r="J18">
        <v>5014.8685569999998</v>
      </c>
      <c r="K18">
        <v>5055.3644789999998</v>
      </c>
      <c r="L18">
        <v>5121.5794489999998</v>
      </c>
      <c r="M18">
        <v>5188.8309579999996</v>
      </c>
      <c r="N18">
        <v>5254.6948510000002</v>
      </c>
      <c r="O18">
        <v>5317.5310399999998</v>
      </c>
      <c r="P18">
        <v>5375.8691360000003</v>
      </c>
      <c r="Q18">
        <v>5428.9147849999999</v>
      </c>
      <c r="R18">
        <v>5477.0516029999999</v>
      </c>
      <c r="S18">
        <v>5521.4126310000001</v>
      </c>
      <c r="T18">
        <v>5563.9057570000004</v>
      </c>
      <c r="U18">
        <v>5606.6800720000001</v>
      </c>
      <c r="V18">
        <v>5650.9632009999996</v>
      </c>
      <c r="W18">
        <v>5698.053422</v>
      </c>
      <c r="X18">
        <v>5749.4894649999997</v>
      </c>
      <c r="Y18">
        <v>5806.2586869999996</v>
      </c>
      <c r="Z18">
        <v>5868.9016789999996</v>
      </c>
      <c r="AA18">
        <v>5937.994248</v>
      </c>
      <c r="AB18">
        <v>6014.1934890000002</v>
      </c>
      <c r="AC18">
        <v>6097.6793729999999</v>
      </c>
      <c r="AD18">
        <v>6188.3980069999998</v>
      </c>
      <c r="AE18">
        <v>6286.1913109999996</v>
      </c>
      <c r="AF18">
        <v>6390.8641770000004</v>
      </c>
      <c r="AG18">
        <v>6502.2002679999996</v>
      </c>
      <c r="AH18">
        <v>6619.9730989999998</v>
      </c>
      <c r="AI18">
        <v>6743.9604250000002</v>
      </c>
      <c r="AJ18">
        <v>6873.9576969999998</v>
      </c>
      <c r="AK18">
        <v>7009.7873879999997</v>
      </c>
      <c r="AL18">
        <v>7151.307127</v>
      </c>
      <c r="AM18">
        <v>7298.4110010000004</v>
      </c>
      <c r="AN18">
        <v>7451.0286560000004</v>
      </c>
      <c r="AO18">
        <v>7609.1218339999996</v>
      </c>
      <c r="AP18">
        <v>7772.6789200000003</v>
      </c>
      <c r="AQ18">
        <v>7941.7081449999996</v>
      </c>
      <c r="AR18">
        <v>8116.2301580000003</v>
      </c>
      <c r="AS18">
        <v>8296.27045</v>
      </c>
      <c r="AT18">
        <v>8481.8522329999996</v>
      </c>
    </row>
    <row r="19" spans="1:46" x14ac:dyDescent="0.25">
      <c r="A19" t="s">
        <v>61</v>
      </c>
      <c r="B19">
        <v>1103.300385</v>
      </c>
      <c r="C19">
        <v>1113.8831170000001</v>
      </c>
      <c r="D19">
        <v>1118.895591</v>
      </c>
      <c r="E19">
        <v>1120.841064</v>
      </c>
      <c r="F19">
        <v>1121.0099230000001</v>
      </c>
      <c r="G19">
        <v>1121.4462269999999</v>
      </c>
      <c r="H19">
        <v>1123.031798</v>
      </c>
      <c r="I19">
        <v>1125.38221</v>
      </c>
      <c r="J19">
        <v>1128.311299</v>
      </c>
      <c r="K19">
        <v>1131.5255870000001</v>
      </c>
      <c r="L19">
        <v>1138.1655209999999</v>
      </c>
      <c r="M19">
        <v>1144.54818</v>
      </c>
      <c r="N19">
        <v>1150.3921479999999</v>
      </c>
      <c r="O19">
        <v>1155.4092539999999</v>
      </c>
      <c r="P19">
        <v>1159.399238</v>
      </c>
      <c r="Q19">
        <v>1162.3318240000001</v>
      </c>
      <c r="R19">
        <v>1164.515265</v>
      </c>
      <c r="S19">
        <v>1166.2656589999999</v>
      </c>
      <c r="T19">
        <v>1167.9736519999999</v>
      </c>
      <c r="U19">
        <v>1170.0423800000001</v>
      </c>
      <c r="V19">
        <v>1172.7509660000001</v>
      </c>
      <c r="W19">
        <v>1176.325703</v>
      </c>
      <c r="X19">
        <v>1181.0216270000001</v>
      </c>
      <c r="Y19">
        <v>1187.0158329999999</v>
      </c>
      <c r="Z19">
        <v>1194.4282189999999</v>
      </c>
      <c r="AA19">
        <v>1203.1874660000001</v>
      </c>
      <c r="AB19">
        <v>1213.4582459999999</v>
      </c>
      <c r="AC19">
        <v>1225.337675</v>
      </c>
      <c r="AD19">
        <v>1238.8569600000001</v>
      </c>
      <c r="AE19">
        <v>1254.0059409999999</v>
      </c>
      <c r="AF19">
        <v>1270.7518829999999</v>
      </c>
      <c r="AG19">
        <v>1289.049747</v>
      </c>
      <c r="AH19">
        <v>1308.8491819999999</v>
      </c>
      <c r="AI19">
        <v>1330.0986789999999</v>
      </c>
      <c r="AJ19">
        <v>1352.7483689999999</v>
      </c>
      <c r="AK19">
        <v>1376.7516250000001</v>
      </c>
      <c r="AL19">
        <v>1402.0662689999999</v>
      </c>
      <c r="AM19">
        <v>1428.654614</v>
      </c>
      <c r="AN19">
        <v>1456.483215</v>
      </c>
      <c r="AO19">
        <v>1485.5222650000001</v>
      </c>
      <c r="AP19">
        <v>1515.7447139999999</v>
      </c>
      <c r="AQ19">
        <v>1547.1252360000001</v>
      </c>
      <c r="AR19">
        <v>1579.63914</v>
      </c>
      <c r="AS19">
        <v>1613.2612839999999</v>
      </c>
      <c r="AT19">
        <v>1647.965099</v>
      </c>
    </row>
    <row r="20" spans="1:46" x14ac:dyDescent="0.25">
      <c r="A20" t="s">
        <v>62</v>
      </c>
      <c r="B20">
        <v>2003.6753040000001</v>
      </c>
      <c r="C20">
        <v>2026.547507</v>
      </c>
      <c r="D20">
        <v>2041.4068050000001</v>
      </c>
      <c r="E20">
        <v>2051.3877229999998</v>
      </c>
      <c r="F20">
        <v>2058.3278489999998</v>
      </c>
      <c r="G20">
        <v>2063.6337199999998</v>
      </c>
      <c r="H20">
        <v>2068.9453450000001</v>
      </c>
      <c r="I20">
        <v>2074.1615929999998</v>
      </c>
      <c r="J20">
        <v>2085.02538</v>
      </c>
      <c r="K20">
        <v>2098.5179800000001</v>
      </c>
      <c r="L20">
        <v>2115.4920480000001</v>
      </c>
      <c r="M20">
        <v>2132.6218730000001</v>
      </c>
      <c r="N20">
        <v>2148.7018880000001</v>
      </c>
      <c r="O20">
        <v>2163.0851899999998</v>
      </c>
      <c r="P20">
        <v>2175.3905119999999</v>
      </c>
      <c r="Q20">
        <v>2186.2929479999998</v>
      </c>
      <c r="R20">
        <v>2195.8515870000001</v>
      </c>
      <c r="S20">
        <v>2204.4758470000002</v>
      </c>
      <c r="T20">
        <v>2212.7497290000001</v>
      </c>
      <c r="U20">
        <v>2221.3307949999999</v>
      </c>
      <c r="V20">
        <v>2230.7349359999998</v>
      </c>
      <c r="W20">
        <v>2241.3578600000001</v>
      </c>
      <c r="X20">
        <v>2253.585814</v>
      </c>
      <c r="Y20">
        <v>2267.6926990000002</v>
      </c>
      <c r="Z20">
        <v>2283.6722679999998</v>
      </c>
      <c r="AA20">
        <v>2301.6607159999999</v>
      </c>
      <c r="AB20">
        <v>2321.8144090000001</v>
      </c>
      <c r="AC20">
        <v>2344.2245710000002</v>
      </c>
      <c r="AD20">
        <v>2368.918807</v>
      </c>
      <c r="AE20">
        <v>2395.8805649999999</v>
      </c>
      <c r="AF20">
        <v>2425.0684449999999</v>
      </c>
      <c r="AG20">
        <v>2456.4265350000001</v>
      </c>
      <c r="AH20">
        <v>2489.891427</v>
      </c>
      <c r="AI20">
        <v>2525.3979859999999</v>
      </c>
      <c r="AJ20">
        <v>2562.8837309999999</v>
      </c>
      <c r="AK20">
        <v>2602.2917510000002</v>
      </c>
      <c r="AL20">
        <v>2643.5725699999998</v>
      </c>
      <c r="AM20">
        <v>2686.6847910000001</v>
      </c>
      <c r="AN20">
        <v>2731.5949369999998</v>
      </c>
      <c r="AO20">
        <v>2778.2766409999999</v>
      </c>
      <c r="AP20">
        <v>2826.7093530000002</v>
      </c>
      <c r="AQ20">
        <v>2876.8767229999999</v>
      </c>
      <c r="AR20">
        <v>2928.7648260000001</v>
      </c>
      <c r="AS20">
        <v>2982.3603670000002</v>
      </c>
      <c r="AT20">
        <v>3037.6489780000002</v>
      </c>
    </row>
    <row r="21" spans="1:46" x14ac:dyDescent="0.25">
      <c r="A21" t="s">
        <v>63</v>
      </c>
      <c r="B21">
        <v>146880.4767</v>
      </c>
      <c r="C21">
        <v>149466.53450000001</v>
      </c>
      <c r="D21">
        <v>151099.02410000001</v>
      </c>
      <c r="E21">
        <v>152165.94889999999</v>
      </c>
      <c r="F21">
        <v>152892.5834</v>
      </c>
      <c r="G21">
        <v>153457.31349999999</v>
      </c>
      <c r="H21">
        <v>154046.51089999999</v>
      </c>
      <c r="I21">
        <v>154701.76879999999</v>
      </c>
      <c r="J21">
        <v>155798.2555</v>
      </c>
      <c r="K21">
        <v>157444.38740000001</v>
      </c>
      <c r="L21">
        <v>159695.47459999999</v>
      </c>
      <c r="M21">
        <v>162102.93410000001</v>
      </c>
      <c r="N21">
        <v>164576.2267</v>
      </c>
      <c r="O21">
        <v>167039.23240000001</v>
      </c>
      <c r="P21">
        <v>169416.50640000001</v>
      </c>
      <c r="Q21">
        <v>171794.56359999999</v>
      </c>
      <c r="R21">
        <v>174108.53390000001</v>
      </c>
      <c r="S21">
        <v>176347.64060000001</v>
      </c>
      <c r="T21">
        <v>178539.6379</v>
      </c>
      <c r="U21">
        <v>180730.72380000001</v>
      </c>
      <c r="V21">
        <v>182944.36809999999</v>
      </c>
      <c r="W21">
        <v>185220.9651</v>
      </c>
      <c r="X21">
        <v>187605.07689999999</v>
      </c>
      <c r="Y21">
        <v>190123.5594</v>
      </c>
      <c r="Z21">
        <v>192786.68040000001</v>
      </c>
      <c r="AA21">
        <v>195608.0466</v>
      </c>
      <c r="AB21">
        <v>198589.5099</v>
      </c>
      <c r="AC21">
        <v>201720.98730000001</v>
      </c>
      <c r="AD21">
        <v>204991.008</v>
      </c>
      <c r="AE21">
        <v>208389.32709999999</v>
      </c>
      <c r="AF21">
        <v>211907.23860000001</v>
      </c>
      <c r="AG21">
        <v>215536.7176</v>
      </c>
      <c r="AH21">
        <v>219269.95980000001</v>
      </c>
      <c r="AI21">
        <v>223099.56289999999</v>
      </c>
      <c r="AJ21">
        <v>227018.86360000001</v>
      </c>
      <c r="AK21">
        <v>231022.2377</v>
      </c>
      <c r="AL21">
        <v>235105.35889999999</v>
      </c>
      <c r="AM21">
        <v>239265.28959999999</v>
      </c>
      <c r="AN21">
        <v>243500.4719</v>
      </c>
      <c r="AO21">
        <v>247810.62950000001</v>
      </c>
      <c r="AP21">
        <v>252196.59849999999</v>
      </c>
      <c r="AQ21">
        <v>256660.1072</v>
      </c>
      <c r="AR21">
        <v>261203.53219999999</v>
      </c>
      <c r="AS21">
        <v>265829.64649999997</v>
      </c>
      <c r="AT21">
        <v>270541.3799</v>
      </c>
    </row>
    <row r="22" spans="1:46" x14ac:dyDescent="0.25">
      <c r="A22" t="s">
        <v>64</v>
      </c>
      <c r="B22">
        <v>60600.984790000002</v>
      </c>
      <c r="C22">
        <v>61592.323799999998</v>
      </c>
      <c r="D22">
        <v>62567.931660000002</v>
      </c>
      <c r="E22">
        <v>63527.737690000002</v>
      </c>
      <c r="F22">
        <v>64476.729950000001</v>
      </c>
      <c r="G22">
        <v>65421.975509999997</v>
      </c>
      <c r="H22">
        <v>66356.797409999999</v>
      </c>
      <c r="I22">
        <v>67294.279630000005</v>
      </c>
      <c r="J22">
        <v>68260.911259999906</v>
      </c>
      <c r="K22">
        <v>69279.145099999994</v>
      </c>
      <c r="L22">
        <v>70356.379719999997</v>
      </c>
      <c r="M22">
        <v>71497.495020000002</v>
      </c>
      <c r="N22">
        <v>72700.095379999999</v>
      </c>
      <c r="O22">
        <v>73952.582169999994</v>
      </c>
      <c r="P22">
        <v>75236.579979999995</v>
      </c>
      <c r="Q22">
        <v>76537.712100000004</v>
      </c>
      <c r="R22">
        <v>77845.234729999996</v>
      </c>
      <c r="S22">
        <v>79151.670989999999</v>
      </c>
      <c r="T22">
        <v>80454.136339999997</v>
      </c>
      <c r="U22">
        <v>81753.194180000006</v>
      </c>
      <c r="V22">
        <v>83056.957280000002</v>
      </c>
      <c r="W22">
        <v>84368.628930000006</v>
      </c>
      <c r="X22">
        <v>85692.798330000005</v>
      </c>
      <c r="Y22">
        <v>87033.633879999994</v>
      </c>
      <c r="Z22">
        <v>88393.949330000003</v>
      </c>
      <c r="AA22">
        <v>89771.165040000007</v>
      </c>
      <c r="AB22">
        <v>91170.866439999998</v>
      </c>
      <c r="AC22">
        <v>92595.39761</v>
      </c>
      <c r="AD22">
        <v>94045.855590000006</v>
      </c>
      <c r="AE22">
        <v>95522.801460000002</v>
      </c>
      <c r="AF22">
        <v>97026.584080000001</v>
      </c>
      <c r="AG22">
        <v>98557.416570000001</v>
      </c>
      <c r="AH22">
        <v>100115.4091</v>
      </c>
      <c r="AI22">
        <v>101700.60189999999</v>
      </c>
      <c r="AJ22">
        <v>103312.9973</v>
      </c>
      <c r="AK22">
        <v>104952.5931</v>
      </c>
      <c r="AL22">
        <v>106619.40730000001</v>
      </c>
      <c r="AM22">
        <v>108313.5094</v>
      </c>
      <c r="AN22">
        <v>110035.04059999999</v>
      </c>
      <c r="AO22">
        <v>111784.2288</v>
      </c>
      <c r="AP22">
        <v>113561.3944</v>
      </c>
      <c r="AQ22">
        <v>115366.95050000001</v>
      </c>
      <c r="AR22">
        <v>117201.3961</v>
      </c>
      <c r="AS22">
        <v>119065.3043</v>
      </c>
      <c r="AT22">
        <v>120959.3075</v>
      </c>
    </row>
    <row r="23" spans="1:46" x14ac:dyDescent="0.25">
      <c r="A23" t="s">
        <v>65</v>
      </c>
      <c r="B23">
        <v>1.760559803</v>
      </c>
      <c r="C23" s="1">
        <v>1.7905296719999999</v>
      </c>
      <c r="D23">
        <v>1.800386485</v>
      </c>
      <c r="E23">
        <v>1.7996471169999999</v>
      </c>
      <c r="F23">
        <v>1.7944723499999999</v>
      </c>
      <c r="G23">
        <v>1.763318975</v>
      </c>
      <c r="H23">
        <v>1.72289659</v>
      </c>
      <c r="I23">
        <v>1.682981244</v>
      </c>
      <c r="J23">
        <v>1.6491171330000001</v>
      </c>
      <c r="K23">
        <v>1.578253524</v>
      </c>
      <c r="L23">
        <v>1.482003</v>
      </c>
      <c r="M23">
        <v>1.403644627</v>
      </c>
      <c r="N23">
        <v>1.346084727</v>
      </c>
      <c r="O23">
        <v>1.3041554959999999</v>
      </c>
      <c r="P23">
        <v>1.2724190790000001</v>
      </c>
      <c r="Q23">
        <v>1.248490866</v>
      </c>
      <c r="R23">
        <v>1.2318803300000001</v>
      </c>
      <c r="S23">
        <v>1.2208659500000001</v>
      </c>
      <c r="T23">
        <v>1.212329006</v>
      </c>
      <c r="U23">
        <v>1.2039881910000001</v>
      </c>
      <c r="V23">
        <v>1.195066966</v>
      </c>
      <c r="W23">
        <v>1.186184857</v>
      </c>
      <c r="X23">
        <v>1.1777056509999999</v>
      </c>
      <c r="Y23">
        <v>1.1697797210000001</v>
      </c>
      <c r="Z23">
        <v>1.1624213029999999</v>
      </c>
      <c r="AA23">
        <v>1.1567178890000001</v>
      </c>
      <c r="AB23">
        <v>1.1530458699999999</v>
      </c>
      <c r="AC23">
        <v>1.1513994970000001</v>
      </c>
      <c r="AD23">
        <v>1.1516506870000001</v>
      </c>
      <c r="AE23">
        <v>1.1536363519999999</v>
      </c>
      <c r="AF23">
        <v>1.1571861999999999</v>
      </c>
      <c r="AG23">
        <v>1.162136149</v>
      </c>
      <c r="AH23">
        <v>1.1683455709999999</v>
      </c>
      <c r="AI23">
        <v>1.1756940650000001</v>
      </c>
      <c r="AJ23">
        <v>1.1840786640000001</v>
      </c>
      <c r="AK23">
        <v>1.19341151</v>
      </c>
      <c r="AL23">
        <v>1.2036172190000001</v>
      </c>
      <c r="AM23">
        <v>1.214631171</v>
      </c>
      <c r="AN23">
        <v>1.2263978149999999</v>
      </c>
      <c r="AO23">
        <v>1.238869156</v>
      </c>
      <c r="AP23">
        <v>1.252003413</v>
      </c>
      <c r="AQ23">
        <v>1.2657638280000001</v>
      </c>
      <c r="AR23">
        <v>1.280117564</v>
      </c>
      <c r="AS23">
        <v>1.2950347740000001</v>
      </c>
      <c r="AT23">
        <v>1.3104878259999999</v>
      </c>
    </row>
    <row r="24" spans="1:46" x14ac:dyDescent="0.25">
      <c r="A24" t="s">
        <v>66</v>
      </c>
      <c r="B24">
        <v>653.19689589999996</v>
      </c>
      <c r="C24">
        <v>649.97674859999995</v>
      </c>
      <c r="D24">
        <v>640.54900889999999</v>
      </c>
      <c r="E24">
        <v>627.49142570000004</v>
      </c>
      <c r="F24">
        <v>611.63558750000004</v>
      </c>
      <c r="G24">
        <v>598.13846880000006</v>
      </c>
      <c r="H24">
        <v>585.48472530000004</v>
      </c>
      <c r="I24">
        <v>573.58870309999998</v>
      </c>
      <c r="J24">
        <v>566.27563009999994</v>
      </c>
      <c r="K24">
        <v>561.46928130000003</v>
      </c>
      <c r="L24">
        <v>559.31362420000005</v>
      </c>
      <c r="M24">
        <v>557.21366990000001</v>
      </c>
      <c r="N24">
        <v>554.24620689999995</v>
      </c>
      <c r="O24">
        <v>550.24530179999999</v>
      </c>
      <c r="P24">
        <v>545.16379600000005</v>
      </c>
      <c r="Q24">
        <v>539.6968756</v>
      </c>
      <c r="R24">
        <v>534.26768749999997</v>
      </c>
      <c r="S24">
        <v>528.85863329999995</v>
      </c>
      <c r="T24">
        <v>523.47235929999999</v>
      </c>
      <c r="U24">
        <v>518.1398246</v>
      </c>
      <c r="V24">
        <v>512.8587407</v>
      </c>
      <c r="W24">
        <v>507.68077019999998</v>
      </c>
      <c r="X24">
        <v>502.62506619999999</v>
      </c>
      <c r="Y24">
        <v>497.70638380000003</v>
      </c>
      <c r="Z24">
        <v>492.90705819999999</v>
      </c>
      <c r="AA24">
        <v>488.4286578</v>
      </c>
      <c r="AB24">
        <v>484.23218630000002</v>
      </c>
      <c r="AC24">
        <v>480.31732570000003</v>
      </c>
      <c r="AD24">
        <v>476.68374669999997</v>
      </c>
      <c r="AE24">
        <v>473.3235449</v>
      </c>
      <c r="AF24">
        <v>470.22405379999998</v>
      </c>
      <c r="AG24">
        <v>467.3704515</v>
      </c>
      <c r="AH24">
        <v>464.7476355</v>
      </c>
      <c r="AI24">
        <v>462.34129589999998</v>
      </c>
      <c r="AJ24">
        <v>460.13856670000001</v>
      </c>
      <c r="AK24">
        <v>458.1284215</v>
      </c>
      <c r="AL24">
        <v>456.3014503</v>
      </c>
      <c r="AM24">
        <v>454.65003059999998</v>
      </c>
      <c r="AN24">
        <v>453.16809990000002</v>
      </c>
      <c r="AO24">
        <v>451.8509085</v>
      </c>
      <c r="AP24">
        <v>450.69476600000002</v>
      </c>
      <c r="AQ24">
        <v>449.69678970000001</v>
      </c>
      <c r="AR24">
        <v>448.85467219999998</v>
      </c>
      <c r="AS24">
        <v>448.16646960000003</v>
      </c>
      <c r="AT24">
        <v>447.63042430000002</v>
      </c>
    </row>
    <row r="25" spans="1:46" x14ac:dyDescent="0.25">
      <c r="A25" s="2" t="s">
        <v>67</v>
      </c>
      <c r="B25">
        <v>23.117667399999998</v>
      </c>
      <c r="C25">
        <v>28.805948449999999</v>
      </c>
      <c r="D25">
        <v>38.81967547</v>
      </c>
      <c r="E25">
        <v>53.90172149</v>
      </c>
      <c r="F25">
        <v>75.895411330000002</v>
      </c>
      <c r="G25">
        <v>86.273859849999994</v>
      </c>
      <c r="H25">
        <v>95.238842880000007</v>
      </c>
      <c r="I25">
        <v>101.9754988</v>
      </c>
      <c r="J25">
        <v>108.826708</v>
      </c>
      <c r="K25">
        <v>115.9667805</v>
      </c>
      <c r="L25">
        <v>122.7563358</v>
      </c>
      <c r="M25">
        <v>129.17884219999999</v>
      </c>
      <c r="N25">
        <v>135.12424440000001</v>
      </c>
      <c r="O25">
        <v>140.49974399999999</v>
      </c>
      <c r="P25">
        <v>145.18370920000001</v>
      </c>
      <c r="Q25">
        <v>149.3092958</v>
      </c>
      <c r="R25">
        <v>152.9973928</v>
      </c>
      <c r="S25">
        <v>156.25481360000001</v>
      </c>
      <c r="T25">
        <v>159.1168672</v>
      </c>
      <c r="U25">
        <v>161.64317019999999</v>
      </c>
      <c r="V25">
        <v>163.84457330000001</v>
      </c>
      <c r="W25">
        <v>165.71827189999999</v>
      </c>
      <c r="X25">
        <v>167.2751313</v>
      </c>
      <c r="Y25">
        <v>168.53656280000001</v>
      </c>
      <c r="Z25">
        <v>169.5151807</v>
      </c>
      <c r="AA25">
        <v>168.68621200000001</v>
      </c>
      <c r="AB25">
        <v>167.10972290000001</v>
      </c>
      <c r="AC25">
        <v>165.1709281</v>
      </c>
      <c r="AD25">
        <v>163.00741070000001</v>
      </c>
      <c r="AE25">
        <v>160.67778849999999</v>
      </c>
      <c r="AF25">
        <v>158.21458269999999</v>
      </c>
      <c r="AG25">
        <v>155.64085589999999</v>
      </c>
      <c r="AH25">
        <v>152.97568290000001</v>
      </c>
      <c r="AI25">
        <v>150.23606810000001</v>
      </c>
      <c r="AJ25">
        <v>147.4376997</v>
      </c>
      <c r="AK25">
        <v>144.59529839999999</v>
      </c>
      <c r="AL25">
        <v>141.7226101</v>
      </c>
      <c r="AM25">
        <v>138.83254830000001</v>
      </c>
      <c r="AN25">
        <v>135.93716409999999</v>
      </c>
      <c r="AO25">
        <v>133.04761429999999</v>
      </c>
      <c r="AP25">
        <v>130.17413339999999</v>
      </c>
      <c r="AQ25">
        <v>127.3260148</v>
      </c>
      <c r="AR25">
        <v>124.5116033</v>
      </c>
      <c r="AS25">
        <v>121.7383023</v>
      </c>
      <c r="AT25">
        <v>119.0125936</v>
      </c>
    </row>
    <row r="26" spans="1:46" x14ac:dyDescent="0.25">
      <c r="A26" t="s">
        <v>68</v>
      </c>
      <c r="B26">
        <v>1403.4573270000001</v>
      </c>
      <c r="C26">
        <v>1398.5380339999999</v>
      </c>
      <c r="D26">
        <v>1380.181556</v>
      </c>
      <c r="E26">
        <v>1354.0853090000001</v>
      </c>
      <c r="F26">
        <v>1322.0420409999999</v>
      </c>
      <c r="G26">
        <v>1317.0409199999999</v>
      </c>
      <c r="H26">
        <v>1324.9887289999999</v>
      </c>
      <c r="I26">
        <v>1330.84932</v>
      </c>
      <c r="J26">
        <v>1333.8134709999999</v>
      </c>
      <c r="K26">
        <v>1338.0620160000001</v>
      </c>
      <c r="L26">
        <v>1345.8501570000001</v>
      </c>
      <c r="M26">
        <v>1356.3949299999999</v>
      </c>
      <c r="N26">
        <v>1367.473483</v>
      </c>
      <c r="O26">
        <v>1381.09707</v>
      </c>
      <c r="P26">
        <v>1398.7362929999999</v>
      </c>
      <c r="Q26">
        <v>1419.407929</v>
      </c>
      <c r="R26">
        <v>1440.646146</v>
      </c>
      <c r="S26">
        <v>1463.0630530000001</v>
      </c>
      <c r="T26">
        <v>1487.6198300000001</v>
      </c>
      <c r="U26">
        <v>1515.4321789999999</v>
      </c>
      <c r="V26">
        <v>1547.014856</v>
      </c>
      <c r="W26">
        <v>1582.639527</v>
      </c>
      <c r="X26">
        <v>1622.010301</v>
      </c>
      <c r="Y26">
        <v>1664.826276</v>
      </c>
      <c r="Z26">
        <v>1710.4986899999999</v>
      </c>
      <c r="AA26">
        <v>1773.8044669999999</v>
      </c>
      <c r="AB26">
        <v>1842.253925</v>
      </c>
      <c r="AC26">
        <v>1912.3702479999999</v>
      </c>
      <c r="AD26">
        <v>1982.2702260000001</v>
      </c>
      <c r="AE26">
        <v>2050.8718490000001</v>
      </c>
      <c r="AF26">
        <v>2117.3993639999999</v>
      </c>
      <c r="AG26">
        <v>2181.464258</v>
      </c>
      <c r="AH26">
        <v>2242.8368399999999</v>
      </c>
      <c r="AI26">
        <v>2301.3849679999998</v>
      </c>
      <c r="AJ26">
        <v>2357.0377789999998</v>
      </c>
      <c r="AK26">
        <v>2409.7662249999998</v>
      </c>
      <c r="AL26">
        <v>2459.565646</v>
      </c>
      <c r="AM26">
        <v>2506.4533769999998</v>
      </c>
      <c r="AN26">
        <v>2550.4639139999999</v>
      </c>
      <c r="AO26">
        <v>2591.6458689999999</v>
      </c>
      <c r="AP26">
        <v>2630.0597299999999</v>
      </c>
      <c r="AQ26">
        <v>2665.775881</v>
      </c>
      <c r="AR26">
        <v>2698.8719299999998</v>
      </c>
      <c r="AS26">
        <v>2729.4312890000001</v>
      </c>
      <c r="AT26">
        <v>2757.5425620000001</v>
      </c>
    </row>
    <row r="27" spans="1:46" x14ac:dyDescent="0.25">
      <c r="A27" t="s">
        <v>69</v>
      </c>
      <c r="B27">
        <v>633.08065880000004</v>
      </c>
      <c r="C27">
        <v>610.3029861</v>
      </c>
      <c r="D27">
        <v>575.45926059999999</v>
      </c>
      <c r="E27">
        <v>536.54865610000002</v>
      </c>
      <c r="F27">
        <v>496.29095310000002</v>
      </c>
      <c r="G27">
        <v>429.06947070000001</v>
      </c>
      <c r="H27">
        <v>351.47579480000002</v>
      </c>
      <c r="I27">
        <v>272.3066685</v>
      </c>
      <c r="J27">
        <v>200.82838820000001</v>
      </c>
      <c r="K27">
        <v>145.58258720000001</v>
      </c>
      <c r="L27">
        <v>109.71849949999999</v>
      </c>
      <c r="M27">
        <v>88.688732700000003</v>
      </c>
      <c r="N27">
        <v>77.041850769999996</v>
      </c>
      <c r="O27">
        <v>70.042381259999999</v>
      </c>
      <c r="P27">
        <v>63.835221320000002</v>
      </c>
      <c r="Q27">
        <v>57.644108500000002</v>
      </c>
      <c r="R27">
        <v>52.626670300000001</v>
      </c>
      <c r="S27">
        <v>48.679060309999997</v>
      </c>
      <c r="T27">
        <v>45.383996920000001</v>
      </c>
      <c r="U27">
        <v>42.315114899999998</v>
      </c>
      <c r="V27">
        <v>39.354104059999997</v>
      </c>
      <c r="W27">
        <v>36.639632910000003</v>
      </c>
      <c r="X27">
        <v>34.181443549999997</v>
      </c>
      <c r="Y27">
        <v>31.958388759999998</v>
      </c>
      <c r="Z27">
        <v>29.93947176</v>
      </c>
      <c r="AA27">
        <v>28.342020529999999</v>
      </c>
      <c r="AB27">
        <v>26.993073670000001</v>
      </c>
      <c r="AC27">
        <v>25.810780680000001</v>
      </c>
      <c r="AD27">
        <v>24.753685050000001</v>
      </c>
      <c r="AE27">
        <v>23.79890266</v>
      </c>
      <c r="AF27">
        <v>22.932723809999999</v>
      </c>
      <c r="AG27">
        <v>22.146185280000001</v>
      </c>
      <c r="AH27">
        <v>21.432832139999999</v>
      </c>
      <c r="AI27">
        <v>20.78759213</v>
      </c>
      <c r="AJ27">
        <v>20.206211</v>
      </c>
      <c r="AK27">
        <v>19.684990320000001</v>
      </c>
      <c r="AL27">
        <v>19.220612500000001</v>
      </c>
      <c r="AM27">
        <v>18.810120810000001</v>
      </c>
      <c r="AN27">
        <v>18.45088346</v>
      </c>
      <c r="AO27">
        <v>18.140574900000001</v>
      </c>
      <c r="AP27">
        <v>17.877163500000002</v>
      </c>
      <c r="AQ27">
        <v>17.65890052</v>
      </c>
      <c r="AR27">
        <v>17.484304529999999</v>
      </c>
      <c r="AS27">
        <v>17.352154200000001</v>
      </c>
      <c r="AT27">
        <v>17.2614859</v>
      </c>
    </row>
    <row r="28" spans="1:46" x14ac:dyDescent="0.25">
      <c r="A28" t="s">
        <v>70</v>
      </c>
      <c r="B28">
        <v>137.00456639999999</v>
      </c>
      <c r="C28">
        <v>140.0820836</v>
      </c>
      <c r="D28">
        <v>143.16594989999999</v>
      </c>
      <c r="E28">
        <v>146.01408259999999</v>
      </c>
      <c r="F28">
        <v>148.51085140000001</v>
      </c>
      <c r="G28">
        <v>136.03188779999999</v>
      </c>
      <c r="H28">
        <v>117.1440175</v>
      </c>
      <c r="I28">
        <v>96.41223076</v>
      </c>
      <c r="J28">
        <v>77.812581120000004</v>
      </c>
      <c r="K28">
        <v>64.910104570000001</v>
      </c>
      <c r="L28">
        <v>59.597485130000003</v>
      </c>
      <c r="M28">
        <v>60.400284560000003</v>
      </c>
      <c r="N28">
        <v>65.064564919999995</v>
      </c>
      <c r="O28">
        <v>71.341513370000001</v>
      </c>
      <c r="P28">
        <v>76.885296740000001</v>
      </c>
      <c r="Q28">
        <v>80.889145429999999</v>
      </c>
      <c r="R28">
        <v>84.144003190000006</v>
      </c>
      <c r="S28">
        <v>86.890718469999996</v>
      </c>
      <c r="T28">
        <v>89.11855568</v>
      </c>
      <c r="U28">
        <v>90.727323330000004</v>
      </c>
      <c r="V28">
        <v>91.464397489999996</v>
      </c>
      <c r="W28">
        <v>91.305544299999994</v>
      </c>
      <c r="X28">
        <v>90.501116969999998</v>
      </c>
      <c r="Y28">
        <v>89.416159089999894</v>
      </c>
      <c r="Z28">
        <v>88.449618799999996</v>
      </c>
      <c r="AA28">
        <v>88.48764482</v>
      </c>
      <c r="AB28">
        <v>88.986952520000003</v>
      </c>
      <c r="AC28">
        <v>89.714784249999994</v>
      </c>
      <c r="AD28">
        <v>90.56800432</v>
      </c>
      <c r="AE28">
        <v>91.498713629999997</v>
      </c>
      <c r="AF28">
        <v>92.484972150000004</v>
      </c>
      <c r="AG28">
        <v>93.517799370000006</v>
      </c>
      <c r="AH28">
        <v>94.594651799999994</v>
      </c>
      <c r="AI28">
        <v>95.716059020000003</v>
      </c>
      <c r="AJ28">
        <v>96.883857430000006</v>
      </c>
      <c r="AK28">
        <v>98.100357009999996</v>
      </c>
      <c r="AL28">
        <v>99.36769262</v>
      </c>
      <c r="AM28">
        <v>100.6878275</v>
      </c>
      <c r="AN28">
        <v>102.06246179999999</v>
      </c>
      <c r="AO28">
        <v>103.4930119</v>
      </c>
      <c r="AP28">
        <v>104.9806169</v>
      </c>
      <c r="AQ28">
        <v>106.52614749999999</v>
      </c>
      <c r="AR28">
        <v>108.1301795</v>
      </c>
      <c r="AS28">
        <v>109.7930085</v>
      </c>
      <c r="AT28">
        <v>111.5146895</v>
      </c>
    </row>
    <row r="29" spans="1:46" x14ac:dyDescent="0.25">
      <c r="A29" t="s">
        <v>71</v>
      </c>
      <c r="B29">
        <v>271.1376535</v>
      </c>
      <c r="C29">
        <v>269.94859960000002</v>
      </c>
      <c r="D29">
        <v>266.02212969999999</v>
      </c>
      <c r="E29">
        <v>260.52391699999998</v>
      </c>
      <c r="F29">
        <v>253.82971739999999</v>
      </c>
      <c r="G29">
        <v>227.84988480000001</v>
      </c>
      <c r="H29">
        <v>194.65471360000001</v>
      </c>
      <c r="I29">
        <v>159.2184772</v>
      </c>
      <c r="J29">
        <v>125.7374911</v>
      </c>
      <c r="K29">
        <v>98.107510919999996</v>
      </c>
      <c r="L29">
        <v>77.775529379999995</v>
      </c>
      <c r="M29">
        <v>63.190552150000002</v>
      </c>
      <c r="N29">
        <v>52.813096719999997</v>
      </c>
      <c r="O29">
        <v>45.18942895</v>
      </c>
      <c r="P29">
        <v>39.026196249999998</v>
      </c>
      <c r="Q29">
        <v>34.166025689999998</v>
      </c>
      <c r="R29">
        <v>30.842923549999998</v>
      </c>
      <c r="S29">
        <v>28.606736730000002</v>
      </c>
      <c r="T29">
        <v>26.908990330000002</v>
      </c>
      <c r="U29">
        <v>25.25871222</v>
      </c>
      <c r="V29">
        <v>23.533931429999999</v>
      </c>
      <c r="W29">
        <v>21.907128920000002</v>
      </c>
      <c r="X29">
        <v>20.413552599999999</v>
      </c>
      <c r="Y29">
        <v>19.050308009999998</v>
      </c>
      <c r="Z29">
        <v>17.80282931</v>
      </c>
      <c r="AA29">
        <v>16.802334500000001</v>
      </c>
      <c r="AB29">
        <v>15.945794640000001</v>
      </c>
      <c r="AC29">
        <v>15.184838450000001</v>
      </c>
      <c r="AD29">
        <v>14.49522567</v>
      </c>
      <c r="AE29">
        <v>13.86373219</v>
      </c>
      <c r="AF29">
        <v>13.282513870000001</v>
      </c>
      <c r="AG29">
        <v>12.746460089999999</v>
      </c>
      <c r="AH29">
        <v>12.25186454</v>
      </c>
      <c r="AI29">
        <v>11.795763389999999</v>
      </c>
      <c r="AJ29">
        <v>11.375608740000001</v>
      </c>
      <c r="AK29">
        <v>10.989120829999999</v>
      </c>
      <c r="AL29">
        <v>10.634192970000001</v>
      </c>
      <c r="AM29">
        <v>10.30888425</v>
      </c>
      <c r="AN29">
        <v>10.01140257</v>
      </c>
      <c r="AO29">
        <v>9.7400966340000004</v>
      </c>
      <c r="AP29">
        <v>9.4934504390000001</v>
      </c>
      <c r="AQ29">
        <v>9.2700778130000003</v>
      </c>
      <c r="AR29">
        <v>9.0687137720000006</v>
      </c>
      <c r="AS29">
        <v>8.8882098060000008</v>
      </c>
      <c r="AT29">
        <v>8.7275310269999995</v>
      </c>
    </row>
    <row r="30" spans="1:46" x14ac:dyDescent="0.25">
      <c r="A30" s="2" t="s">
        <v>72</v>
      </c>
      <c r="B30">
        <v>208.90199029999999</v>
      </c>
      <c r="C30">
        <v>237.11841380000001</v>
      </c>
      <c r="D30">
        <v>279.50809029999999</v>
      </c>
      <c r="E30">
        <v>334.13405690000002</v>
      </c>
      <c r="F30">
        <v>401.93973510000001</v>
      </c>
      <c r="G30">
        <v>497.91263750000002</v>
      </c>
      <c r="H30">
        <v>610.50660449999998</v>
      </c>
      <c r="I30">
        <v>733.39469280000003</v>
      </c>
      <c r="J30">
        <v>866.14827130000003</v>
      </c>
      <c r="K30">
        <v>1015.769336</v>
      </c>
      <c r="L30">
        <v>1191.4696220000001</v>
      </c>
      <c r="M30">
        <v>1392.278654</v>
      </c>
      <c r="N30">
        <v>1615.7870579999999</v>
      </c>
      <c r="O30">
        <v>1857.610776</v>
      </c>
      <c r="P30">
        <v>2110.2280540000002</v>
      </c>
      <c r="Q30">
        <v>2367.982078</v>
      </c>
      <c r="R30">
        <v>2628.8806089999998</v>
      </c>
      <c r="S30">
        <v>2891.372132</v>
      </c>
      <c r="T30">
        <v>3153.0480210000001</v>
      </c>
      <c r="U30">
        <v>3411.19166</v>
      </c>
      <c r="V30">
        <v>3661.6867189999998</v>
      </c>
      <c r="W30">
        <v>3903.4891870000001</v>
      </c>
      <c r="X30">
        <v>4137.6146570000001</v>
      </c>
      <c r="Y30">
        <v>4366.7555060000004</v>
      </c>
      <c r="Z30">
        <v>4593.9391519999999</v>
      </c>
      <c r="AA30">
        <v>4718.2734309999996</v>
      </c>
      <c r="AB30">
        <v>4803.803253</v>
      </c>
      <c r="AC30">
        <v>4870.6015479999996</v>
      </c>
      <c r="AD30">
        <v>4923.8269780000001</v>
      </c>
      <c r="AE30">
        <v>4964.7928039999997</v>
      </c>
      <c r="AF30">
        <v>4994.1464839999999</v>
      </c>
      <c r="AG30">
        <v>5012.6161499999998</v>
      </c>
      <c r="AH30">
        <v>5021.087321</v>
      </c>
      <c r="AI30">
        <v>5020.5398969999997</v>
      </c>
      <c r="AJ30">
        <v>5011.9796379999998</v>
      </c>
      <c r="AK30">
        <v>4996.3947930000004</v>
      </c>
      <c r="AL30">
        <v>4974.7182169999996</v>
      </c>
      <c r="AM30">
        <v>4947.8241010000002</v>
      </c>
      <c r="AN30">
        <v>4916.52124</v>
      </c>
      <c r="AO30">
        <v>4881.5515670000004</v>
      </c>
      <c r="AP30">
        <v>4843.5913110000001</v>
      </c>
      <c r="AQ30">
        <v>4803.2532540000002</v>
      </c>
      <c r="AR30">
        <v>4761.0881520000003</v>
      </c>
      <c r="AS30">
        <v>4717.5886309999996</v>
      </c>
      <c r="AT30">
        <v>4673.1944080000003</v>
      </c>
    </row>
    <row r="31" spans="1:46" x14ac:dyDescent="0.25">
      <c r="A31" s="2" t="s">
        <v>73</v>
      </c>
      <c r="B31">
        <v>91.044222349999998</v>
      </c>
      <c r="C31">
        <v>92.073624769999995</v>
      </c>
      <c r="D31">
        <v>92.593600719999998</v>
      </c>
      <c r="E31">
        <v>92.765718379999996</v>
      </c>
      <c r="F31">
        <v>92.593570279999994</v>
      </c>
      <c r="G31">
        <v>147.584599</v>
      </c>
      <c r="H31">
        <v>232.19308520000001</v>
      </c>
      <c r="I31">
        <v>335.26309099999997</v>
      </c>
      <c r="J31">
        <v>448.68135769999998</v>
      </c>
      <c r="K31">
        <v>568.28007860000002</v>
      </c>
      <c r="L31">
        <v>692.13354870000001</v>
      </c>
      <c r="M31">
        <v>817.69707359999995</v>
      </c>
      <c r="N31">
        <v>945.98420369999997</v>
      </c>
      <c r="O31">
        <v>1079.6886320000001</v>
      </c>
      <c r="P31">
        <v>1221.837397</v>
      </c>
      <c r="Q31">
        <v>1372.647892</v>
      </c>
      <c r="R31">
        <v>1528.886626</v>
      </c>
      <c r="S31">
        <v>1688.914657</v>
      </c>
      <c r="T31">
        <v>1851.137641</v>
      </c>
      <c r="U31">
        <v>2013.9563499999999</v>
      </c>
      <c r="V31">
        <v>2175.8112070000002</v>
      </c>
      <c r="W31">
        <v>2336.576771</v>
      </c>
      <c r="X31">
        <v>2496.0351930000002</v>
      </c>
      <c r="Y31">
        <v>2654.3711280000002</v>
      </c>
      <c r="Z31">
        <v>2811.6540650000002</v>
      </c>
      <c r="AA31">
        <v>2894.9643289999999</v>
      </c>
      <c r="AB31">
        <v>2949.025881</v>
      </c>
      <c r="AC31">
        <v>2989.6502129999999</v>
      </c>
      <c r="AD31">
        <v>3020.8725260000001</v>
      </c>
      <c r="AE31">
        <v>3043.838373</v>
      </c>
      <c r="AF31">
        <v>3059.1161050000001</v>
      </c>
      <c r="AG31">
        <v>3067.2666159999999</v>
      </c>
      <c r="AH31">
        <v>3068.9242340000001</v>
      </c>
      <c r="AI31">
        <v>3064.7682119999999</v>
      </c>
      <c r="AJ31">
        <v>3055.483851</v>
      </c>
      <c r="AK31">
        <v>3041.7371090000001</v>
      </c>
      <c r="AL31">
        <v>3024.1521619999999</v>
      </c>
      <c r="AM31">
        <v>3003.310027</v>
      </c>
      <c r="AN31">
        <v>2979.7450720000002</v>
      </c>
      <c r="AO31">
        <v>2953.944755</v>
      </c>
      <c r="AP31">
        <v>2926.3509370000002</v>
      </c>
      <c r="AQ31">
        <v>2897.3618540000002</v>
      </c>
      <c r="AR31">
        <v>2867.3335400000001</v>
      </c>
      <c r="AS31">
        <v>2836.5827180000001</v>
      </c>
      <c r="AT31">
        <v>2805.3904470000002</v>
      </c>
    </row>
    <row r="32" spans="1:46" x14ac:dyDescent="0.25">
      <c r="A32" s="2" t="s">
        <v>74</v>
      </c>
      <c r="B32">
        <v>533.33849369999996</v>
      </c>
      <c r="C32">
        <v>541.23815030000003</v>
      </c>
      <c r="D32">
        <v>547.95407079999995</v>
      </c>
      <c r="E32">
        <v>552.95550990000004</v>
      </c>
      <c r="F32">
        <v>556.09441059999995</v>
      </c>
      <c r="G32">
        <v>554.87053679999997</v>
      </c>
      <c r="H32">
        <v>553.14838510000004</v>
      </c>
      <c r="I32">
        <v>548.68076099999996</v>
      </c>
      <c r="J32">
        <v>541.43617810000001</v>
      </c>
      <c r="K32">
        <v>534.41377360000001</v>
      </c>
      <c r="L32">
        <v>527.6950478</v>
      </c>
      <c r="M32">
        <v>520.81362739999997</v>
      </c>
      <c r="N32">
        <v>514.18485199999998</v>
      </c>
      <c r="O32">
        <v>508.14008159999997</v>
      </c>
      <c r="P32">
        <v>502.60942460000001</v>
      </c>
      <c r="Q32">
        <v>497.32854809999998</v>
      </c>
      <c r="R32">
        <v>491.95239509999999</v>
      </c>
      <c r="S32">
        <v>486.49697090000001</v>
      </c>
      <c r="T32">
        <v>480.84498250000001</v>
      </c>
      <c r="U32">
        <v>474.81529449999999</v>
      </c>
      <c r="V32">
        <v>468.28282250000001</v>
      </c>
      <c r="W32">
        <v>461.49989799999997</v>
      </c>
      <c r="X32">
        <v>454.61013680000002</v>
      </c>
      <c r="Y32">
        <v>447.787036</v>
      </c>
      <c r="Z32">
        <v>441.14967350000001</v>
      </c>
      <c r="AA32">
        <v>438.46736179999999</v>
      </c>
      <c r="AB32">
        <v>437.30654570000002</v>
      </c>
      <c r="AC32">
        <v>437.0679404</v>
      </c>
      <c r="AD32">
        <v>437.3011545</v>
      </c>
      <c r="AE32">
        <v>437.7915347</v>
      </c>
      <c r="AF32">
        <v>438.44192450000003</v>
      </c>
      <c r="AG32">
        <v>439.21558620000002</v>
      </c>
      <c r="AH32">
        <v>440.10589829999998</v>
      </c>
      <c r="AI32">
        <v>441.12032060000001</v>
      </c>
      <c r="AJ32">
        <v>442.27195210000002</v>
      </c>
      <c r="AK32">
        <v>443.57560269999999</v>
      </c>
      <c r="AL32">
        <v>445.04486500000002</v>
      </c>
      <c r="AM32">
        <v>446.6922308</v>
      </c>
      <c r="AN32">
        <v>448.52878079999999</v>
      </c>
      <c r="AO32">
        <v>450.56420109999999</v>
      </c>
      <c r="AP32">
        <v>452.8069107</v>
      </c>
      <c r="AQ32">
        <v>455.26419120000003</v>
      </c>
      <c r="AR32">
        <v>457.9421542</v>
      </c>
      <c r="AS32">
        <v>460.84587820000002</v>
      </c>
      <c r="AT32">
        <v>463.97963540000001</v>
      </c>
    </row>
    <row r="33" spans="1:46" x14ac:dyDescent="0.25">
      <c r="A33" s="2" t="s">
        <v>75</v>
      </c>
      <c r="B33">
        <v>260.85351780000002</v>
      </c>
      <c r="C33">
        <v>320.27943620000002</v>
      </c>
      <c r="D33">
        <v>421.41082790000002</v>
      </c>
      <c r="E33">
        <v>568.95105149999995</v>
      </c>
      <c r="F33">
        <v>777.59560780000004</v>
      </c>
      <c r="G33">
        <v>843.73683540000002</v>
      </c>
      <c r="H33">
        <v>842.90189799999996</v>
      </c>
      <c r="I33">
        <v>811.28273239999999</v>
      </c>
      <c r="J33">
        <v>765.61082409999995</v>
      </c>
      <c r="K33">
        <v>718.73564239999996</v>
      </c>
      <c r="L33">
        <v>676.60294799999997</v>
      </c>
      <c r="M33">
        <v>637.03343640000003</v>
      </c>
      <c r="N33">
        <v>600.55336609999995</v>
      </c>
      <c r="O33">
        <v>567.93735330000004</v>
      </c>
      <c r="P33">
        <v>539.51566509999998</v>
      </c>
      <c r="Q33">
        <v>515.94376920000002</v>
      </c>
      <c r="R33">
        <v>497.37298829999997</v>
      </c>
      <c r="S33">
        <v>483.30047459999997</v>
      </c>
      <c r="T33">
        <v>472.7181468</v>
      </c>
      <c r="U33">
        <v>464.43139960000002</v>
      </c>
      <c r="V33">
        <v>458.79856719999998</v>
      </c>
      <c r="W33">
        <v>456.7433307</v>
      </c>
      <c r="X33">
        <v>457.50781669999998</v>
      </c>
      <c r="Y33">
        <v>459.87466280000001</v>
      </c>
      <c r="Z33">
        <v>462.4209118</v>
      </c>
      <c r="AA33">
        <v>462.48226720000002</v>
      </c>
      <c r="AB33">
        <v>462.35991840000003</v>
      </c>
      <c r="AC33">
        <v>462.5759468</v>
      </c>
      <c r="AD33">
        <v>463.10199510000001</v>
      </c>
      <c r="AE33">
        <v>463.84471610000003</v>
      </c>
      <c r="AF33">
        <v>464.74103229999997</v>
      </c>
      <c r="AG33">
        <v>465.76359430000002</v>
      </c>
      <c r="AH33">
        <v>466.90844989999999</v>
      </c>
      <c r="AI33">
        <v>468.18398980000001</v>
      </c>
      <c r="AJ33">
        <v>469.60376830000001</v>
      </c>
      <c r="AK33">
        <v>471.18285370000001</v>
      </c>
      <c r="AL33">
        <v>472.93485420000002</v>
      </c>
      <c r="AM33">
        <v>474.87206520000001</v>
      </c>
      <c r="AN33">
        <v>477.0051325</v>
      </c>
      <c r="AO33">
        <v>479.34305569999998</v>
      </c>
      <c r="AP33">
        <v>481.89331110000001</v>
      </c>
      <c r="AQ33">
        <v>484.66197929999998</v>
      </c>
      <c r="AR33">
        <v>487.65370539999998</v>
      </c>
      <c r="AS33">
        <v>490.87184050000002</v>
      </c>
      <c r="AT33">
        <v>494.31868429999997</v>
      </c>
    </row>
    <row r="34" spans="1:46" x14ac:dyDescent="0.25">
      <c r="A34" t="s">
        <v>76</v>
      </c>
      <c r="B34">
        <v>556.32803309999997</v>
      </c>
      <c r="C34">
        <v>554.22310230000005</v>
      </c>
      <c r="D34">
        <v>545.27043609999998</v>
      </c>
      <c r="E34">
        <v>531.77484779999997</v>
      </c>
      <c r="F34">
        <v>514.68653099999995</v>
      </c>
      <c r="G34">
        <v>504.28978649999999</v>
      </c>
      <c r="H34">
        <v>496.40367040000001</v>
      </c>
      <c r="I34">
        <v>490.37621510000002</v>
      </c>
      <c r="J34">
        <v>484.25405030000002</v>
      </c>
      <c r="K34">
        <v>477.58856509999998</v>
      </c>
      <c r="L34">
        <v>471.79072380000002</v>
      </c>
      <c r="M34">
        <v>466.13329549999997</v>
      </c>
      <c r="N34">
        <v>460.32539420000001</v>
      </c>
      <c r="O34">
        <v>453.85041769999998</v>
      </c>
      <c r="P34">
        <v>447.39615809999998</v>
      </c>
      <c r="Q34">
        <v>441.4160943</v>
      </c>
      <c r="R34">
        <v>436.04715320000003</v>
      </c>
      <c r="S34">
        <v>431.16429319999997</v>
      </c>
      <c r="T34">
        <v>426.56627020000002</v>
      </c>
      <c r="U34">
        <v>422.00656759999998</v>
      </c>
      <c r="V34">
        <v>417.75732670000002</v>
      </c>
      <c r="W34">
        <v>413.25769869999999</v>
      </c>
      <c r="X34">
        <v>408.7607294</v>
      </c>
      <c r="Y34">
        <v>404.39460329999997</v>
      </c>
      <c r="Z34">
        <v>400.5332325</v>
      </c>
      <c r="AA34">
        <v>395.78688840000001</v>
      </c>
      <c r="AB34">
        <v>391.23930430000001</v>
      </c>
      <c r="AC34">
        <v>387.14449880000001</v>
      </c>
      <c r="AD34">
        <v>383.50989900000002</v>
      </c>
      <c r="AE34">
        <v>380.2836911</v>
      </c>
      <c r="AF34">
        <v>377.41056520000001</v>
      </c>
      <c r="AG34">
        <v>374.84373909999999</v>
      </c>
      <c r="AH34">
        <v>372.54562140000002</v>
      </c>
      <c r="AI34">
        <v>370.4864202</v>
      </c>
      <c r="AJ34">
        <v>368.64261249999998</v>
      </c>
      <c r="AK34">
        <v>366.99382730000002</v>
      </c>
      <c r="AL34">
        <v>365.5267518</v>
      </c>
      <c r="AM34">
        <v>364.23071520000002</v>
      </c>
      <c r="AN34">
        <v>363.09740060000001</v>
      </c>
      <c r="AO34">
        <v>362.12051159999999</v>
      </c>
      <c r="AP34">
        <v>361.29540500000002</v>
      </c>
      <c r="AQ34">
        <v>360.61873659999998</v>
      </c>
      <c r="AR34">
        <v>360.08813689999999</v>
      </c>
      <c r="AS34">
        <v>359.70193119999999</v>
      </c>
      <c r="AT34">
        <v>359.45890329999997</v>
      </c>
    </row>
    <row r="35" spans="1:46" x14ac:dyDescent="0.25">
      <c r="A35" s="2" t="s">
        <v>77</v>
      </c>
      <c r="B35">
        <v>925.74227450000001</v>
      </c>
      <c r="C35">
        <v>933.40614919999996</v>
      </c>
      <c r="D35">
        <v>933.32007499999997</v>
      </c>
      <c r="E35">
        <v>926.47753039999998</v>
      </c>
      <c r="F35">
        <v>913.31202259999998</v>
      </c>
      <c r="G35">
        <v>895.3716829</v>
      </c>
      <c r="H35">
        <v>875.01209289999997</v>
      </c>
      <c r="I35">
        <v>856.50835310000002</v>
      </c>
      <c r="J35">
        <v>839.84442609999996</v>
      </c>
      <c r="K35">
        <v>827.20886199999995</v>
      </c>
      <c r="L35">
        <v>824.66490269999997</v>
      </c>
      <c r="M35">
        <v>831.16919299999995</v>
      </c>
      <c r="N35">
        <v>842.74376510000002</v>
      </c>
      <c r="O35">
        <v>853.56052360000001</v>
      </c>
      <c r="P35">
        <v>859.5285781</v>
      </c>
      <c r="Q35">
        <v>858.34066089999999</v>
      </c>
      <c r="R35">
        <v>851.57824370000003</v>
      </c>
      <c r="S35">
        <v>841.1461845</v>
      </c>
      <c r="T35">
        <v>829.0729619</v>
      </c>
      <c r="U35">
        <v>817.39811650000001</v>
      </c>
      <c r="V35">
        <v>807.58550479999997</v>
      </c>
      <c r="W35">
        <v>797.59554330000003</v>
      </c>
      <c r="X35">
        <v>787.618651</v>
      </c>
      <c r="Y35">
        <v>777.75824269999998</v>
      </c>
      <c r="Z35">
        <v>768.67698010000004</v>
      </c>
      <c r="AA35">
        <v>758.86765149999997</v>
      </c>
      <c r="AB35">
        <v>749.71092839999994</v>
      </c>
      <c r="AC35">
        <v>741.45006290000003</v>
      </c>
      <c r="AD35">
        <v>734.02395579999995</v>
      </c>
      <c r="AE35">
        <v>727.30918989999998</v>
      </c>
      <c r="AF35">
        <v>721.19190730000003</v>
      </c>
      <c r="AG35">
        <v>715.58004979999998</v>
      </c>
      <c r="AH35">
        <v>710.40119089999996</v>
      </c>
      <c r="AI35">
        <v>705.59870090000004</v>
      </c>
      <c r="AJ35">
        <v>701.12835970000003</v>
      </c>
      <c r="AK35">
        <v>696.95191729999999</v>
      </c>
      <c r="AL35">
        <v>693.04520179999997</v>
      </c>
      <c r="AM35">
        <v>689.38900869999998</v>
      </c>
      <c r="AN35">
        <v>685.96859610000001</v>
      </c>
      <c r="AO35">
        <v>682.77306199999998</v>
      </c>
      <c r="AP35">
        <v>679.79463950000002</v>
      </c>
      <c r="AQ35">
        <v>677.02801509999995</v>
      </c>
      <c r="AR35">
        <v>674.4697046</v>
      </c>
      <c r="AS35">
        <v>672.11750959999995</v>
      </c>
      <c r="AT35">
        <v>669.97006099999999</v>
      </c>
    </row>
    <row r="36" spans="1:46" x14ac:dyDescent="0.25">
      <c r="A36" s="2" t="s">
        <v>78</v>
      </c>
      <c r="B36">
        <v>12.113112170000001</v>
      </c>
      <c r="C36" s="1">
        <v>15.33514907</v>
      </c>
      <c r="D36">
        <v>20.97639839</v>
      </c>
      <c r="E36">
        <v>29.55641305</v>
      </c>
      <c r="F36">
        <v>42.223057490000002</v>
      </c>
      <c r="G36">
        <v>41.58980923</v>
      </c>
      <c r="H36">
        <v>33.914493319999998</v>
      </c>
      <c r="I36">
        <v>23.89706413</v>
      </c>
      <c r="J36">
        <v>14.13171459</v>
      </c>
      <c r="K36">
        <v>6.6194515320000002</v>
      </c>
      <c r="L36">
        <v>2.681517623</v>
      </c>
      <c r="M36">
        <v>1.6054804170000001</v>
      </c>
      <c r="N36">
        <v>1.759313522</v>
      </c>
      <c r="O36">
        <v>2.2695128090000001</v>
      </c>
      <c r="P36">
        <v>2.5992157800000002</v>
      </c>
      <c r="Q36">
        <v>2.5766245780000001</v>
      </c>
      <c r="R36">
        <v>2.4452779219999998</v>
      </c>
      <c r="S36">
        <v>2.2943094099999999</v>
      </c>
      <c r="T36">
        <v>2.1478786150000002</v>
      </c>
      <c r="U36">
        <v>2.0107587570000001</v>
      </c>
      <c r="V36">
        <v>1.8850364500000001</v>
      </c>
      <c r="W36">
        <v>1.767870735</v>
      </c>
      <c r="X36">
        <v>1.6598498669999999</v>
      </c>
      <c r="Y36">
        <v>1.5607970600000001</v>
      </c>
      <c r="Z36">
        <v>1.4713399229999999</v>
      </c>
      <c r="AA36">
        <v>1.389633691</v>
      </c>
      <c r="AB36">
        <v>1.316104046</v>
      </c>
      <c r="AC36">
        <v>1.249999351</v>
      </c>
      <c r="AD36">
        <v>1.1904275959999999</v>
      </c>
      <c r="AE36">
        <v>1.1365815100000001</v>
      </c>
      <c r="AF36">
        <v>1.0877838310000001</v>
      </c>
      <c r="AG36">
        <v>1.0434721490000001</v>
      </c>
      <c r="AH36">
        <v>1.0031758120000001</v>
      </c>
      <c r="AI36">
        <v>0.966497465</v>
      </c>
      <c r="AJ36">
        <v>0.93309892419999996</v>
      </c>
      <c r="AK36">
        <v>0.90268604119999996</v>
      </c>
      <c r="AL36">
        <v>0.87501234650000004</v>
      </c>
      <c r="AM36">
        <v>0.84986330070000005</v>
      </c>
      <c r="AN36">
        <v>0.82705210819999997</v>
      </c>
      <c r="AO36">
        <v>0.80641601200000002</v>
      </c>
      <c r="AP36">
        <v>0.78781303280000003</v>
      </c>
      <c r="AQ36">
        <v>0.77111918530000001</v>
      </c>
      <c r="AR36">
        <v>0.75622613309999998</v>
      </c>
      <c r="AS36">
        <v>0.7430392334</v>
      </c>
      <c r="AT36">
        <v>0.73147592149999996</v>
      </c>
    </row>
    <row r="37" spans="1:46" x14ac:dyDescent="0.25">
      <c r="A37" s="2" t="s">
        <v>79</v>
      </c>
      <c r="B37">
        <v>88.337243760000007</v>
      </c>
      <c r="C37">
        <v>95.099595260000001</v>
      </c>
      <c r="D37">
        <v>104.0414157</v>
      </c>
      <c r="E37">
        <v>114.18682099999999</v>
      </c>
      <c r="F37">
        <v>125.2031375</v>
      </c>
      <c r="G37">
        <v>129.44080579999999</v>
      </c>
      <c r="H37">
        <v>131.3892677</v>
      </c>
      <c r="I37">
        <v>132.80306880000001</v>
      </c>
      <c r="J37">
        <v>133.5510835</v>
      </c>
      <c r="K37">
        <v>133.44545819999999</v>
      </c>
      <c r="L37">
        <v>132.73926729999999</v>
      </c>
      <c r="M37">
        <v>131.30399019999999</v>
      </c>
      <c r="N37">
        <v>129.2681958</v>
      </c>
      <c r="O37">
        <v>126.753342</v>
      </c>
      <c r="P37">
        <v>124.2828294</v>
      </c>
      <c r="Q37">
        <v>122.144291</v>
      </c>
      <c r="R37">
        <v>120.30443440000001</v>
      </c>
      <c r="S37">
        <v>118.6556216</v>
      </c>
      <c r="T37">
        <v>117.0681124</v>
      </c>
      <c r="U37">
        <v>115.3971487</v>
      </c>
      <c r="V37">
        <v>113.708555</v>
      </c>
      <c r="W37">
        <v>111.86968880000001</v>
      </c>
      <c r="X37">
        <v>109.9682128</v>
      </c>
      <c r="Y37">
        <v>108.0457529</v>
      </c>
      <c r="Z37">
        <v>106.21144030000001</v>
      </c>
      <c r="AA37">
        <v>104.5884873</v>
      </c>
      <c r="AB37">
        <v>103.15438330000001</v>
      </c>
      <c r="AC37">
        <v>101.8727983</v>
      </c>
      <c r="AD37">
        <v>100.7149685</v>
      </c>
      <c r="AE37">
        <v>99.658195059999997</v>
      </c>
      <c r="AF37">
        <v>98.685444180000005</v>
      </c>
      <c r="AG37">
        <v>97.78397502</v>
      </c>
      <c r="AH37">
        <v>96.94412853</v>
      </c>
      <c r="AI37">
        <v>96.158521289999996</v>
      </c>
      <c r="AJ37">
        <v>95.421491669999995</v>
      </c>
      <c r="AK37">
        <v>94.728184959999894</v>
      </c>
      <c r="AL37">
        <v>94.075656519999995</v>
      </c>
      <c r="AM37">
        <v>93.461612470000006</v>
      </c>
      <c r="AN37">
        <v>92.884338900000003</v>
      </c>
      <c r="AO37">
        <v>92.342615989999999</v>
      </c>
      <c r="AP37">
        <v>91.835622020000002</v>
      </c>
      <c r="AQ37">
        <v>91.362841450000005</v>
      </c>
      <c r="AR37">
        <v>90.923981659999995</v>
      </c>
      <c r="AS37">
        <v>90.518901290000002</v>
      </c>
      <c r="AT37">
        <v>90.14755092</v>
      </c>
    </row>
    <row r="38" spans="1:46" x14ac:dyDescent="0.25">
      <c r="A38" s="2" t="s">
        <v>80</v>
      </c>
      <c r="B38">
        <v>132.30754429999999</v>
      </c>
      <c r="C38">
        <v>168.5902303</v>
      </c>
      <c r="D38">
        <v>232.7135993</v>
      </c>
      <c r="E38">
        <v>331.2907222</v>
      </c>
      <c r="F38">
        <v>478.49367310000002</v>
      </c>
      <c r="G38">
        <v>473.41354360000003</v>
      </c>
      <c r="H38">
        <v>386.7833455</v>
      </c>
      <c r="I38">
        <v>272.6933338</v>
      </c>
      <c r="J38">
        <v>161.13021000000001</v>
      </c>
      <c r="K38">
        <v>75.322536639999996</v>
      </c>
      <c r="L38">
        <v>30.746227409999999</v>
      </c>
      <c r="M38">
        <v>19.093665420000001</v>
      </c>
      <c r="N38">
        <v>21.449132280000001</v>
      </c>
      <c r="O38">
        <v>27.950978450000001</v>
      </c>
      <c r="P38">
        <v>32.256629869999998</v>
      </c>
      <c r="Q38">
        <v>32.2194541</v>
      </c>
      <c r="R38">
        <v>30.70580399</v>
      </c>
      <c r="S38">
        <v>28.842054090000001</v>
      </c>
      <c r="T38">
        <v>26.990199960000002</v>
      </c>
      <c r="U38">
        <v>25.27060114</v>
      </c>
      <c r="V38">
        <v>23.725436800000001</v>
      </c>
      <c r="W38">
        <v>22.296135589999999</v>
      </c>
      <c r="X38">
        <v>20.981578590000002</v>
      </c>
      <c r="Y38">
        <v>19.77572219</v>
      </c>
      <c r="Z38">
        <v>18.684508650000001</v>
      </c>
      <c r="AA38">
        <v>17.715110190000001</v>
      </c>
      <c r="AB38">
        <v>16.852135709999999</v>
      </c>
      <c r="AC38">
        <v>16.080200919999999</v>
      </c>
      <c r="AD38">
        <v>15.386899939999999</v>
      </c>
      <c r="AE38">
        <v>14.7621588</v>
      </c>
      <c r="AF38">
        <v>14.1978461</v>
      </c>
      <c r="AG38">
        <v>13.687321649999999</v>
      </c>
      <c r="AH38">
        <v>13.225079149999999</v>
      </c>
      <c r="AI38">
        <v>12.806500659999999</v>
      </c>
      <c r="AJ38">
        <v>12.427679879999999</v>
      </c>
      <c r="AK38">
        <v>12.085231569999999</v>
      </c>
      <c r="AL38">
        <v>11.77635272</v>
      </c>
      <c r="AM38">
        <v>11.498620839999999</v>
      </c>
      <c r="AN38">
        <v>11.24994545</v>
      </c>
      <c r="AO38">
        <v>11.028524859999999</v>
      </c>
      <c r="AP38">
        <v>10.832807969999999</v>
      </c>
      <c r="AQ38">
        <v>10.66146155</v>
      </c>
      <c r="AR38">
        <v>10.5133428</v>
      </c>
      <c r="AS38">
        <v>10.387476449999999</v>
      </c>
      <c r="AT38">
        <v>10.28303607</v>
      </c>
    </row>
    <row r="39" spans="1:46" x14ac:dyDescent="0.25">
      <c r="A39" s="2" t="s">
        <v>81</v>
      </c>
      <c r="B39">
        <v>120.2733188</v>
      </c>
      <c r="C39">
        <v>124.90575250000001</v>
      </c>
      <c r="D39">
        <v>130.05111919999999</v>
      </c>
      <c r="E39">
        <v>135.0477305</v>
      </c>
      <c r="F39">
        <v>139.62830099999999</v>
      </c>
      <c r="G39">
        <v>216.99606639999999</v>
      </c>
      <c r="H39">
        <v>336.3050566</v>
      </c>
      <c r="I39">
        <v>481.1862825</v>
      </c>
      <c r="J39">
        <v>632.28514399999995</v>
      </c>
      <c r="K39">
        <v>767.8803269</v>
      </c>
      <c r="L39">
        <v>872.29025920000004</v>
      </c>
      <c r="M39">
        <v>941.96812980000004</v>
      </c>
      <c r="N39">
        <v>982.66460099999995</v>
      </c>
      <c r="O39">
        <v>1004.838617</v>
      </c>
      <c r="P39">
        <v>1025.544997</v>
      </c>
      <c r="Q39">
        <v>1052.7961399999999</v>
      </c>
      <c r="R39">
        <v>1082.3882630000001</v>
      </c>
      <c r="S39">
        <v>1111.725467</v>
      </c>
      <c r="T39">
        <v>1138.712035</v>
      </c>
      <c r="U39">
        <v>1161.241499</v>
      </c>
      <c r="V39">
        <v>1179.368643</v>
      </c>
      <c r="W39">
        <v>1191.622435</v>
      </c>
      <c r="X39">
        <v>1199.4171859999999</v>
      </c>
      <c r="Y39">
        <v>1203.9632039999999</v>
      </c>
      <c r="Z39">
        <v>1207.3989979999999</v>
      </c>
      <c r="AA39">
        <v>1199.449294</v>
      </c>
      <c r="AB39">
        <v>1187.631635</v>
      </c>
      <c r="AC39">
        <v>1174.2996820000001</v>
      </c>
      <c r="AD39">
        <v>1160.1034870000001</v>
      </c>
      <c r="AE39">
        <v>1145.2129660000001</v>
      </c>
      <c r="AF39">
        <v>1129.687835</v>
      </c>
      <c r="AG39">
        <v>1113.5749679999999</v>
      </c>
      <c r="AH39">
        <v>1096.929198</v>
      </c>
      <c r="AI39">
        <v>1079.815032</v>
      </c>
      <c r="AJ39">
        <v>1062.3040450000001</v>
      </c>
      <c r="AK39">
        <v>1044.465895</v>
      </c>
      <c r="AL39">
        <v>1026.381815</v>
      </c>
      <c r="AM39">
        <v>1008.1304720000001</v>
      </c>
      <c r="AN39">
        <v>989.78762400000005</v>
      </c>
      <c r="AO39">
        <v>971.42556119999995</v>
      </c>
      <c r="AP39">
        <v>953.11243709999997</v>
      </c>
      <c r="AQ39">
        <v>934.91166680000003</v>
      </c>
      <c r="AR39">
        <v>916.88145910000003</v>
      </c>
      <c r="AS39">
        <v>899.07451070000002</v>
      </c>
      <c r="AT39">
        <v>881.53786349999996</v>
      </c>
    </row>
    <row r="40" spans="1:46" s="4" customFormat="1" x14ac:dyDescent="0.25">
      <c r="A40" s="3" t="s">
        <v>0</v>
      </c>
      <c r="B40" s="4">
        <f>SUM(B25,B30:B33,B35:B39)</f>
        <v>2396.0293850799999</v>
      </c>
      <c r="C40" s="4">
        <f t="shared" ref="C40:AT40" si="0">SUM(C25,C30:C33,C35:C39)</f>
        <v>2556.8524498500001</v>
      </c>
      <c r="D40" s="4">
        <f t="shared" si="0"/>
        <v>2801.3888727800004</v>
      </c>
      <c r="E40" s="4">
        <f t="shared" si="0"/>
        <v>3139.2672753199995</v>
      </c>
      <c r="F40" s="4">
        <f t="shared" si="0"/>
        <v>3602.9789268</v>
      </c>
      <c r="G40" s="4">
        <f t="shared" si="0"/>
        <v>3887.1903764799999</v>
      </c>
      <c r="H40" s="4">
        <f t="shared" si="0"/>
        <v>4097.3930717000003</v>
      </c>
      <c r="I40" s="4">
        <f t="shared" si="0"/>
        <v>4297.6848783300002</v>
      </c>
      <c r="J40" s="4">
        <f t="shared" si="0"/>
        <v>4511.6459173900002</v>
      </c>
      <c r="K40" s="4">
        <f t="shared" si="0"/>
        <v>4763.642246372</v>
      </c>
      <c r="L40" s="4">
        <f>SUM(L25,L30:L33,L35:L39)</f>
        <v>5073.7796765329995</v>
      </c>
      <c r="M40" s="4">
        <f t="shared" si="0"/>
        <v>5422.1420924369995</v>
      </c>
      <c r="N40" s="4">
        <f t="shared" si="0"/>
        <v>5789.5187319020006</v>
      </c>
      <c r="O40" s="4">
        <f t="shared" si="0"/>
        <v>6169.2495607589999</v>
      </c>
      <c r="P40" s="4">
        <f t="shared" si="0"/>
        <v>6563.5865000500007</v>
      </c>
      <c r="Q40" s="4">
        <f t="shared" si="0"/>
        <v>6971.2887536779999</v>
      </c>
      <c r="R40" s="4">
        <f t="shared" si="0"/>
        <v>7387.512034211999</v>
      </c>
      <c r="S40" s="4">
        <f t="shared" si="0"/>
        <v>7809.0026846999999</v>
      </c>
      <c r="T40" s="4">
        <f t="shared" si="0"/>
        <v>8230.8568463749998</v>
      </c>
      <c r="U40" s="4">
        <f t="shared" si="0"/>
        <v>8647.3559983970008</v>
      </c>
      <c r="V40" s="4">
        <f t="shared" si="0"/>
        <v>9054.6970650500007</v>
      </c>
      <c r="W40" s="4">
        <f t="shared" si="0"/>
        <v>9449.1791320249995</v>
      </c>
      <c r="X40" s="4">
        <f t="shared" si="0"/>
        <v>9832.6884130569997</v>
      </c>
      <c r="Y40" s="4">
        <f t="shared" si="0"/>
        <v>10208.428614449998</v>
      </c>
      <c r="Z40" s="4">
        <f t="shared" si="0"/>
        <v>10581.122249972999</v>
      </c>
      <c r="AA40" s="4">
        <f t="shared" si="0"/>
        <v>10764.883777681</v>
      </c>
      <c r="AB40" s="4">
        <f t="shared" si="0"/>
        <v>10878.270507455998</v>
      </c>
      <c r="AC40" s="4">
        <f t="shared" si="0"/>
        <v>10960.019319771</v>
      </c>
      <c r="AD40" s="4">
        <f t="shared" si="0"/>
        <v>11019.529803136002</v>
      </c>
      <c r="AE40" s="4">
        <f t="shared" si="0"/>
        <v>11059.024307569998</v>
      </c>
      <c r="AF40" s="4">
        <f t="shared" si="0"/>
        <v>11079.510944911004</v>
      </c>
      <c r="AG40" s="4">
        <f t="shared" si="0"/>
        <v>11082.172589019003</v>
      </c>
      <c r="AH40" s="4">
        <f t="shared" si="0"/>
        <v>11068.504358492</v>
      </c>
      <c r="AI40" s="4">
        <f t="shared" si="0"/>
        <v>11040.193739815002</v>
      </c>
      <c r="AJ40" s="4">
        <f t="shared" si="0"/>
        <v>10998.991584274201</v>
      </c>
      <c r="AK40" s="4">
        <f t="shared" si="0"/>
        <v>10946.619571671201</v>
      </c>
      <c r="AL40" s="4">
        <f t="shared" si="0"/>
        <v>10884.726746686501</v>
      </c>
      <c r="AM40" s="4">
        <f t="shared" si="0"/>
        <v>10814.860549610701</v>
      </c>
      <c r="AN40" s="4">
        <f t="shared" si="0"/>
        <v>10738.454945958198</v>
      </c>
      <c r="AO40" s="4">
        <f t="shared" si="0"/>
        <v>10656.827373161997</v>
      </c>
      <c r="AP40" s="4">
        <f t="shared" si="0"/>
        <v>10571.179922822803</v>
      </c>
      <c r="AQ40" s="4">
        <f t="shared" si="0"/>
        <v>10482.602397385303</v>
      </c>
      <c r="AR40" s="4">
        <f t="shared" si="0"/>
        <v>10392.073869193104</v>
      </c>
      <c r="AS40" s="4">
        <f t="shared" si="0"/>
        <v>10300.468807273401</v>
      </c>
      <c r="AT40" s="4">
        <f t="shared" si="0"/>
        <v>10208.565755711503</v>
      </c>
    </row>
    <row r="41" spans="1:46" x14ac:dyDescent="0.25">
      <c r="B41">
        <f t="shared" ref="B41:AS41" si="1">B40*B42</f>
        <v>2396.0277584156502</v>
      </c>
      <c r="C41">
        <f t="shared" si="1"/>
        <v>2604.834925886244</v>
      </c>
      <c r="D41">
        <f t="shared" si="1"/>
        <v>2908.5643634525954</v>
      </c>
      <c r="E41">
        <f t="shared" si="1"/>
        <v>3322.6491114487822</v>
      </c>
      <c r="F41">
        <f t="shared" si="1"/>
        <v>3887.776756366799</v>
      </c>
      <c r="G41">
        <f t="shared" si="1"/>
        <v>4276.0901023982706</v>
      </c>
      <c r="H41">
        <f t="shared" si="1"/>
        <v>4603.6802351928045</v>
      </c>
      <c r="I41">
        <f t="shared" si="1"/>
        <v>4946.4498455576449</v>
      </c>
      <c r="J41">
        <f t="shared" si="1"/>
        <v>5367.7065838858034</v>
      </c>
      <c r="K41">
        <f t="shared" si="1"/>
        <v>5847.7108623869644</v>
      </c>
      <c r="L41">
        <f>L40*L42</f>
        <v>6228.4266939686686</v>
      </c>
      <c r="M41">
        <f t="shared" si="1"/>
        <v>6656.066423858264</v>
      </c>
      <c r="N41">
        <f t="shared" si="1"/>
        <v>7107.047470309195</v>
      </c>
      <c r="O41">
        <f t="shared" si="1"/>
        <v>7573.1941660190714</v>
      </c>
      <c r="P41">
        <f t="shared" si="1"/>
        <v>8057.270904797816</v>
      </c>
      <c r="Q41">
        <f t="shared" si="1"/>
        <v>8557.7545208745378</v>
      </c>
      <c r="R41">
        <f t="shared" si="1"/>
        <v>9068.6983056666704</v>
      </c>
      <c r="S41">
        <f t="shared" si="1"/>
        <v>9586.1081630358694</v>
      </c>
      <c r="T41">
        <f t="shared" si="1"/>
        <v>10103.964256332722</v>
      </c>
      <c r="U41">
        <f t="shared" si="1"/>
        <v>10615.246693066703</v>
      </c>
      <c r="V41">
        <f t="shared" si="1"/>
        <v>11115.286926351893</v>
      </c>
      <c r="W41">
        <f t="shared" si="1"/>
        <v>11599.541819721235</v>
      </c>
      <c r="X41">
        <f t="shared" si="1"/>
        <v>12070.326835162949</v>
      </c>
      <c r="Y41">
        <f t="shared" si="1"/>
        <v>12531.574750829728</v>
      </c>
      <c r="Z41">
        <f t="shared" si="1"/>
        <v>12989.082789442447</v>
      </c>
      <c r="AA41">
        <f t="shared" si="1"/>
        <v>13214.663180683057</v>
      </c>
      <c r="AB41">
        <f t="shared" si="1"/>
        <v>13353.853484459707</v>
      </c>
      <c r="AC41">
        <f t="shared" si="1"/>
        <v>13454.20598639785</v>
      </c>
      <c r="AD41">
        <f t="shared" si="1"/>
        <v>13527.25935228914</v>
      </c>
      <c r="AE41">
        <f t="shared" si="1"/>
        <v>13575.741675402125</v>
      </c>
      <c r="AF41">
        <f t="shared" si="1"/>
        <v>13600.890484971949</v>
      </c>
      <c r="AG41">
        <f t="shared" si="1"/>
        <v>13604.157843089366</v>
      </c>
      <c r="AH41">
        <f t="shared" si="1"/>
        <v>13587.379114547517</v>
      </c>
      <c r="AI41">
        <f t="shared" si="1"/>
        <v>13552.625809451094</v>
      </c>
      <c r="AJ41">
        <f t="shared" si="1"/>
        <v>13502.047222720908</v>
      </c>
      <c r="AK41">
        <f t="shared" si="1"/>
        <v>13437.756839198326</v>
      </c>
      <c r="AL41">
        <f t="shared" si="1"/>
        <v>13361.778978929224</v>
      </c>
      <c r="AM41">
        <f t="shared" si="1"/>
        <v>13276.013235318864</v>
      </c>
      <c r="AN41">
        <f t="shared" si="1"/>
        <v>13182.219903385454</v>
      </c>
      <c r="AO41">
        <f t="shared" si="1"/>
        <v>13082.01623161011</v>
      </c>
      <c r="AP41">
        <f t="shared" si="1"/>
        <v>12976.877873231981</v>
      </c>
      <c r="AQ41">
        <f t="shared" si="1"/>
        <v>12868.142638536572</v>
      </c>
      <c r="AR41">
        <f t="shared" si="1"/>
        <v>12757.012408706947</v>
      </c>
      <c r="AS41">
        <f t="shared" si="1"/>
        <v>12644.560656889218</v>
      </c>
      <c r="AT41">
        <f>AT40*AT42</f>
        <v>12531.743101516682</v>
      </c>
    </row>
    <row r="42" spans="1:46" x14ac:dyDescent="0.25">
      <c r="B42">
        <f>B46</f>
        <v>0.9999993211</v>
      </c>
      <c r="C42">
        <f t="shared" ref="C42:K42" si="2">C46</f>
        <v>1.0187662280000001</v>
      </c>
      <c r="D42">
        <f t="shared" si="2"/>
        <v>1.0382579839999999</v>
      </c>
      <c r="E42">
        <f t="shared" si="2"/>
        <v>1.05841549</v>
      </c>
      <c r="F42">
        <f t="shared" si="2"/>
        <v>1.0790451000000001</v>
      </c>
      <c r="G42">
        <f t="shared" si="2"/>
        <v>1.1000464830000001</v>
      </c>
      <c r="H42">
        <f t="shared" si="2"/>
        <v>1.12356324</v>
      </c>
      <c r="I42">
        <f t="shared" si="2"/>
        <v>1.1509568489999999</v>
      </c>
      <c r="J42">
        <f t="shared" si="2"/>
        <v>1.189744648</v>
      </c>
      <c r="K42">
        <f t="shared" si="2"/>
        <v>1.2275713749999999</v>
      </c>
      <c r="L42">
        <f>K42</f>
        <v>1.2275713749999999</v>
      </c>
      <c r="M42">
        <f>L42</f>
        <v>1.2275713749999999</v>
      </c>
      <c r="N42">
        <f t="shared" ref="N42:AT42" si="3">M42</f>
        <v>1.2275713749999999</v>
      </c>
      <c r="O42">
        <f t="shared" si="3"/>
        <v>1.2275713749999999</v>
      </c>
      <c r="P42">
        <f t="shared" si="3"/>
        <v>1.2275713749999999</v>
      </c>
      <c r="Q42">
        <f t="shared" si="3"/>
        <v>1.2275713749999999</v>
      </c>
      <c r="R42">
        <f t="shared" si="3"/>
        <v>1.2275713749999999</v>
      </c>
      <c r="S42">
        <f t="shared" si="3"/>
        <v>1.2275713749999999</v>
      </c>
      <c r="T42">
        <f t="shared" si="3"/>
        <v>1.2275713749999999</v>
      </c>
      <c r="U42">
        <f t="shared" si="3"/>
        <v>1.2275713749999999</v>
      </c>
      <c r="V42">
        <f t="shared" si="3"/>
        <v>1.2275713749999999</v>
      </c>
      <c r="W42">
        <f t="shared" si="3"/>
        <v>1.2275713749999999</v>
      </c>
      <c r="X42">
        <f t="shared" si="3"/>
        <v>1.2275713749999999</v>
      </c>
      <c r="Y42">
        <f t="shared" si="3"/>
        <v>1.2275713749999999</v>
      </c>
      <c r="Z42">
        <f t="shared" si="3"/>
        <v>1.2275713749999999</v>
      </c>
      <c r="AA42">
        <f t="shared" si="3"/>
        <v>1.2275713749999999</v>
      </c>
      <c r="AB42">
        <f t="shared" si="3"/>
        <v>1.2275713749999999</v>
      </c>
      <c r="AC42">
        <f t="shared" si="3"/>
        <v>1.2275713749999999</v>
      </c>
      <c r="AD42">
        <f t="shared" si="3"/>
        <v>1.2275713749999999</v>
      </c>
      <c r="AE42">
        <f t="shared" si="3"/>
        <v>1.2275713749999999</v>
      </c>
      <c r="AF42">
        <f t="shared" si="3"/>
        <v>1.2275713749999999</v>
      </c>
      <c r="AG42">
        <f t="shared" si="3"/>
        <v>1.2275713749999999</v>
      </c>
      <c r="AH42">
        <f t="shared" si="3"/>
        <v>1.2275713749999999</v>
      </c>
      <c r="AI42">
        <f t="shared" si="3"/>
        <v>1.2275713749999999</v>
      </c>
      <c r="AJ42">
        <f t="shared" si="3"/>
        <v>1.2275713749999999</v>
      </c>
      <c r="AK42">
        <f t="shared" si="3"/>
        <v>1.2275713749999999</v>
      </c>
      <c r="AL42">
        <f t="shared" si="3"/>
        <v>1.2275713749999999</v>
      </c>
      <c r="AM42">
        <f t="shared" si="3"/>
        <v>1.2275713749999999</v>
      </c>
      <c r="AN42">
        <f t="shared" si="3"/>
        <v>1.2275713749999999</v>
      </c>
      <c r="AO42">
        <f t="shared" si="3"/>
        <v>1.2275713749999999</v>
      </c>
      <c r="AP42">
        <f t="shared" si="3"/>
        <v>1.2275713749999999</v>
      </c>
      <c r="AQ42">
        <f t="shared" si="3"/>
        <v>1.2275713749999999</v>
      </c>
      <c r="AR42">
        <f t="shared" si="3"/>
        <v>1.2275713749999999</v>
      </c>
      <c r="AS42">
        <f t="shared" si="3"/>
        <v>1.2275713749999999</v>
      </c>
      <c r="AT42">
        <f t="shared" si="3"/>
        <v>1.2275713749999999</v>
      </c>
    </row>
    <row r="43" spans="1:46" x14ac:dyDescent="0.25">
      <c r="K43" s="4" t="s">
        <v>5</v>
      </c>
      <c r="L43" s="4" t="s">
        <v>4</v>
      </c>
    </row>
    <row r="44" spans="1:46" x14ac:dyDescent="0.25">
      <c r="K44" s="4">
        <f>AVERAGE(L40:Z40)</f>
        <v>7812.6938902398651</v>
      </c>
      <c r="L44" s="4">
        <f>AVERAGE(L41:Z41)</f>
        <v>9590.6393812958522</v>
      </c>
    </row>
    <row r="45" spans="1:46" x14ac:dyDescent="0.25">
      <c r="B45">
        <v>2006</v>
      </c>
      <c r="C45">
        <v>2007</v>
      </c>
      <c r="D45">
        <v>2008</v>
      </c>
      <c r="E45">
        <v>2009</v>
      </c>
      <c r="F45">
        <v>2010</v>
      </c>
      <c r="G45">
        <v>2011</v>
      </c>
      <c r="H45">
        <v>2012</v>
      </c>
      <c r="I45">
        <v>2013</v>
      </c>
      <c r="J45">
        <v>2014</v>
      </c>
      <c r="K45">
        <v>2015</v>
      </c>
      <c r="L45">
        <v>2016</v>
      </c>
      <c r="M45">
        <v>2017</v>
      </c>
      <c r="N45">
        <v>2018</v>
      </c>
      <c r="O45">
        <v>2019</v>
      </c>
      <c r="P45">
        <v>2020</v>
      </c>
      <c r="Q45">
        <v>2021</v>
      </c>
      <c r="R45">
        <v>2022</v>
      </c>
      <c r="S45">
        <v>2023</v>
      </c>
      <c r="T45">
        <v>2024</v>
      </c>
      <c r="U45">
        <v>2025</v>
      </c>
      <c r="V45">
        <v>2026</v>
      </c>
      <c r="W45">
        <v>2027</v>
      </c>
      <c r="X45">
        <v>2028</v>
      </c>
      <c r="Y45">
        <v>2029</v>
      </c>
      <c r="Z45">
        <v>2030</v>
      </c>
      <c r="AA45">
        <v>2031</v>
      </c>
      <c r="AB45">
        <v>2032</v>
      </c>
      <c r="AC45">
        <v>2033</v>
      </c>
      <c r="AD45">
        <v>2034</v>
      </c>
      <c r="AE45">
        <v>2035</v>
      </c>
      <c r="AF45">
        <v>2036</v>
      </c>
      <c r="AG45">
        <v>2037</v>
      </c>
      <c r="AH45">
        <v>2038</v>
      </c>
      <c r="AI45">
        <v>2039</v>
      </c>
      <c r="AJ45">
        <v>2040</v>
      </c>
      <c r="AK45">
        <v>2041</v>
      </c>
      <c r="AL45">
        <v>2042</v>
      </c>
      <c r="AM45">
        <v>2043</v>
      </c>
      <c r="AN45">
        <v>2044</v>
      </c>
      <c r="AO45">
        <v>2045</v>
      </c>
      <c r="AP45">
        <v>2046</v>
      </c>
      <c r="AQ45">
        <v>2047</v>
      </c>
      <c r="AR45">
        <v>2048</v>
      </c>
      <c r="AS45">
        <v>2049</v>
      </c>
      <c r="AT45">
        <v>2050</v>
      </c>
    </row>
    <row r="46" spans="1:46" x14ac:dyDescent="0.25">
      <c r="A46" t="s">
        <v>2</v>
      </c>
      <c r="B46">
        <v>0.9999993211</v>
      </c>
      <c r="C46">
        <v>1.0187662280000001</v>
      </c>
      <c r="D46">
        <v>1.0382579839999999</v>
      </c>
      <c r="E46">
        <v>1.05841549</v>
      </c>
      <c r="F46">
        <v>1.0790451000000001</v>
      </c>
      <c r="G46">
        <v>1.1000464830000001</v>
      </c>
      <c r="H46">
        <v>1.12356324</v>
      </c>
      <c r="I46">
        <v>1.1509568489999999</v>
      </c>
      <c r="J46">
        <v>1.189744648</v>
      </c>
      <c r="K46">
        <v>1.2275713749999999</v>
      </c>
      <c r="L46">
        <v>1.2629800090000001</v>
      </c>
      <c r="M46">
        <v>1.3024105699999999</v>
      </c>
      <c r="N46">
        <v>1.3476212729999999</v>
      </c>
      <c r="O46">
        <v>1.3994155779999999</v>
      </c>
      <c r="P46">
        <v>1.457756198</v>
      </c>
      <c r="Q46">
        <v>1.521588004</v>
      </c>
      <c r="R46">
        <v>1.588411912</v>
      </c>
      <c r="S46">
        <v>1.6570557100000001</v>
      </c>
      <c r="T46">
        <v>1.7262211620000001</v>
      </c>
      <c r="U46">
        <v>1.79490824</v>
      </c>
      <c r="V46">
        <v>1.863688239</v>
      </c>
      <c r="W46">
        <v>1.9318749749999999</v>
      </c>
      <c r="X46">
        <v>1.9992239970000001</v>
      </c>
      <c r="Y46">
        <v>2.0656887959999999</v>
      </c>
      <c r="Z46">
        <v>2.1313243210000001</v>
      </c>
      <c r="AA46">
        <v>2.1953984260000001</v>
      </c>
      <c r="AB46">
        <v>2.2584150950000002</v>
      </c>
      <c r="AC46">
        <v>2.3201814719999998</v>
      </c>
      <c r="AD46">
        <v>2.3805901920000001</v>
      </c>
      <c r="AE46">
        <v>2.4396269500000001</v>
      </c>
      <c r="AF46">
        <v>2.497295491</v>
      </c>
      <c r="AG46">
        <v>2.5535085500000001</v>
      </c>
      <c r="AH46">
        <v>2.60834096</v>
      </c>
      <c r="AI46">
        <v>2.6617228970000002</v>
      </c>
      <c r="AJ46">
        <v>2.7137445269999998</v>
      </c>
      <c r="AK46">
        <v>2.7643590439999999</v>
      </c>
      <c r="AL46">
        <v>2.8136809540000001</v>
      </c>
      <c r="AM46">
        <v>2.8617235839999999</v>
      </c>
      <c r="AN46">
        <v>2.9085565120000001</v>
      </c>
      <c r="AO46">
        <v>2.9542644689999999</v>
      </c>
      <c r="AP46">
        <v>2.9989494030000001</v>
      </c>
      <c r="AQ46">
        <v>3.0427314010000002</v>
      </c>
      <c r="AR46">
        <v>3.0857487250000002</v>
      </c>
      <c r="AS46">
        <v>3.1281570969999999</v>
      </c>
      <c r="AT46">
        <v>3.1701283839999999</v>
      </c>
    </row>
    <row r="47" spans="1:46" x14ac:dyDescent="0.25">
      <c r="A47" t="s">
        <v>3</v>
      </c>
      <c r="B47">
        <v>0.9999993211</v>
      </c>
      <c r="C47">
        <v>1.0187662280000001</v>
      </c>
      <c r="D47">
        <v>1.0382579839999999</v>
      </c>
      <c r="E47">
        <v>1.05841549</v>
      </c>
      <c r="F47">
        <v>1.0790451000000001</v>
      </c>
      <c r="G47">
        <v>1.1000464830000001</v>
      </c>
      <c r="H47">
        <v>1.12356324</v>
      </c>
      <c r="I47">
        <v>1.1509568489999999</v>
      </c>
      <c r="J47">
        <v>1.189744648</v>
      </c>
      <c r="K47">
        <v>1.2275713749999999</v>
      </c>
      <c r="L47">
        <v>1.2630809059999999</v>
      </c>
      <c r="M47">
        <v>1.3019795190000001</v>
      </c>
      <c r="N47">
        <v>1.3459085719999999</v>
      </c>
      <c r="O47">
        <v>1.395579726</v>
      </c>
      <c r="P47">
        <v>1.45060265</v>
      </c>
      <c r="Q47">
        <v>1.5097167549999999</v>
      </c>
      <c r="R47">
        <v>1.570347073</v>
      </c>
      <c r="S47">
        <v>1.631294086</v>
      </c>
      <c r="T47">
        <v>1.691309983</v>
      </c>
      <c r="U47">
        <v>1.7494824680000001</v>
      </c>
      <c r="V47">
        <v>1.8063743940000001</v>
      </c>
      <c r="W47">
        <v>1.861493039</v>
      </c>
      <c r="X47">
        <v>1.9146268479999999</v>
      </c>
      <c r="Y47">
        <v>1.9657969909999999</v>
      </c>
      <c r="Z47">
        <v>2.0150575279999998</v>
      </c>
      <c r="AA47">
        <v>2.0618703429999998</v>
      </c>
      <c r="AB47">
        <v>2.1071605510000002</v>
      </c>
      <c r="AC47">
        <v>2.1510544469999999</v>
      </c>
      <c r="AD47">
        <v>2.1937919520000002</v>
      </c>
      <c r="AE47">
        <v>2.235561079</v>
      </c>
      <c r="AF47">
        <v>2.2765461299999998</v>
      </c>
      <c r="AG47">
        <v>2.3169213480000002</v>
      </c>
      <c r="AH47">
        <v>2.35684329</v>
      </c>
      <c r="AI47">
        <v>2.3964496500000001</v>
      </c>
      <c r="AJ47">
        <v>2.4358604169999998</v>
      </c>
      <c r="AK47">
        <v>2.4751808550000001</v>
      </c>
      <c r="AL47">
        <v>2.514503704</v>
      </c>
      <c r="AM47">
        <v>2.5539142859999999</v>
      </c>
      <c r="AN47">
        <v>2.593494068</v>
      </c>
      <c r="AO47">
        <v>2.633324376</v>
      </c>
      <c r="AP47">
        <v>2.673489623</v>
      </c>
      <c r="AQ47">
        <v>2.7140798510000002</v>
      </c>
      <c r="AR47">
        <v>2.7551925129999999</v>
      </c>
      <c r="AS47">
        <v>2.7969334419999998</v>
      </c>
      <c r="AT47">
        <v>2.8394170660000002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workbookViewId="0">
      <selection sqref="A1:AT27"/>
    </sheetView>
  </sheetViews>
  <sheetFormatPr baseColWidth="10" defaultColWidth="9.140625" defaultRowHeight="15" x14ac:dyDescent="0.25"/>
  <cols>
    <col min="1" max="1" width="35.7109375" customWidth="1"/>
    <col min="2" max="10" width="9.140625" hidden="1" customWidth="1"/>
    <col min="12" max="13" width="9.140625" hidden="1" customWidth="1"/>
    <col min="14" max="14" width="9.140625" customWidth="1"/>
    <col min="15" max="15" width="9.140625" hidden="1" customWidth="1"/>
    <col min="17" max="18" width="0" hidden="1" customWidth="1"/>
    <col min="20" max="46" width="0" hidden="1" customWidth="1"/>
  </cols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83</v>
      </c>
      <c r="B2">
        <v>1159380.575</v>
      </c>
      <c r="C2">
        <v>1193671.4099999999</v>
      </c>
      <c r="D2">
        <v>1227299.1240000001</v>
      </c>
      <c r="E2">
        <v>1259183.3189999999</v>
      </c>
      <c r="F2">
        <v>1289432.5560000001</v>
      </c>
      <c r="G2">
        <v>1318970.5419999999</v>
      </c>
      <c r="H2">
        <v>1351671.696</v>
      </c>
      <c r="I2">
        <v>1390298.625</v>
      </c>
      <c r="J2">
        <v>1440915.186</v>
      </c>
      <c r="K2">
        <v>1504022.2990000001</v>
      </c>
      <c r="L2">
        <v>1580407.6059999999</v>
      </c>
      <c r="M2">
        <v>1664508.5819999999</v>
      </c>
      <c r="N2">
        <v>1756185.331</v>
      </c>
      <c r="O2">
        <v>1855973.6370000001</v>
      </c>
      <c r="P2">
        <v>1963598.01</v>
      </c>
      <c r="Q2">
        <v>2078265.6910000001</v>
      </c>
      <c r="R2">
        <v>2198015.318</v>
      </c>
      <c r="S2">
        <v>2321832.5660000001</v>
      </c>
      <c r="T2">
        <v>2449303.8429999999</v>
      </c>
      <c r="U2">
        <v>2580114.4879999999</v>
      </c>
      <c r="V2">
        <v>2713636.4190000002</v>
      </c>
      <c r="W2">
        <v>2851888.4449999998</v>
      </c>
      <c r="X2">
        <v>2994889.6159999999</v>
      </c>
      <c r="Y2">
        <v>3142603.344</v>
      </c>
      <c r="Z2">
        <v>3294714.8420000002</v>
      </c>
      <c r="AA2">
        <v>3450500.17</v>
      </c>
      <c r="AB2">
        <v>3609446.1680000001</v>
      </c>
      <c r="AC2">
        <v>3770817.0189999999</v>
      </c>
      <c r="AD2">
        <v>3934444.4619999998</v>
      </c>
      <c r="AE2">
        <v>4100074.6269999999</v>
      </c>
      <c r="AF2">
        <v>4267482.8550000004</v>
      </c>
      <c r="AG2">
        <v>4436642.4950000001</v>
      </c>
      <c r="AH2">
        <v>4607289.159</v>
      </c>
      <c r="AI2">
        <v>4779450.9790000003</v>
      </c>
      <c r="AJ2">
        <v>4952923.5460000001</v>
      </c>
      <c r="AK2">
        <v>5127809.2879999997</v>
      </c>
      <c r="AL2">
        <v>5303981.5070000002</v>
      </c>
      <c r="AM2">
        <v>5481588.9019999998</v>
      </c>
      <c r="AN2">
        <v>5660750.7070000004</v>
      </c>
      <c r="AO2">
        <v>5841638.1399999997</v>
      </c>
      <c r="AP2">
        <v>6024478.3329999996</v>
      </c>
      <c r="AQ2">
        <v>6209554.5039999997</v>
      </c>
      <c r="AR2">
        <v>6397204.5800000001</v>
      </c>
      <c r="AS2">
        <v>6587819.1569999997</v>
      </c>
      <c r="AT2">
        <v>6781838.8509999998</v>
      </c>
    </row>
    <row r="3" spans="1:46" x14ac:dyDescent="0.25">
      <c r="A3" t="s">
        <v>84</v>
      </c>
      <c r="B3">
        <v>1159380.575</v>
      </c>
      <c r="C3">
        <v>1193671.4099999999</v>
      </c>
      <c r="D3">
        <v>1227299.1240000001</v>
      </c>
      <c r="E3">
        <v>1259183.3189999999</v>
      </c>
      <c r="F3">
        <v>1289432.5560000001</v>
      </c>
      <c r="G3">
        <v>1318970.5419999999</v>
      </c>
      <c r="H3">
        <v>1351671.696</v>
      </c>
      <c r="I3">
        <v>1390298.625</v>
      </c>
      <c r="J3">
        <v>1440915.186</v>
      </c>
      <c r="K3">
        <v>1504022.2990000001</v>
      </c>
      <c r="L3">
        <v>1580349.6740000001</v>
      </c>
      <c r="M3">
        <v>1662841.3289999999</v>
      </c>
      <c r="N3">
        <v>1751026.16</v>
      </c>
      <c r="O3">
        <v>1845533.3970000001</v>
      </c>
      <c r="P3">
        <v>1945811.61</v>
      </c>
      <c r="Q3">
        <v>2050893.355</v>
      </c>
      <c r="R3">
        <v>2159161.12</v>
      </c>
      <c r="S3">
        <v>2269972.0580000002</v>
      </c>
      <c r="T3">
        <v>2382918.838</v>
      </c>
      <c r="U3">
        <v>2497740.6310000001</v>
      </c>
      <c r="V3">
        <v>2613668.2439999999</v>
      </c>
      <c r="W3">
        <v>2732317.93</v>
      </c>
      <c r="X3">
        <v>2853670.852</v>
      </c>
      <c r="Y3">
        <v>2977567.9539999999</v>
      </c>
      <c r="Z3">
        <v>3103819.8930000002</v>
      </c>
      <c r="AA3">
        <v>3231697.9920000001</v>
      </c>
      <c r="AB3">
        <v>3361420.7919999999</v>
      </c>
      <c r="AC3">
        <v>3492603.78</v>
      </c>
      <c r="AD3">
        <v>3625351.6310000001</v>
      </c>
      <c r="AE3">
        <v>3759745.9449999998</v>
      </c>
      <c r="AF3">
        <v>3895922.66</v>
      </c>
      <c r="AG3">
        <v>4034011.3489999999</v>
      </c>
      <c r="AH3">
        <v>4174148.4670000002</v>
      </c>
      <c r="AI3">
        <v>4316482.8890000004</v>
      </c>
      <c r="AJ3">
        <v>4461181.909</v>
      </c>
      <c r="AK3">
        <v>4608435.6409999998</v>
      </c>
      <c r="AL3">
        <v>4758463.7860000003</v>
      </c>
      <c r="AM3">
        <v>4911515.99</v>
      </c>
      <c r="AN3">
        <v>5067874.7529999996</v>
      </c>
      <c r="AO3">
        <v>5227856.3020000001</v>
      </c>
      <c r="AP3">
        <v>5391810.4840000002</v>
      </c>
      <c r="AQ3">
        <v>5560119.8760000002</v>
      </c>
      <c r="AR3">
        <v>5733198.2709999997</v>
      </c>
      <c r="AS3">
        <v>5911488.7139999997</v>
      </c>
      <c r="AT3">
        <v>6095461.2829999998</v>
      </c>
    </row>
    <row r="4" spans="1:46" x14ac:dyDescent="0.25">
      <c r="A4" t="s">
        <v>2</v>
      </c>
      <c r="B4">
        <v>0.9999993211</v>
      </c>
      <c r="C4">
        <v>1.0187662280000001</v>
      </c>
      <c r="D4">
        <v>1.0382579839999999</v>
      </c>
      <c r="E4">
        <v>1.05841549</v>
      </c>
      <c r="F4">
        <v>1.0790451000000001</v>
      </c>
      <c r="G4">
        <v>1.1000464830000001</v>
      </c>
      <c r="H4">
        <v>1.12356324</v>
      </c>
      <c r="I4">
        <v>1.1509568489999999</v>
      </c>
      <c r="J4">
        <v>1.189744648</v>
      </c>
      <c r="K4">
        <v>1.2275713749999999</v>
      </c>
      <c r="L4">
        <v>1.2629800090000001</v>
      </c>
      <c r="M4">
        <v>1.3024105699999999</v>
      </c>
      <c r="N4">
        <v>1.3476212729999999</v>
      </c>
      <c r="O4">
        <v>1.3994155779999999</v>
      </c>
      <c r="P4">
        <v>1.457756198</v>
      </c>
      <c r="Q4">
        <v>1.521588004</v>
      </c>
      <c r="R4">
        <v>1.588411912</v>
      </c>
      <c r="S4">
        <v>1.6570557100000001</v>
      </c>
      <c r="T4">
        <v>1.7262211620000001</v>
      </c>
      <c r="U4">
        <v>1.79490824</v>
      </c>
      <c r="V4">
        <v>1.863688239</v>
      </c>
      <c r="W4">
        <v>1.9318749749999999</v>
      </c>
      <c r="X4">
        <v>1.9992239970000001</v>
      </c>
      <c r="Y4">
        <v>2.0656887959999999</v>
      </c>
      <c r="Z4">
        <v>2.1313243210000001</v>
      </c>
      <c r="AA4">
        <v>2.1953984260000001</v>
      </c>
      <c r="AB4">
        <v>2.2584150950000002</v>
      </c>
      <c r="AC4">
        <v>2.3201814719999998</v>
      </c>
      <c r="AD4">
        <v>2.3805901920000001</v>
      </c>
      <c r="AE4">
        <v>2.4396269500000001</v>
      </c>
      <c r="AF4">
        <v>2.497295491</v>
      </c>
      <c r="AG4">
        <v>2.5535085500000001</v>
      </c>
      <c r="AH4">
        <v>2.60834096</v>
      </c>
      <c r="AI4">
        <v>2.6617228970000002</v>
      </c>
      <c r="AJ4">
        <v>2.7137445269999998</v>
      </c>
      <c r="AK4">
        <v>2.7643590439999999</v>
      </c>
      <c r="AL4">
        <v>2.8136809540000001</v>
      </c>
      <c r="AM4">
        <v>2.8617235839999999</v>
      </c>
      <c r="AN4">
        <v>2.9085565120000001</v>
      </c>
      <c r="AO4">
        <v>2.9542644689999999</v>
      </c>
      <c r="AP4">
        <v>2.9989494030000001</v>
      </c>
      <c r="AQ4">
        <v>3.0427314010000002</v>
      </c>
      <c r="AR4">
        <v>3.0857487250000002</v>
      </c>
      <c r="AS4">
        <v>3.1281570969999999</v>
      </c>
      <c r="AT4">
        <v>3.1701283839999999</v>
      </c>
    </row>
    <row r="5" spans="1:46" x14ac:dyDescent="0.25">
      <c r="A5" t="s">
        <v>82</v>
      </c>
      <c r="B5">
        <v>0.99999940460000003</v>
      </c>
      <c r="C5">
        <v>1.0211051879999999</v>
      </c>
      <c r="D5">
        <v>1.0429002949999999</v>
      </c>
      <c r="E5">
        <v>1.0653137429999999</v>
      </c>
      <c r="F5">
        <v>1.0882764119999999</v>
      </c>
      <c r="G5">
        <v>1.1118677880000001</v>
      </c>
      <c r="H5">
        <v>1.1377586529999999</v>
      </c>
      <c r="I5">
        <v>1.167602021</v>
      </c>
      <c r="J5">
        <v>1.1934862879999999</v>
      </c>
      <c r="K5">
        <v>1.2213712059999999</v>
      </c>
      <c r="L5">
        <v>1.2575947080000001</v>
      </c>
      <c r="M5">
        <v>1.2969579570000001</v>
      </c>
      <c r="N5">
        <v>1.341717845</v>
      </c>
      <c r="O5">
        <v>1.392252957</v>
      </c>
      <c r="P5">
        <v>1.448283065</v>
      </c>
      <c r="Q5">
        <v>1.5068419209999999</v>
      </c>
      <c r="R5">
        <v>1.5682642019999999</v>
      </c>
      <c r="S5">
        <v>1.6314603670000001</v>
      </c>
      <c r="T5">
        <v>1.69542204</v>
      </c>
      <c r="U5">
        <v>1.759269652</v>
      </c>
      <c r="V5">
        <v>1.8233355410000001</v>
      </c>
      <c r="W5">
        <v>1.887069141</v>
      </c>
      <c r="X5">
        <v>1.950251009</v>
      </c>
      <c r="Y5">
        <v>2.0128129069999998</v>
      </c>
      <c r="Z5">
        <v>2.0746672880000001</v>
      </c>
      <c r="AA5">
        <v>2.1349775169999998</v>
      </c>
      <c r="AB5">
        <v>2.194626177</v>
      </c>
      <c r="AC5">
        <v>2.253347835</v>
      </c>
      <c r="AD5">
        <v>2.3110219719999998</v>
      </c>
      <c r="AE5">
        <v>2.3676470279999999</v>
      </c>
      <c r="AF5">
        <v>2.4232368069999999</v>
      </c>
      <c r="AG5">
        <v>2.4776893090000001</v>
      </c>
      <c r="AH5">
        <v>2.5311069860000002</v>
      </c>
      <c r="AI5">
        <v>2.583407164</v>
      </c>
      <c r="AJ5">
        <v>2.634705726</v>
      </c>
      <c r="AK5">
        <v>2.6849401579999999</v>
      </c>
      <c r="AL5">
        <v>2.7342455810000001</v>
      </c>
      <c r="AM5">
        <v>2.7826204849999998</v>
      </c>
      <c r="AN5">
        <v>2.8301302229999998</v>
      </c>
      <c r="AO5">
        <v>2.8768514249999999</v>
      </c>
      <c r="AP5">
        <v>2.9228739049999999</v>
      </c>
      <c r="AQ5">
        <v>2.9683017359999999</v>
      </c>
      <c r="AR5">
        <v>3.0132535909999998</v>
      </c>
      <c r="AS5">
        <v>3.0578624429999999</v>
      </c>
      <c r="AT5">
        <v>3.1022747490000002</v>
      </c>
    </row>
    <row r="6" spans="1:46" x14ac:dyDescent="0.25">
      <c r="A6" t="s">
        <v>3</v>
      </c>
      <c r="B6">
        <v>0.9999993211</v>
      </c>
      <c r="C6">
        <v>1.0187662280000001</v>
      </c>
      <c r="D6">
        <v>1.0382579839999999</v>
      </c>
      <c r="E6">
        <v>1.05841549</v>
      </c>
      <c r="F6">
        <v>1.0790451000000001</v>
      </c>
      <c r="G6">
        <v>1.1000464830000001</v>
      </c>
      <c r="H6">
        <v>1.12356324</v>
      </c>
      <c r="I6">
        <v>1.1509568489999999</v>
      </c>
      <c r="J6">
        <v>1.189744648</v>
      </c>
      <c r="K6">
        <v>1.2275713749999999</v>
      </c>
      <c r="L6">
        <v>1.2630809059999999</v>
      </c>
      <c r="M6">
        <v>1.3019795190000001</v>
      </c>
      <c r="N6">
        <v>1.3459085719999999</v>
      </c>
      <c r="O6">
        <v>1.395579726</v>
      </c>
      <c r="P6">
        <v>1.45060265</v>
      </c>
      <c r="Q6">
        <v>1.5097167549999999</v>
      </c>
      <c r="R6">
        <v>1.570347073</v>
      </c>
      <c r="S6">
        <v>1.631294086</v>
      </c>
      <c r="T6">
        <v>1.691309983</v>
      </c>
      <c r="U6">
        <v>1.7494824680000001</v>
      </c>
      <c r="V6">
        <v>1.8063743940000001</v>
      </c>
      <c r="W6">
        <v>1.861493039</v>
      </c>
      <c r="X6">
        <v>1.9146268479999999</v>
      </c>
      <c r="Y6">
        <v>1.9657969909999999</v>
      </c>
      <c r="Z6">
        <v>2.0150575279999998</v>
      </c>
      <c r="AA6">
        <v>2.0618703429999998</v>
      </c>
      <c r="AB6">
        <v>2.1071605510000002</v>
      </c>
      <c r="AC6">
        <v>2.1510544469999999</v>
      </c>
      <c r="AD6">
        <v>2.1937919520000002</v>
      </c>
      <c r="AE6">
        <v>2.235561079</v>
      </c>
      <c r="AF6">
        <v>2.2765461299999998</v>
      </c>
      <c r="AG6">
        <v>2.3169213480000002</v>
      </c>
      <c r="AH6">
        <v>2.35684329</v>
      </c>
      <c r="AI6">
        <v>2.3964496500000001</v>
      </c>
      <c r="AJ6">
        <v>2.4358604169999998</v>
      </c>
      <c r="AK6">
        <v>2.4751808550000001</v>
      </c>
      <c r="AL6">
        <v>2.514503704</v>
      </c>
      <c r="AM6">
        <v>2.5539142859999999</v>
      </c>
      <c r="AN6">
        <v>2.593494068</v>
      </c>
      <c r="AO6">
        <v>2.633324376</v>
      </c>
      <c r="AP6">
        <v>2.673489623</v>
      </c>
      <c r="AQ6">
        <v>2.7140798510000002</v>
      </c>
      <c r="AR6">
        <v>2.7551925129999999</v>
      </c>
      <c r="AS6">
        <v>2.7969334419999998</v>
      </c>
      <c r="AT6">
        <v>2.8394170660000002</v>
      </c>
    </row>
    <row r="7" spans="1:46" x14ac:dyDescent="0.25">
      <c r="A7" t="s">
        <v>107</v>
      </c>
      <c r="B7">
        <v>0.99999940460000003</v>
      </c>
      <c r="C7">
        <v>1.0211051879999999</v>
      </c>
      <c r="D7">
        <v>1.0429002949999999</v>
      </c>
      <c r="E7">
        <v>1.0653137429999999</v>
      </c>
      <c r="F7">
        <v>1.0882764119999999</v>
      </c>
      <c r="G7">
        <v>1.1118677880000001</v>
      </c>
      <c r="H7">
        <v>1.1377586529999999</v>
      </c>
      <c r="I7">
        <v>1.167602021</v>
      </c>
      <c r="J7">
        <v>1.1934862879999999</v>
      </c>
      <c r="K7">
        <v>1.2213712059999999</v>
      </c>
      <c r="L7">
        <v>1.2576185520000001</v>
      </c>
      <c r="M7">
        <v>1.2961763879999999</v>
      </c>
      <c r="N7">
        <v>1.3391412490000001</v>
      </c>
      <c r="O7">
        <v>1.387391716</v>
      </c>
      <c r="P7">
        <v>1.4404885220000001</v>
      </c>
      <c r="Q7">
        <v>1.4951915849999999</v>
      </c>
      <c r="R7">
        <v>1.5513871130000001</v>
      </c>
      <c r="S7">
        <v>1.6081041229999999</v>
      </c>
      <c r="T7">
        <v>1.6643629259999999</v>
      </c>
      <c r="U7">
        <v>1.7193466470000001</v>
      </c>
      <c r="V7">
        <v>1.7734064789999999</v>
      </c>
      <c r="W7">
        <v>1.826183039</v>
      </c>
      <c r="X7">
        <v>1.8774575499999999</v>
      </c>
      <c r="Y7">
        <v>1.9272245530000001</v>
      </c>
      <c r="Z7">
        <v>1.9754893250000001</v>
      </c>
      <c r="AA7">
        <v>2.021416662</v>
      </c>
      <c r="AB7">
        <v>2.0662845330000001</v>
      </c>
      <c r="AC7">
        <v>2.1101367830000002</v>
      </c>
      <c r="AD7">
        <v>2.1531614110000001</v>
      </c>
      <c r="AE7">
        <v>2.1954929399999998</v>
      </c>
      <c r="AF7">
        <v>2.2372780699999999</v>
      </c>
      <c r="AG7">
        <v>2.2786627670000001</v>
      </c>
      <c r="AH7">
        <v>2.3197834720000001</v>
      </c>
      <c r="AI7">
        <v>2.3607639570000001</v>
      </c>
      <c r="AJ7">
        <v>2.4017147589999999</v>
      </c>
      <c r="AK7">
        <v>2.4427347300000002</v>
      </c>
      <c r="AL7">
        <v>2.483911784</v>
      </c>
      <c r="AM7">
        <v>2.5253271750000001</v>
      </c>
      <c r="AN7">
        <v>2.5670580410000001</v>
      </c>
      <c r="AO7">
        <v>2.6091804289999998</v>
      </c>
      <c r="AP7">
        <v>2.6517720040000001</v>
      </c>
      <c r="AQ7">
        <v>2.694914287</v>
      </c>
      <c r="AR7">
        <v>2.7386943100000001</v>
      </c>
      <c r="AS7">
        <v>2.7832056280000002</v>
      </c>
      <c r="AT7">
        <v>2.8285487210000002</v>
      </c>
    </row>
    <row r="8" spans="1:46" x14ac:dyDescent="0.25">
      <c r="A8" t="s">
        <v>85</v>
      </c>
      <c r="B8">
        <v>82457.015119999996</v>
      </c>
      <c r="C8">
        <v>84836.641669999997</v>
      </c>
      <c r="D8">
        <v>87695.543300000005</v>
      </c>
      <c r="E8">
        <v>90710.02205</v>
      </c>
      <c r="F8">
        <v>93828.902480000004</v>
      </c>
      <c r="G8">
        <v>97006.298139999999</v>
      </c>
      <c r="H8">
        <v>103919.92660000001</v>
      </c>
      <c r="I8">
        <v>113224.4991</v>
      </c>
      <c r="J8">
        <v>121600.2133</v>
      </c>
      <c r="K8">
        <v>132132.61319999999</v>
      </c>
      <c r="L8">
        <v>145143.10639999999</v>
      </c>
      <c r="M8">
        <v>155486.00899999999</v>
      </c>
      <c r="N8">
        <v>166476.28959999999</v>
      </c>
      <c r="O8">
        <v>178025.87160000001</v>
      </c>
      <c r="P8">
        <v>189849.1201</v>
      </c>
      <c r="Q8">
        <v>201080.01420000001</v>
      </c>
      <c r="R8">
        <v>212400.40150000001</v>
      </c>
      <c r="S8">
        <v>223899.16459999999</v>
      </c>
      <c r="T8">
        <v>235627.00330000001</v>
      </c>
      <c r="U8">
        <v>247571.0661</v>
      </c>
      <c r="V8">
        <v>259742.481</v>
      </c>
      <c r="W8">
        <v>271966.6875</v>
      </c>
      <c r="X8">
        <v>284290.10450000002</v>
      </c>
      <c r="Y8">
        <v>296702.48320000002</v>
      </c>
      <c r="Z8">
        <v>309225.23749999999</v>
      </c>
      <c r="AA8">
        <v>320965.8051</v>
      </c>
      <c r="AB8">
        <v>332935.39110000001</v>
      </c>
      <c r="AC8">
        <v>345144.25579999998</v>
      </c>
      <c r="AD8">
        <v>357538.3786</v>
      </c>
      <c r="AE8">
        <v>370151.66720000003</v>
      </c>
      <c r="AF8">
        <v>383010.91580000002</v>
      </c>
      <c r="AG8">
        <v>395942.27870000002</v>
      </c>
      <c r="AH8">
        <v>409026.49290000001</v>
      </c>
      <c r="AI8">
        <v>422103.01530000003</v>
      </c>
      <c r="AJ8">
        <v>435269.36219999997</v>
      </c>
      <c r="AK8">
        <v>448379.16399999999</v>
      </c>
      <c r="AL8">
        <v>461543.02439999999</v>
      </c>
      <c r="AM8">
        <v>474688.49930000002</v>
      </c>
      <c r="AN8">
        <v>487805.41590000002</v>
      </c>
      <c r="AO8">
        <v>500890.72289999999</v>
      </c>
      <c r="AP8">
        <v>513946.1053</v>
      </c>
      <c r="AQ8">
        <v>526976.5625</v>
      </c>
      <c r="AR8">
        <v>539989.64069999999</v>
      </c>
      <c r="AS8">
        <v>552994.97580000001</v>
      </c>
      <c r="AT8">
        <v>566004.09519999998</v>
      </c>
    </row>
    <row r="9" spans="1:46" x14ac:dyDescent="0.25">
      <c r="A9" t="s">
        <v>86</v>
      </c>
      <c r="B9">
        <v>90306.306280000004</v>
      </c>
      <c r="C9">
        <v>93690.922030000002</v>
      </c>
      <c r="D9">
        <v>95098.381519999995</v>
      </c>
      <c r="E9">
        <v>96233.773740000004</v>
      </c>
      <c r="F9">
        <v>97349.597229999999</v>
      </c>
      <c r="G9">
        <v>98531.857810000001</v>
      </c>
      <c r="H9">
        <v>99838.686740000005</v>
      </c>
      <c r="I9">
        <v>101500.5264</v>
      </c>
      <c r="J9">
        <v>96524.618709999995</v>
      </c>
      <c r="K9">
        <v>94171.132700000002</v>
      </c>
      <c r="L9">
        <v>92649.559640000007</v>
      </c>
      <c r="M9">
        <v>92971.127970000001</v>
      </c>
      <c r="N9">
        <v>91194.368820000003</v>
      </c>
      <c r="O9">
        <v>92313.363190000004</v>
      </c>
      <c r="P9">
        <v>95137.087339999998</v>
      </c>
      <c r="Q9">
        <v>102843.1189</v>
      </c>
      <c r="R9">
        <v>105510.93369999999</v>
      </c>
      <c r="S9">
        <v>108284.4702</v>
      </c>
      <c r="T9">
        <v>110654.2887</v>
      </c>
      <c r="U9">
        <v>112764.5272</v>
      </c>
      <c r="V9">
        <v>115349.51880000001</v>
      </c>
      <c r="W9">
        <v>118025.0867</v>
      </c>
      <c r="X9">
        <v>120865.0721</v>
      </c>
      <c r="Y9">
        <v>123922.35189999999</v>
      </c>
      <c r="Z9">
        <v>125916.8591</v>
      </c>
      <c r="AA9">
        <v>129203.299</v>
      </c>
      <c r="AB9">
        <v>132057.79440000001</v>
      </c>
      <c r="AC9">
        <v>134982.33059999999</v>
      </c>
      <c r="AD9">
        <v>137953.58910000001</v>
      </c>
      <c r="AE9">
        <v>140956.6606</v>
      </c>
      <c r="AF9">
        <v>143980.56510000001</v>
      </c>
      <c r="AG9">
        <v>147013.3083</v>
      </c>
      <c r="AH9">
        <v>150055.55739999999</v>
      </c>
      <c r="AI9">
        <v>153098.78020000001</v>
      </c>
      <c r="AJ9">
        <v>156146.92050000001</v>
      </c>
      <c r="AK9">
        <v>159194.32889999999</v>
      </c>
      <c r="AL9">
        <v>162247.0606</v>
      </c>
      <c r="AM9">
        <v>165302.8639</v>
      </c>
      <c r="AN9">
        <v>168364.9596</v>
      </c>
      <c r="AO9">
        <v>171436.03959999999</v>
      </c>
      <c r="AP9">
        <v>174519.5765</v>
      </c>
      <c r="AQ9">
        <v>177619.77619999999</v>
      </c>
      <c r="AR9">
        <v>180741.55170000001</v>
      </c>
      <c r="AS9">
        <v>183890.49840000001</v>
      </c>
      <c r="AT9">
        <v>187072.86</v>
      </c>
    </row>
    <row r="10" spans="1:46" x14ac:dyDescent="0.25">
      <c r="A10" t="s">
        <v>87</v>
      </c>
      <c r="B10">
        <v>82457.015119999996</v>
      </c>
      <c r="C10">
        <v>84836.641669999997</v>
      </c>
      <c r="D10">
        <v>87695.543300000005</v>
      </c>
      <c r="E10">
        <v>90710.02205</v>
      </c>
      <c r="F10">
        <v>93828.902480000004</v>
      </c>
      <c r="G10">
        <v>97006.298139999999</v>
      </c>
      <c r="H10">
        <v>103919.92660000001</v>
      </c>
      <c r="I10">
        <v>113224.4991</v>
      </c>
      <c r="J10">
        <v>121600.2133</v>
      </c>
      <c r="K10">
        <v>132132.61319999999</v>
      </c>
      <c r="L10">
        <v>145189.394</v>
      </c>
      <c r="M10">
        <v>155333.02009999999</v>
      </c>
      <c r="N10">
        <v>165778.50450000001</v>
      </c>
      <c r="O10">
        <v>176772.20730000001</v>
      </c>
      <c r="P10">
        <v>188269.98490000001</v>
      </c>
      <c r="Q10">
        <v>199862.12830000001</v>
      </c>
      <c r="R10">
        <v>211597.53510000001</v>
      </c>
      <c r="S10">
        <v>223446.0134</v>
      </c>
      <c r="T10">
        <v>235375.54730000001</v>
      </c>
      <c r="U10">
        <v>247333.62280000001</v>
      </c>
      <c r="V10">
        <v>259272.88750000001</v>
      </c>
      <c r="W10">
        <v>271150.3187</v>
      </c>
      <c r="X10">
        <v>282951.8615</v>
      </c>
      <c r="Y10">
        <v>294670.76289999997</v>
      </c>
      <c r="Z10">
        <v>306243.41139999998</v>
      </c>
      <c r="AA10">
        <v>316357.36560000002</v>
      </c>
      <c r="AB10">
        <v>326549.58919999999</v>
      </c>
      <c r="AC10">
        <v>336874.45309999998</v>
      </c>
      <c r="AD10">
        <v>347373.89510000002</v>
      </c>
      <c r="AE10">
        <v>358047.22090000001</v>
      </c>
      <c r="AF10">
        <v>368876.55560000002</v>
      </c>
      <c r="AG10">
        <v>379838.41840000002</v>
      </c>
      <c r="AH10">
        <v>390910.16499999998</v>
      </c>
      <c r="AI10">
        <v>402072.87050000002</v>
      </c>
      <c r="AJ10">
        <v>413312.24410000001</v>
      </c>
      <c r="AK10">
        <v>424619.06579999998</v>
      </c>
      <c r="AL10">
        <v>435987.16029999999</v>
      </c>
      <c r="AM10">
        <v>447414.27730000002</v>
      </c>
      <c r="AN10">
        <v>458901.1298</v>
      </c>
      <c r="AO10">
        <v>470450.92570000002</v>
      </c>
      <c r="AP10">
        <v>482069.02250000002</v>
      </c>
      <c r="AQ10">
        <v>493762.66480000003</v>
      </c>
      <c r="AR10">
        <v>505540.75290000002</v>
      </c>
      <c r="AS10">
        <v>517413.74810000003</v>
      </c>
      <c r="AT10">
        <v>529393.73210000002</v>
      </c>
    </row>
    <row r="11" spans="1:46" x14ac:dyDescent="0.25">
      <c r="A11" t="s">
        <v>88</v>
      </c>
      <c r="B11">
        <v>90306.306280000004</v>
      </c>
      <c r="C11">
        <v>93690.922030000002</v>
      </c>
      <c r="D11">
        <v>95098.381519999995</v>
      </c>
      <c r="E11">
        <v>96233.773740000004</v>
      </c>
      <c r="F11">
        <v>97349.597229999999</v>
      </c>
      <c r="G11">
        <v>98531.857810000001</v>
      </c>
      <c r="H11">
        <v>99838.686740000005</v>
      </c>
      <c r="I11">
        <v>101500.5264</v>
      </c>
      <c r="J11">
        <v>96524.618709999995</v>
      </c>
      <c r="K11">
        <v>94171.132700000002</v>
      </c>
      <c r="L11">
        <v>96465.762149999995</v>
      </c>
      <c r="M11">
        <v>98864.784390000001</v>
      </c>
      <c r="N11">
        <v>101941.56269999999</v>
      </c>
      <c r="O11">
        <v>105635.1401</v>
      </c>
      <c r="P11">
        <v>109835.8507</v>
      </c>
      <c r="Q11">
        <v>113143.1828</v>
      </c>
      <c r="R11">
        <v>116589.92110000001</v>
      </c>
      <c r="S11">
        <v>120087.51850000001</v>
      </c>
      <c r="T11">
        <v>123652.3328</v>
      </c>
      <c r="U11">
        <v>127227.66220000001</v>
      </c>
      <c r="V11">
        <v>130815.4994</v>
      </c>
      <c r="W11">
        <v>134399.8302</v>
      </c>
      <c r="X11">
        <v>137969.7488</v>
      </c>
      <c r="Y11">
        <v>141519.12220000001</v>
      </c>
      <c r="Z11">
        <v>145043.47080000001</v>
      </c>
      <c r="AA11">
        <v>148740.14850000001</v>
      </c>
      <c r="AB11">
        <v>152527.41159999999</v>
      </c>
      <c r="AC11">
        <v>156403.07260000001</v>
      </c>
      <c r="AD11">
        <v>160368.1778</v>
      </c>
      <c r="AE11">
        <v>164423.66769999999</v>
      </c>
      <c r="AF11">
        <v>168571.9903</v>
      </c>
      <c r="AG11">
        <v>172817.1814</v>
      </c>
      <c r="AH11">
        <v>177164.43950000001</v>
      </c>
      <c r="AI11">
        <v>181619.7108</v>
      </c>
      <c r="AJ11">
        <v>186189.38039999999</v>
      </c>
      <c r="AK11">
        <v>190880.0912</v>
      </c>
      <c r="AL11">
        <v>195698.62580000001</v>
      </c>
      <c r="AM11">
        <v>200651.91029999999</v>
      </c>
      <c r="AN11">
        <v>205747.0453</v>
      </c>
      <c r="AO11">
        <v>210991.36850000001</v>
      </c>
      <c r="AP11">
        <v>216392.53219999999</v>
      </c>
      <c r="AQ11">
        <v>221958.58129999999</v>
      </c>
      <c r="AR11">
        <v>227698.0233</v>
      </c>
      <c r="AS11">
        <v>233619.88430000001</v>
      </c>
      <c r="AT11">
        <v>239733.74789999999</v>
      </c>
    </row>
    <row r="12" spans="1:46" x14ac:dyDescent="0.25">
      <c r="A12" t="s">
        <v>89</v>
      </c>
      <c r="B12">
        <v>0.999999953</v>
      </c>
      <c r="C12">
        <v>1.028512646</v>
      </c>
      <c r="D12">
        <v>1.0579341520000001</v>
      </c>
      <c r="E12">
        <v>1.0882721559999999</v>
      </c>
      <c r="F12">
        <v>1.1195734150000001</v>
      </c>
      <c r="G12">
        <v>1.151899773</v>
      </c>
      <c r="H12">
        <v>1.185439253</v>
      </c>
      <c r="I12">
        <v>1.220388316</v>
      </c>
      <c r="J12">
        <v>1.2496986080000001</v>
      </c>
      <c r="K12">
        <v>1.695701176</v>
      </c>
      <c r="L12">
        <v>2.0108538089999999</v>
      </c>
      <c r="M12">
        <v>2.275465042</v>
      </c>
      <c r="N12">
        <v>2.738046942</v>
      </c>
      <c r="O12">
        <v>3.2164090609999998</v>
      </c>
      <c r="P12">
        <v>3.6080672570000001</v>
      </c>
      <c r="Q12">
        <v>3.8819724409999998</v>
      </c>
      <c r="R12">
        <v>4.180420238</v>
      </c>
      <c r="S12">
        <v>4.5037564870000004</v>
      </c>
      <c r="T12">
        <v>4.8719757269999997</v>
      </c>
      <c r="U12">
        <v>5.2676429960000002</v>
      </c>
      <c r="V12">
        <v>5.6934174320000004</v>
      </c>
      <c r="W12">
        <v>6.1503065479999997</v>
      </c>
      <c r="X12">
        <v>6.6399885559999996</v>
      </c>
      <c r="Y12">
        <v>7.164552263</v>
      </c>
      <c r="Z12">
        <v>7.7261785490000001</v>
      </c>
      <c r="AA12">
        <v>7.9731491329999997</v>
      </c>
      <c r="AB12">
        <v>8.2214284220000007</v>
      </c>
      <c r="AC12">
        <v>8.4706024299999996</v>
      </c>
      <c r="AD12">
        <v>8.7205766649999994</v>
      </c>
      <c r="AE12">
        <v>8.9715298430000008</v>
      </c>
      <c r="AF12">
        <v>9.2236702239999904</v>
      </c>
      <c r="AG12">
        <v>9.4769156819999996</v>
      </c>
      <c r="AH12">
        <v>9.7316924319999902</v>
      </c>
      <c r="AI12">
        <v>9.9879707030000002</v>
      </c>
      <c r="AJ12">
        <v>10.24621825</v>
      </c>
      <c r="AK12">
        <v>10.506466420000001</v>
      </c>
      <c r="AL12">
        <v>10.769243940000001</v>
      </c>
      <c r="AM12">
        <v>11.03474885</v>
      </c>
      <c r="AN12">
        <v>11.30335292</v>
      </c>
      <c r="AO12">
        <v>11.57546507</v>
      </c>
      <c r="AP12">
        <v>11.85153663</v>
      </c>
      <c r="AQ12">
        <v>12.132064529999999</v>
      </c>
      <c r="AR12">
        <v>12.41759259</v>
      </c>
      <c r="AS12">
        <v>12.708711109999999</v>
      </c>
      <c r="AT12">
        <v>13.00605517</v>
      </c>
    </row>
    <row r="13" spans="1:46" x14ac:dyDescent="0.25">
      <c r="A13" t="s">
        <v>90</v>
      </c>
      <c r="B13">
        <v>65</v>
      </c>
      <c r="C13">
        <v>63.392993009999998</v>
      </c>
      <c r="D13">
        <v>61.780381970000001</v>
      </c>
      <c r="E13">
        <v>60.196592789999997</v>
      </c>
      <c r="F13">
        <v>58.664583919999998</v>
      </c>
      <c r="G13">
        <v>57.202818800000003</v>
      </c>
      <c r="H13">
        <v>55.82034513</v>
      </c>
      <c r="I13">
        <v>54.519140989999997</v>
      </c>
      <c r="J13">
        <v>53.214490290000001</v>
      </c>
      <c r="K13">
        <v>49.268479069999998</v>
      </c>
      <c r="L13">
        <v>47.11268475</v>
      </c>
      <c r="M13">
        <v>45.60296993</v>
      </c>
      <c r="N13">
        <v>43.673016179999998</v>
      </c>
      <c r="O13">
        <v>42.030959080000002</v>
      </c>
      <c r="P13">
        <v>40.791848250000001</v>
      </c>
      <c r="Q13">
        <v>39.879196260000001</v>
      </c>
      <c r="R13">
        <v>38.984202799999998</v>
      </c>
      <c r="S13">
        <v>38.130995159999998</v>
      </c>
      <c r="T13">
        <v>37.301090879999997</v>
      </c>
      <c r="U13">
        <v>36.531705479999999</v>
      </c>
      <c r="V13">
        <v>35.82521002</v>
      </c>
      <c r="W13">
        <v>35.116017020000001</v>
      </c>
      <c r="X13">
        <v>34.410457319999999</v>
      </c>
      <c r="Y13">
        <v>33.713440249999998</v>
      </c>
      <c r="Z13">
        <v>33.028488119999999</v>
      </c>
      <c r="AA13">
        <v>32.639668200000003</v>
      </c>
      <c r="AB13">
        <v>32.266922219999998</v>
      </c>
      <c r="AC13">
        <v>31.910736960000001</v>
      </c>
      <c r="AD13">
        <v>31.570565080000002</v>
      </c>
      <c r="AE13">
        <v>31.246817190000002</v>
      </c>
      <c r="AF13">
        <v>30.93743967</v>
      </c>
      <c r="AG13">
        <v>30.639312329999999</v>
      </c>
      <c r="AH13">
        <v>30.352377480000001</v>
      </c>
      <c r="AI13">
        <v>30.07503376</v>
      </c>
      <c r="AJ13">
        <v>29.808045920000001</v>
      </c>
      <c r="AK13">
        <v>29.550305680000001</v>
      </c>
      <c r="AL13">
        <v>29.302667270000001</v>
      </c>
      <c r="AM13">
        <v>29.063536289999998</v>
      </c>
      <c r="AN13">
        <v>28.832458590000002</v>
      </c>
      <c r="AO13">
        <v>28.60933777</v>
      </c>
      <c r="AP13">
        <v>28.394102199999999</v>
      </c>
      <c r="AQ13">
        <v>28.18657511</v>
      </c>
      <c r="AR13">
        <v>27.986442159999999</v>
      </c>
      <c r="AS13">
        <v>27.793261959999999</v>
      </c>
      <c r="AT13">
        <v>27.606492190000001</v>
      </c>
    </row>
    <row r="14" spans="1:46" x14ac:dyDescent="0.25">
      <c r="A14" t="s">
        <v>91</v>
      </c>
      <c r="B14">
        <v>0.99999973799999997</v>
      </c>
      <c r="C14">
        <v>1.0459911310000001</v>
      </c>
      <c r="D14">
        <v>1.098677305</v>
      </c>
      <c r="E14">
        <v>1.15791333</v>
      </c>
      <c r="F14">
        <v>1.2231923170000001</v>
      </c>
      <c r="G14">
        <v>1.2937552299999999</v>
      </c>
      <c r="H14">
        <v>1.3710227530000001</v>
      </c>
      <c r="I14">
        <v>1.4556863739999999</v>
      </c>
      <c r="J14">
        <v>1.318194517</v>
      </c>
      <c r="K14">
        <v>1.240327288</v>
      </c>
      <c r="L14">
        <v>1.3014063469999999</v>
      </c>
      <c r="M14">
        <v>1.374428429</v>
      </c>
      <c r="N14">
        <v>1.482070529</v>
      </c>
      <c r="O14">
        <v>1.6022957550000001</v>
      </c>
      <c r="P14">
        <v>1.723352432</v>
      </c>
      <c r="Q14">
        <v>1.8047644430000001</v>
      </c>
      <c r="R14">
        <v>1.889879893</v>
      </c>
      <c r="S14">
        <v>1.9766732279999999</v>
      </c>
      <c r="T14">
        <v>2.0665573450000001</v>
      </c>
      <c r="U14">
        <v>2.1594265020000001</v>
      </c>
      <c r="V14">
        <v>2.255867887</v>
      </c>
      <c r="W14">
        <v>2.3558909959999998</v>
      </c>
      <c r="X14">
        <v>2.4596455829999999</v>
      </c>
      <c r="Y14">
        <v>2.567335844</v>
      </c>
      <c r="Z14">
        <v>2.6787160619999999</v>
      </c>
      <c r="AA14">
        <v>2.7671113620000001</v>
      </c>
      <c r="AB14">
        <v>2.8574733960000001</v>
      </c>
      <c r="AC14">
        <v>2.949468553</v>
      </c>
      <c r="AD14">
        <v>3.0429937069999999</v>
      </c>
      <c r="AE14">
        <v>3.1380825699999999</v>
      </c>
      <c r="AF14">
        <v>3.234825211</v>
      </c>
      <c r="AG14">
        <v>3.3332642689999998</v>
      </c>
      <c r="AH14">
        <v>3.4335608889999998</v>
      </c>
      <c r="AI14">
        <v>3.5357895350000001</v>
      </c>
      <c r="AJ14">
        <v>3.6401311220000001</v>
      </c>
      <c r="AK14">
        <v>3.7466772929999999</v>
      </c>
      <c r="AL14">
        <v>3.8556250859999999</v>
      </c>
      <c r="AM14">
        <v>3.9671060090000001</v>
      </c>
      <c r="AN14">
        <v>4.0812808939999998</v>
      </c>
      <c r="AO14">
        <v>4.1983226829999998</v>
      </c>
      <c r="AP14">
        <v>4.3184156490000003</v>
      </c>
      <c r="AQ14">
        <v>4.4417556039999999</v>
      </c>
      <c r="AR14">
        <v>4.5685502199999997</v>
      </c>
      <c r="AS14">
        <v>4.6990192139999998</v>
      </c>
      <c r="AT14">
        <v>4.8333943140000004</v>
      </c>
    </row>
    <row r="15" spans="1:46" x14ac:dyDescent="0.25">
      <c r="A15" t="s">
        <v>92</v>
      </c>
      <c r="B15">
        <v>43742</v>
      </c>
      <c r="C15">
        <v>43348.780319999998</v>
      </c>
      <c r="D15">
        <v>42901.698490000002</v>
      </c>
      <c r="E15">
        <v>42407.384680000003</v>
      </c>
      <c r="F15">
        <v>41872.135970000003</v>
      </c>
      <c r="G15">
        <v>41302.357000000004</v>
      </c>
      <c r="H15">
        <v>40700.975200000001</v>
      </c>
      <c r="I15">
        <v>40095.384619999997</v>
      </c>
      <c r="J15">
        <v>39819.58294</v>
      </c>
      <c r="K15">
        <v>39481.884839999999</v>
      </c>
      <c r="L15">
        <v>37960.302159999999</v>
      </c>
      <c r="M15">
        <v>36413.46056</v>
      </c>
      <c r="N15">
        <v>34587.613890000001</v>
      </c>
      <c r="O15">
        <v>32822.484490000003</v>
      </c>
      <c r="P15">
        <v>31234.038229999998</v>
      </c>
      <c r="Q15">
        <v>30168.238249999999</v>
      </c>
      <c r="R15">
        <v>29153.37673</v>
      </c>
      <c r="S15">
        <v>28200.39443</v>
      </c>
      <c r="T15">
        <v>27281.30474</v>
      </c>
      <c r="U15">
        <v>26385.238430000001</v>
      </c>
      <c r="V15">
        <v>25538.188440000002</v>
      </c>
      <c r="W15">
        <v>24734.146710000001</v>
      </c>
      <c r="X15">
        <v>23976.06783</v>
      </c>
      <c r="Y15">
        <v>23267.145250000001</v>
      </c>
      <c r="Z15">
        <v>22034.15063</v>
      </c>
      <c r="AA15">
        <v>21594.181840000001</v>
      </c>
      <c r="AB15">
        <v>21184.31666</v>
      </c>
      <c r="AC15">
        <v>20801.761729999998</v>
      </c>
      <c r="AD15">
        <v>20440.177100000001</v>
      </c>
      <c r="AE15">
        <v>20102.658960000001</v>
      </c>
      <c r="AF15">
        <v>19789.959739999998</v>
      </c>
      <c r="AG15">
        <v>19489.444189999998</v>
      </c>
      <c r="AH15">
        <v>19208.657480000002</v>
      </c>
      <c r="AI15">
        <v>18936.826980000002</v>
      </c>
      <c r="AJ15">
        <v>18681.859059999999</v>
      </c>
      <c r="AK15">
        <v>18433.632880000001</v>
      </c>
      <c r="AL15">
        <v>18200.171119999999</v>
      </c>
      <c r="AM15">
        <v>17975.077840000002</v>
      </c>
      <c r="AN15">
        <v>17758.00779</v>
      </c>
      <c r="AO15">
        <v>17548.551660000001</v>
      </c>
      <c r="AP15">
        <v>17346.27045</v>
      </c>
      <c r="AQ15">
        <v>17150.71874</v>
      </c>
      <c r="AR15">
        <v>16961.46</v>
      </c>
      <c r="AS15">
        <v>16778.076160000001</v>
      </c>
      <c r="AT15">
        <v>16600.17324</v>
      </c>
    </row>
    <row r="16" spans="1:46" x14ac:dyDescent="0.25">
      <c r="A16" t="s">
        <v>93</v>
      </c>
      <c r="B16">
        <v>0.99999965970000004</v>
      </c>
      <c r="C16">
        <v>1.0220529819999999</v>
      </c>
      <c r="D16">
        <v>1.0432863999999999</v>
      </c>
      <c r="E16">
        <v>1.065335395</v>
      </c>
      <c r="F16">
        <v>1.0886419270000001</v>
      </c>
      <c r="G16">
        <v>1.110983418</v>
      </c>
      <c r="H16">
        <v>1.1355313410000001</v>
      </c>
      <c r="I16">
        <v>1.2051044070000001</v>
      </c>
      <c r="J16">
        <v>1.2655415050000001</v>
      </c>
      <c r="K16">
        <v>1.3155445210000001</v>
      </c>
      <c r="L16">
        <v>1.367090143</v>
      </c>
      <c r="M16">
        <v>1.416945822</v>
      </c>
      <c r="N16">
        <v>1.468591993</v>
      </c>
      <c r="O16">
        <v>1.5241969479999999</v>
      </c>
      <c r="P16">
        <v>1.583896669</v>
      </c>
      <c r="Q16">
        <v>1.6448186250000001</v>
      </c>
      <c r="R16">
        <v>1.7073748790000001</v>
      </c>
      <c r="S16">
        <v>1.7716978619999999</v>
      </c>
      <c r="T16">
        <v>1.8375096719999999</v>
      </c>
      <c r="U16">
        <v>1.9040625289999999</v>
      </c>
      <c r="V16">
        <v>1.970267108</v>
      </c>
      <c r="W16">
        <v>2.0354830320000001</v>
      </c>
      <c r="X16">
        <v>2.0994571999999998</v>
      </c>
      <c r="Y16">
        <v>2.1620337539999999</v>
      </c>
      <c r="Z16">
        <v>2.2248955850000001</v>
      </c>
      <c r="AA16">
        <v>2.2298465219999999</v>
      </c>
      <c r="AB16">
        <v>2.256365921</v>
      </c>
      <c r="AC16">
        <v>2.2938455860000002</v>
      </c>
      <c r="AD16">
        <v>2.3382753150000002</v>
      </c>
      <c r="AE16">
        <v>2.3869097520000002</v>
      </c>
      <c r="AF16">
        <v>2.4380186240000001</v>
      </c>
      <c r="AG16">
        <v>2.4901663969999999</v>
      </c>
      <c r="AH16">
        <v>2.5426992410000002</v>
      </c>
      <c r="AI16">
        <v>2.594929515</v>
      </c>
      <c r="AJ16">
        <v>2.6467136789999999</v>
      </c>
      <c r="AK16">
        <v>2.6976972030000002</v>
      </c>
      <c r="AL16">
        <v>2.747970188</v>
      </c>
      <c r="AM16">
        <v>2.7974386760000001</v>
      </c>
      <c r="AN16">
        <v>2.8460891479999999</v>
      </c>
      <c r="AO16">
        <v>2.8939630969999999</v>
      </c>
      <c r="AP16">
        <v>2.9411364369999999</v>
      </c>
      <c r="AQ16">
        <v>2.9877094880000001</v>
      </c>
      <c r="AR16">
        <v>3.0338019100000002</v>
      </c>
      <c r="AS16">
        <v>3.079549879</v>
      </c>
      <c r="AT16">
        <v>3.1251041759999998</v>
      </c>
    </row>
    <row r="17" spans="1:46" x14ac:dyDescent="0.25">
      <c r="A17" t="s">
        <v>94</v>
      </c>
      <c r="B17">
        <v>17844</v>
      </c>
      <c r="C17">
        <v>17803.232929999998</v>
      </c>
      <c r="D17">
        <v>17766.930639999999</v>
      </c>
      <c r="E17">
        <v>17728.030930000001</v>
      </c>
      <c r="F17">
        <v>17685.670010000002</v>
      </c>
      <c r="G17">
        <v>17651.270250000001</v>
      </c>
      <c r="H17">
        <v>17636.634730000002</v>
      </c>
      <c r="I17">
        <v>17423.55458</v>
      </c>
      <c r="J17">
        <v>17096.993480000001</v>
      </c>
      <c r="K17">
        <v>16902.678339999999</v>
      </c>
      <c r="L17">
        <v>16838.99655</v>
      </c>
      <c r="M17">
        <v>16820.198420000001</v>
      </c>
      <c r="N17">
        <v>16847.418119999998</v>
      </c>
      <c r="O17">
        <v>16872.329730000001</v>
      </c>
      <c r="P17">
        <v>16835.152470000001</v>
      </c>
      <c r="Q17">
        <v>16645.733250000001</v>
      </c>
      <c r="R17">
        <v>16491.448950000002</v>
      </c>
      <c r="S17">
        <v>16370.57862</v>
      </c>
      <c r="T17">
        <v>16279.99862</v>
      </c>
      <c r="U17">
        <v>16214.745199999999</v>
      </c>
      <c r="V17">
        <v>16176.4264</v>
      </c>
      <c r="W17">
        <v>16157.89883</v>
      </c>
      <c r="X17">
        <v>16157.774950000001</v>
      </c>
      <c r="Y17">
        <v>16175.294970000001</v>
      </c>
      <c r="Z17">
        <v>16513.031559999999</v>
      </c>
      <c r="AA17">
        <v>16597.100119999999</v>
      </c>
      <c r="AB17">
        <v>16669.30472</v>
      </c>
      <c r="AC17">
        <v>16739.294419999998</v>
      </c>
      <c r="AD17">
        <v>16804.582429999999</v>
      </c>
      <c r="AE17">
        <v>16873.449680000002</v>
      </c>
      <c r="AF17">
        <v>16950.392</v>
      </c>
      <c r="AG17">
        <v>17022.564040000001</v>
      </c>
      <c r="AH17">
        <v>17102.474470000001</v>
      </c>
      <c r="AI17">
        <v>17177.785500000002</v>
      </c>
      <c r="AJ17">
        <v>17260.888879999999</v>
      </c>
      <c r="AK17">
        <v>17339.63495</v>
      </c>
      <c r="AL17">
        <v>17426.473669999999</v>
      </c>
      <c r="AM17">
        <v>17513.931</v>
      </c>
      <c r="AN17">
        <v>17602.701229999999</v>
      </c>
      <c r="AO17">
        <v>17693.227989999999</v>
      </c>
      <c r="AP17">
        <v>17785.782329999998</v>
      </c>
      <c r="AQ17">
        <v>17880.510679999999</v>
      </c>
      <c r="AR17">
        <v>17977.465769999999</v>
      </c>
      <c r="AS17">
        <v>18076.627619999999</v>
      </c>
      <c r="AT17">
        <v>18177.918549999999</v>
      </c>
    </row>
    <row r="18" spans="1:46" x14ac:dyDescent="0.25">
      <c r="A18" t="s">
        <v>95</v>
      </c>
      <c r="B18">
        <v>0.99999982350000005</v>
      </c>
      <c r="C18">
        <v>1.027423022</v>
      </c>
      <c r="D18">
        <v>1.0610636520000001</v>
      </c>
      <c r="E18">
        <v>1.09979808</v>
      </c>
      <c r="F18">
        <v>1.1426952969999999</v>
      </c>
      <c r="G18">
        <v>1.1896585740000001</v>
      </c>
      <c r="H18">
        <v>1.2417511750000001</v>
      </c>
      <c r="I18">
        <v>1.3003229169999999</v>
      </c>
      <c r="J18">
        <v>1.304503881</v>
      </c>
      <c r="K18">
        <v>1.3167638660000001</v>
      </c>
      <c r="L18">
        <v>1.345562465</v>
      </c>
      <c r="M18">
        <v>1.3903609400000001</v>
      </c>
      <c r="N18">
        <v>1.4666308699999999</v>
      </c>
      <c r="O18">
        <v>1.554708932</v>
      </c>
      <c r="P18">
        <v>1.6440340440000001</v>
      </c>
      <c r="Q18">
        <v>1.720329225</v>
      </c>
      <c r="R18">
        <v>1.7964207400000001</v>
      </c>
      <c r="S18">
        <v>1.8742083039999999</v>
      </c>
      <c r="T18">
        <v>1.9549668019999999</v>
      </c>
      <c r="U18">
        <v>2.036588488</v>
      </c>
      <c r="V18">
        <v>2.117705081</v>
      </c>
      <c r="W18">
        <v>2.1985273759999999</v>
      </c>
      <c r="X18">
        <v>2.2790266190000001</v>
      </c>
      <c r="Y18">
        <v>2.3593006569999999</v>
      </c>
      <c r="Z18">
        <v>2.4396333179999998</v>
      </c>
      <c r="AA18">
        <v>2.5196113769999999</v>
      </c>
      <c r="AB18">
        <v>2.5993842159999998</v>
      </c>
      <c r="AC18">
        <v>2.6790585600000001</v>
      </c>
      <c r="AD18">
        <v>2.7506008660000001</v>
      </c>
      <c r="AE18">
        <v>2.8249564550000001</v>
      </c>
      <c r="AF18">
        <v>2.9097446800000002</v>
      </c>
      <c r="AG18">
        <v>2.9835340490000002</v>
      </c>
      <c r="AH18">
        <v>3.0679128850000001</v>
      </c>
      <c r="AI18">
        <v>3.1411500970000001</v>
      </c>
      <c r="AJ18">
        <v>3.225631312</v>
      </c>
      <c r="AK18">
        <v>3.2986975699999999</v>
      </c>
      <c r="AL18">
        <v>3.3838592310000002</v>
      </c>
      <c r="AM18">
        <v>3.4670145130000001</v>
      </c>
      <c r="AN18">
        <v>3.5493256299999998</v>
      </c>
      <c r="AO18">
        <v>3.6315415070000001</v>
      </c>
      <c r="AP18">
        <v>3.714172934</v>
      </c>
      <c r="AQ18">
        <v>3.7975971460000002</v>
      </c>
      <c r="AR18">
        <v>3.8821193599999999</v>
      </c>
      <c r="AS18">
        <v>3.9680085479999998</v>
      </c>
      <c r="AT18">
        <v>4.0555179069999996</v>
      </c>
    </row>
    <row r="19" spans="1:46" x14ac:dyDescent="0.25">
      <c r="A19" t="s">
        <v>96</v>
      </c>
      <c r="B19">
        <v>10467</v>
      </c>
      <c r="C19">
        <v>10303.084059999999</v>
      </c>
      <c r="D19">
        <v>10100.53825</v>
      </c>
      <c r="E19">
        <v>9878.2323259999994</v>
      </c>
      <c r="F19">
        <v>9647.59783099999</v>
      </c>
      <c r="G19">
        <v>9408.0407450000002</v>
      </c>
      <c r="H19">
        <v>9169.3728109999902</v>
      </c>
      <c r="I19">
        <v>9010.9134310000009</v>
      </c>
      <c r="J19">
        <v>8743.0622669999902</v>
      </c>
      <c r="K19">
        <v>8537.1349539999901</v>
      </c>
      <c r="L19">
        <v>8485.8967379999995</v>
      </c>
      <c r="M19">
        <v>8405.0393160000003</v>
      </c>
      <c r="N19">
        <v>8251.1984670000002</v>
      </c>
      <c r="O19">
        <v>8079.326626</v>
      </c>
      <c r="P19">
        <v>7892.3557549999996</v>
      </c>
      <c r="Q19">
        <v>7650.4488920000003</v>
      </c>
      <c r="R19">
        <v>7436.9706429999997</v>
      </c>
      <c r="S19">
        <v>7244.6740360000003</v>
      </c>
      <c r="T19">
        <v>7070.351103</v>
      </c>
      <c r="U19">
        <v>6916.5511200000001</v>
      </c>
      <c r="V19">
        <v>6784.2165130000003</v>
      </c>
      <c r="W19">
        <v>6661.7669349999996</v>
      </c>
      <c r="X19">
        <v>6548.3657899999998</v>
      </c>
      <c r="Y19">
        <v>6443.2411620000003</v>
      </c>
      <c r="Z19">
        <v>6346.5771880000002</v>
      </c>
      <c r="AA19">
        <v>6231.9723350000004</v>
      </c>
      <c r="AB19">
        <v>6142.8100420000001</v>
      </c>
      <c r="AC19">
        <v>6069.4718910000001</v>
      </c>
      <c r="AD19">
        <v>6015.65823</v>
      </c>
      <c r="AE19">
        <v>5967.3687360000004</v>
      </c>
      <c r="AF19">
        <v>5915.7991789999996</v>
      </c>
      <c r="AG19">
        <v>5879.1172619999998</v>
      </c>
      <c r="AH19">
        <v>5837.0341189999999</v>
      </c>
      <c r="AI19">
        <v>5807.6746389999998</v>
      </c>
      <c r="AJ19">
        <v>5771.4255739999999</v>
      </c>
      <c r="AK19">
        <v>5747.4808860000003</v>
      </c>
      <c r="AL19">
        <v>5715.1389019999997</v>
      </c>
      <c r="AM19">
        <v>5687.0683410000001</v>
      </c>
      <c r="AN19">
        <v>5661.8855759999997</v>
      </c>
      <c r="AO19">
        <v>5638.822048</v>
      </c>
      <c r="AP19">
        <v>5617.4299149999997</v>
      </c>
      <c r="AQ19">
        <v>5597.4243569999999</v>
      </c>
      <c r="AR19">
        <v>5578.600692</v>
      </c>
      <c r="AS19">
        <v>5560.7919760000004</v>
      </c>
      <c r="AT19">
        <v>5543.8482199999999</v>
      </c>
    </row>
    <row r="20" spans="1:46" x14ac:dyDescent="0.25">
      <c r="A20" t="s">
        <v>97</v>
      </c>
      <c r="B20">
        <v>0.999999953</v>
      </c>
      <c r="C20">
        <v>1.028512646</v>
      </c>
      <c r="D20">
        <v>1.0579341520000001</v>
      </c>
      <c r="E20">
        <v>1.0882721559999999</v>
      </c>
      <c r="F20">
        <v>1.1195734150000001</v>
      </c>
      <c r="G20">
        <v>1.151899773</v>
      </c>
      <c r="H20">
        <v>1.185439253</v>
      </c>
      <c r="I20">
        <v>1.220388316</v>
      </c>
      <c r="J20">
        <v>1.2496986080000001</v>
      </c>
      <c r="K20">
        <v>1.695701176</v>
      </c>
      <c r="L20">
        <v>2.0109156960000001</v>
      </c>
      <c r="M20">
        <v>2.0905756050000002</v>
      </c>
      <c r="N20">
        <v>2.1759188190000001</v>
      </c>
      <c r="O20">
        <v>2.2803425929999999</v>
      </c>
      <c r="P20">
        <v>2.3922893799999998</v>
      </c>
      <c r="Q20">
        <v>2.4904197560000001</v>
      </c>
      <c r="R20">
        <v>2.5920212419999999</v>
      </c>
      <c r="S20">
        <v>2.696548527</v>
      </c>
      <c r="T20">
        <v>2.8232174350000001</v>
      </c>
      <c r="U20">
        <v>2.9539131539999999</v>
      </c>
      <c r="V20">
        <v>3.0891149229999999</v>
      </c>
      <c r="W20">
        <v>3.2288252489999998</v>
      </c>
      <c r="X20">
        <v>3.3731929690000002</v>
      </c>
      <c r="Y20">
        <v>3.522526515</v>
      </c>
      <c r="Z20">
        <v>3.677172793</v>
      </c>
      <c r="AA20">
        <v>3.7981188179999998</v>
      </c>
      <c r="AB20">
        <v>3.9214332629999999</v>
      </c>
      <c r="AC20">
        <v>4.0473992379999997</v>
      </c>
      <c r="AD20">
        <v>4.1763575480000004</v>
      </c>
      <c r="AE20">
        <v>4.3085780329999999</v>
      </c>
      <c r="AF20">
        <v>4.4443324119999996</v>
      </c>
      <c r="AG20">
        <v>4.5838896020000002</v>
      </c>
      <c r="AH20">
        <v>4.7275132930000003</v>
      </c>
      <c r="AI20">
        <v>4.8754617659999999</v>
      </c>
      <c r="AJ20">
        <v>5.0279887209999998</v>
      </c>
      <c r="AK20">
        <v>5.1853451430000002</v>
      </c>
      <c r="AL20">
        <v>5.3477806220000002</v>
      </c>
      <c r="AM20">
        <v>5.5155466390000001</v>
      </c>
      <c r="AN20">
        <v>5.6888988710000001</v>
      </c>
      <c r="AO20">
        <v>5.8680997039999996</v>
      </c>
      <c r="AP20">
        <v>6.053420526</v>
      </c>
      <c r="AQ20">
        <v>6.2451436789999999</v>
      </c>
      <c r="AR20">
        <v>6.443563997</v>
      </c>
      <c r="AS20">
        <v>6.6489899010000002</v>
      </c>
      <c r="AT20">
        <v>6.8617440739999997</v>
      </c>
    </row>
    <row r="21" spans="1:46" x14ac:dyDescent="0.25">
      <c r="A21" t="s">
        <v>98</v>
      </c>
      <c r="B21">
        <v>65</v>
      </c>
      <c r="C21">
        <v>63.392993009999998</v>
      </c>
      <c r="D21">
        <v>61.780381970000001</v>
      </c>
      <c r="E21">
        <v>60.196592789999997</v>
      </c>
      <c r="F21">
        <v>58.664583919999998</v>
      </c>
      <c r="G21">
        <v>57.202818800000003</v>
      </c>
      <c r="H21">
        <v>55.82034513</v>
      </c>
      <c r="I21">
        <v>54.519140989999997</v>
      </c>
      <c r="J21">
        <v>53.214490290000001</v>
      </c>
      <c r="K21">
        <v>49.268479069999998</v>
      </c>
      <c r="L21">
        <v>47.111565919999997</v>
      </c>
      <c r="M21">
        <v>46.378008270000002</v>
      </c>
      <c r="N21">
        <v>45.743910229999997</v>
      </c>
      <c r="O21">
        <v>45.119405350000001</v>
      </c>
      <c r="P21">
        <v>44.51296687</v>
      </c>
      <c r="Q21">
        <v>43.962257430000001</v>
      </c>
      <c r="R21">
        <v>43.406870660000003</v>
      </c>
      <c r="S21">
        <v>42.855901889999998</v>
      </c>
      <c r="T21">
        <v>42.259621019999997</v>
      </c>
      <c r="U21">
        <v>41.686633010000001</v>
      </c>
      <c r="V21">
        <v>41.148909670000002</v>
      </c>
      <c r="W21">
        <v>40.580617230000001</v>
      </c>
      <c r="X21">
        <v>39.990531879999999</v>
      </c>
      <c r="Y21">
        <v>39.38762088</v>
      </c>
      <c r="Z21">
        <v>38.780498010000002</v>
      </c>
      <c r="AA21">
        <v>38.25612898</v>
      </c>
      <c r="AB21">
        <v>37.752079049999999</v>
      </c>
      <c r="AC21">
        <v>37.27092098</v>
      </c>
      <c r="AD21">
        <v>36.8115551</v>
      </c>
      <c r="AE21">
        <v>36.371223059999998</v>
      </c>
      <c r="AF21">
        <v>35.946925440000001</v>
      </c>
      <c r="AG21">
        <v>35.535951529999998</v>
      </c>
      <c r="AH21">
        <v>35.136041140000003</v>
      </c>
      <c r="AI21">
        <v>34.745384369999996</v>
      </c>
      <c r="AJ21">
        <v>34.36255843</v>
      </c>
      <c r="AK21">
        <v>33.986446319999999</v>
      </c>
      <c r="AL21">
        <v>33.616159619999998</v>
      </c>
      <c r="AM21">
        <v>33.251013970000002</v>
      </c>
      <c r="AN21">
        <v>32.89047824</v>
      </c>
      <c r="AO21">
        <v>32.53413991</v>
      </c>
      <c r="AP21">
        <v>32.181680659999998</v>
      </c>
      <c r="AQ21">
        <v>31.832858569999999</v>
      </c>
      <c r="AR21">
        <v>31.487494510000001</v>
      </c>
      <c r="AS21">
        <v>31.145461409999999</v>
      </c>
      <c r="AT21">
        <v>30.806674839999999</v>
      </c>
    </row>
    <row r="22" spans="1:46" x14ac:dyDescent="0.25">
      <c r="A22" t="s">
        <v>99</v>
      </c>
      <c r="B22">
        <v>0.99999973799999997</v>
      </c>
      <c r="C22">
        <v>1.0459911310000001</v>
      </c>
      <c r="D22">
        <v>1.098677305</v>
      </c>
      <c r="E22">
        <v>1.15791333</v>
      </c>
      <c r="F22">
        <v>1.2231923170000001</v>
      </c>
      <c r="G22">
        <v>1.2937552299999999</v>
      </c>
      <c r="H22">
        <v>1.3710227530000001</v>
      </c>
      <c r="I22">
        <v>1.4556863739999999</v>
      </c>
      <c r="J22">
        <v>1.318194517</v>
      </c>
      <c r="K22">
        <v>1.240327288</v>
      </c>
      <c r="L22">
        <v>1.3027069520000001</v>
      </c>
      <c r="M22">
        <v>1.3569545590000001</v>
      </c>
      <c r="N22">
        <v>1.424985092</v>
      </c>
      <c r="O22">
        <v>1.506926999</v>
      </c>
      <c r="P22">
        <v>1.6006108859999999</v>
      </c>
      <c r="Q22">
        <v>1.6650132259999999</v>
      </c>
      <c r="R22">
        <v>1.727936387</v>
      </c>
      <c r="S22">
        <v>1.7906595970000001</v>
      </c>
      <c r="T22">
        <v>1.8550805290000001</v>
      </c>
      <c r="U22">
        <v>1.920271482</v>
      </c>
      <c r="V22">
        <v>1.9865170059999999</v>
      </c>
      <c r="W22">
        <v>2.0538758719999999</v>
      </c>
      <c r="X22">
        <v>2.122409234</v>
      </c>
      <c r="Y22">
        <v>2.1922089740000001</v>
      </c>
      <c r="Z22">
        <v>2.263358497</v>
      </c>
      <c r="AA22">
        <v>2.3355390919999999</v>
      </c>
      <c r="AB22">
        <v>2.409361358</v>
      </c>
      <c r="AC22">
        <v>2.484961846</v>
      </c>
      <c r="AD22">
        <v>2.5624926449999998</v>
      </c>
      <c r="AE22">
        <v>2.642089253</v>
      </c>
      <c r="AF22">
        <v>2.7238902380000001</v>
      </c>
      <c r="AG22">
        <v>2.8080374739999998</v>
      </c>
      <c r="AH22">
        <v>2.8946746189999999</v>
      </c>
      <c r="AI22">
        <v>2.9839461909999998</v>
      </c>
      <c r="AJ22">
        <v>3.0759972000000002</v>
      </c>
      <c r="AK22">
        <v>3.1709734439999999</v>
      </c>
      <c r="AL22">
        <v>3.2690215309999999</v>
      </c>
      <c r="AM22">
        <v>3.3702901170000001</v>
      </c>
      <c r="AN22">
        <v>3.4749308050000001</v>
      </c>
      <c r="AO22">
        <v>3.583099152</v>
      </c>
      <c r="AP22">
        <v>3.6949556669999999</v>
      </c>
      <c r="AQ22">
        <v>3.8106667230000002</v>
      </c>
      <c r="AR22">
        <v>3.9304053059999999</v>
      </c>
      <c r="AS22">
        <v>4.0543516090000002</v>
      </c>
      <c r="AT22">
        <v>4.1826934390000003</v>
      </c>
    </row>
    <row r="23" spans="1:46" x14ac:dyDescent="0.25">
      <c r="A23" t="s">
        <v>100</v>
      </c>
      <c r="B23">
        <v>43742</v>
      </c>
      <c r="C23">
        <v>43348.780319999998</v>
      </c>
      <c r="D23">
        <v>42901.698490000002</v>
      </c>
      <c r="E23">
        <v>42407.384680000003</v>
      </c>
      <c r="F23">
        <v>41872.135970000003</v>
      </c>
      <c r="G23">
        <v>41302.357000000004</v>
      </c>
      <c r="H23">
        <v>40700.975200000001</v>
      </c>
      <c r="I23">
        <v>40095.384619999997</v>
      </c>
      <c r="J23">
        <v>39819.58294</v>
      </c>
      <c r="K23">
        <v>39481.884839999999</v>
      </c>
      <c r="L23">
        <v>38599.717989999997</v>
      </c>
      <c r="M23">
        <v>37806.707320000001</v>
      </c>
      <c r="N23">
        <v>37047.060019999997</v>
      </c>
      <c r="O23">
        <v>36335.468379999998</v>
      </c>
      <c r="P23">
        <v>35657.399469999997</v>
      </c>
      <c r="Q23">
        <v>35076.469559999998</v>
      </c>
      <c r="R23">
        <v>34603.302649999998</v>
      </c>
      <c r="S23">
        <v>34162.986599999997</v>
      </c>
      <c r="T23">
        <v>33751.380069999999</v>
      </c>
      <c r="U23">
        <v>33368.607380000001</v>
      </c>
      <c r="V23">
        <v>33007.358979999997</v>
      </c>
      <c r="W23">
        <v>32677.173999999999</v>
      </c>
      <c r="X23">
        <v>32365.09087</v>
      </c>
      <c r="Y23">
        <v>32070.636910000001</v>
      </c>
      <c r="Z23">
        <v>31786.603070000001</v>
      </c>
      <c r="AA23">
        <v>31521.511760000001</v>
      </c>
      <c r="AB23">
        <v>31285.581190000001</v>
      </c>
      <c r="AC23">
        <v>31075.744030000002</v>
      </c>
      <c r="AD23">
        <v>30889.483390000001</v>
      </c>
      <c r="AE23">
        <v>30724.2582</v>
      </c>
      <c r="AF23">
        <v>30577.79852</v>
      </c>
      <c r="AG23">
        <v>30448.132880000001</v>
      </c>
      <c r="AH23">
        <v>30333.570660000001</v>
      </c>
      <c r="AI23">
        <v>30232.66229</v>
      </c>
      <c r="AJ23">
        <v>30144.156950000001</v>
      </c>
      <c r="AK23">
        <v>30067.004819999998</v>
      </c>
      <c r="AL23">
        <v>30000.19341</v>
      </c>
      <c r="AM23">
        <v>29942.877039999999</v>
      </c>
      <c r="AN23">
        <v>29894.3001</v>
      </c>
      <c r="AO23">
        <v>29853.783579999999</v>
      </c>
      <c r="AP23">
        <v>29820.714919999999</v>
      </c>
      <c r="AQ23">
        <v>29794.539980000001</v>
      </c>
      <c r="AR23">
        <v>29774.756410000002</v>
      </c>
      <c r="AS23">
        <v>29760.908200000002</v>
      </c>
      <c r="AT23">
        <v>29752.580750000001</v>
      </c>
    </row>
    <row r="24" spans="1:46" x14ac:dyDescent="0.25">
      <c r="A24" t="s">
        <v>101</v>
      </c>
      <c r="B24">
        <v>0.99999965970000004</v>
      </c>
      <c r="C24">
        <v>1.0220529819999999</v>
      </c>
      <c r="D24">
        <v>1.0432863999999999</v>
      </c>
      <c r="E24">
        <v>1.065335395</v>
      </c>
      <c r="F24">
        <v>1.0886419270000001</v>
      </c>
      <c r="G24">
        <v>1.110983418</v>
      </c>
      <c r="H24">
        <v>1.1355313410000001</v>
      </c>
      <c r="I24">
        <v>1.2051044070000001</v>
      </c>
      <c r="J24">
        <v>1.2655415050000001</v>
      </c>
      <c r="K24">
        <v>1.3155445210000001</v>
      </c>
      <c r="L24">
        <v>1.3682344930000001</v>
      </c>
      <c r="M24">
        <v>1.420713984</v>
      </c>
      <c r="N24">
        <v>1.474734955</v>
      </c>
      <c r="O24">
        <v>1.532096916</v>
      </c>
      <c r="P24">
        <v>1.5929377199999999</v>
      </c>
      <c r="Q24">
        <v>1.655470282</v>
      </c>
      <c r="R24">
        <v>1.719084855</v>
      </c>
      <c r="S24">
        <v>1.783087147</v>
      </c>
      <c r="T24">
        <v>1.84674534</v>
      </c>
      <c r="U24">
        <v>1.9092066780000001</v>
      </c>
      <c r="V24">
        <v>1.970444037</v>
      </c>
      <c r="W24">
        <v>2.0301587310000002</v>
      </c>
      <c r="X24">
        <v>2.088119855</v>
      </c>
      <c r="Y24">
        <v>2.1443622169999998</v>
      </c>
      <c r="Z24">
        <v>2.1987533780000001</v>
      </c>
      <c r="AA24">
        <v>2.1765675679999998</v>
      </c>
      <c r="AB24">
        <v>2.180132924</v>
      </c>
      <c r="AC24">
        <v>2.196868695</v>
      </c>
      <c r="AD24">
        <v>2.222113008</v>
      </c>
      <c r="AE24">
        <v>2.2527675610000002</v>
      </c>
      <c r="AF24">
        <v>2.2869200809999999</v>
      </c>
      <c r="AG24">
        <v>2.3233599389999999</v>
      </c>
      <c r="AH24">
        <v>2.361330943</v>
      </c>
      <c r="AI24">
        <v>2.400368732</v>
      </c>
      <c r="AJ24">
        <v>2.440195069</v>
      </c>
      <c r="AK24">
        <v>2.4806509779999999</v>
      </c>
      <c r="AL24">
        <v>2.52165163</v>
      </c>
      <c r="AM24">
        <v>2.5631617919999998</v>
      </c>
      <c r="AN24">
        <v>2.605179745</v>
      </c>
      <c r="AO24">
        <v>2.647727771</v>
      </c>
      <c r="AP24">
        <v>2.6908467100000002</v>
      </c>
      <c r="AQ24">
        <v>2.7345928719999999</v>
      </c>
      <c r="AR24">
        <v>2.7790361020000001</v>
      </c>
      <c r="AS24">
        <v>2.8242586080000001</v>
      </c>
      <c r="AT24">
        <v>2.8703541079999999</v>
      </c>
    </row>
    <row r="25" spans="1:46" x14ac:dyDescent="0.25">
      <c r="A25" t="s">
        <v>102</v>
      </c>
      <c r="B25">
        <v>17844</v>
      </c>
      <c r="C25">
        <v>17803.232929999998</v>
      </c>
      <c r="D25">
        <v>17766.930639999999</v>
      </c>
      <c r="E25">
        <v>17728.030930000001</v>
      </c>
      <c r="F25">
        <v>17685.670010000002</v>
      </c>
      <c r="G25">
        <v>17651.270250000001</v>
      </c>
      <c r="H25">
        <v>17636.634730000002</v>
      </c>
      <c r="I25">
        <v>17423.55458</v>
      </c>
      <c r="J25">
        <v>17096.993480000001</v>
      </c>
      <c r="K25">
        <v>16902.678339999999</v>
      </c>
      <c r="L25">
        <v>16824.751700000001</v>
      </c>
      <c r="M25">
        <v>16754.96803</v>
      </c>
      <c r="N25">
        <v>16708.9882</v>
      </c>
      <c r="O25">
        <v>16693.070339999998</v>
      </c>
      <c r="P25">
        <v>16681.07028</v>
      </c>
      <c r="Q25">
        <v>16658.799500000001</v>
      </c>
      <c r="R25">
        <v>16597.50332</v>
      </c>
      <c r="S25">
        <v>16538.87414</v>
      </c>
      <c r="T25">
        <v>16486.369780000001</v>
      </c>
      <c r="U25">
        <v>16442.583760000001</v>
      </c>
      <c r="V25">
        <v>16402.58178</v>
      </c>
      <c r="W25">
        <v>16381.528910000001</v>
      </c>
      <c r="X25">
        <v>16367.098679999999</v>
      </c>
      <c r="Y25">
        <v>16360.286459999999</v>
      </c>
      <c r="Z25">
        <v>16354.65062</v>
      </c>
      <c r="AA25">
        <v>16441.87168</v>
      </c>
      <c r="AB25">
        <v>16517.680899999999</v>
      </c>
      <c r="AC25">
        <v>16595.26139</v>
      </c>
      <c r="AD25">
        <v>16677.9061</v>
      </c>
      <c r="AE25">
        <v>16766.506890000001</v>
      </c>
      <c r="AF25">
        <v>16860.72652</v>
      </c>
      <c r="AG25">
        <v>16959.804319999999</v>
      </c>
      <c r="AH25">
        <v>17062.904770000001</v>
      </c>
      <c r="AI25">
        <v>17169.272270000001</v>
      </c>
      <c r="AJ25">
        <v>17278.283749999999</v>
      </c>
      <c r="AK25">
        <v>17389.503860000001</v>
      </c>
      <c r="AL25">
        <v>17502.490880000001</v>
      </c>
      <c r="AM25">
        <v>17616.969949999999</v>
      </c>
      <c r="AN25">
        <v>17732.731879999999</v>
      </c>
      <c r="AO25">
        <v>17849.612509999999</v>
      </c>
      <c r="AP25">
        <v>17967.476269999999</v>
      </c>
      <c r="AQ25">
        <v>18086.203819999999</v>
      </c>
      <c r="AR25">
        <v>18205.660489999998</v>
      </c>
      <c r="AS25">
        <v>18325.714110000001</v>
      </c>
      <c r="AT25">
        <v>18446.263269999999</v>
      </c>
    </row>
    <row r="26" spans="1:46" x14ac:dyDescent="0.25">
      <c r="A26" t="s">
        <v>103</v>
      </c>
      <c r="B26">
        <v>0.99999982350000005</v>
      </c>
      <c r="C26">
        <v>1.027423022</v>
      </c>
      <c r="D26">
        <v>1.0610636520000001</v>
      </c>
      <c r="E26">
        <v>1.09979808</v>
      </c>
      <c r="F26">
        <v>1.1426952969999999</v>
      </c>
      <c r="G26">
        <v>1.1896585740000001</v>
      </c>
      <c r="H26">
        <v>1.2417511750000001</v>
      </c>
      <c r="I26">
        <v>1.3003229169999999</v>
      </c>
      <c r="J26">
        <v>1.304503881</v>
      </c>
      <c r="K26">
        <v>1.3167638660000001</v>
      </c>
      <c r="L26">
        <v>1.3480738299999999</v>
      </c>
      <c r="M26">
        <v>1.3791295020000001</v>
      </c>
      <c r="N26">
        <v>1.419815735</v>
      </c>
      <c r="O26">
        <v>1.482363748</v>
      </c>
      <c r="P26">
        <v>1.5553458040000001</v>
      </c>
      <c r="Q26">
        <v>1.6252848200000001</v>
      </c>
      <c r="R26">
        <v>1.693812595</v>
      </c>
      <c r="S26">
        <v>1.761644465</v>
      </c>
      <c r="T26">
        <v>1.82906375</v>
      </c>
      <c r="U26">
        <v>1.895823002</v>
      </c>
      <c r="V26">
        <v>1.953986489</v>
      </c>
      <c r="W26">
        <v>2.023872865</v>
      </c>
      <c r="X26">
        <v>2.0923052800000002</v>
      </c>
      <c r="Y26">
        <v>2.1599521309999998</v>
      </c>
      <c r="Z26">
        <v>2.2179506029999998</v>
      </c>
      <c r="AA26">
        <v>2.2880904580000001</v>
      </c>
      <c r="AB26">
        <v>2.3569486799999999</v>
      </c>
      <c r="AC26">
        <v>2.425639957</v>
      </c>
      <c r="AD26">
        <v>2.4947578570000002</v>
      </c>
      <c r="AE26">
        <v>2.5646303869999998</v>
      </c>
      <c r="AF26">
        <v>2.635495363</v>
      </c>
      <c r="AG26">
        <v>2.7075553339999998</v>
      </c>
      <c r="AH26">
        <v>2.7809980740000002</v>
      </c>
      <c r="AI26">
        <v>2.856003201</v>
      </c>
      <c r="AJ26">
        <v>2.9327439239999999</v>
      </c>
      <c r="AK26">
        <v>3.0114764219999999</v>
      </c>
      <c r="AL26">
        <v>3.092252625</v>
      </c>
      <c r="AM26">
        <v>3.1752383160000002</v>
      </c>
      <c r="AN26">
        <v>3.260595162</v>
      </c>
      <c r="AO26">
        <v>3.348483388</v>
      </c>
      <c r="AP26">
        <v>3.4390643139999999</v>
      </c>
      <c r="AQ26">
        <v>3.5325025600000002</v>
      </c>
      <c r="AR26">
        <v>3.6289678109999999</v>
      </c>
      <c r="AS26">
        <v>3.7286361270000001</v>
      </c>
      <c r="AT26">
        <v>3.8316907740000001</v>
      </c>
    </row>
    <row r="27" spans="1:46" x14ac:dyDescent="0.25">
      <c r="A27" t="s">
        <v>104</v>
      </c>
      <c r="B27">
        <v>10467</v>
      </c>
      <c r="C27">
        <v>10303.084059999999</v>
      </c>
      <c r="D27">
        <v>10100.53825</v>
      </c>
      <c r="E27">
        <v>9878.2323259999994</v>
      </c>
      <c r="F27">
        <v>9647.59783099999</v>
      </c>
      <c r="G27">
        <v>9408.0407450000002</v>
      </c>
      <c r="H27">
        <v>9169.3728109999902</v>
      </c>
      <c r="I27">
        <v>9010.9134310000009</v>
      </c>
      <c r="J27">
        <v>8743.0622669999902</v>
      </c>
      <c r="K27">
        <v>8537.1349539999901</v>
      </c>
      <c r="L27">
        <v>8482.0630689999998</v>
      </c>
      <c r="M27">
        <v>8426.5562210000007</v>
      </c>
      <c r="N27">
        <v>8365.5878250000005</v>
      </c>
      <c r="O27">
        <v>8252.9700360000006</v>
      </c>
      <c r="P27">
        <v>8123.1657269999996</v>
      </c>
      <c r="Q27">
        <v>7981.9085869999999</v>
      </c>
      <c r="R27">
        <v>7849.5223409999999</v>
      </c>
      <c r="S27">
        <v>7724.1818890000004</v>
      </c>
      <c r="T27">
        <v>7606.3514420000001</v>
      </c>
      <c r="U27">
        <v>7495.8687749999999</v>
      </c>
      <c r="V27">
        <v>7413.3104839999996</v>
      </c>
      <c r="W27">
        <v>7301.8916399999998</v>
      </c>
      <c r="X27">
        <v>7194.8583529999996</v>
      </c>
      <c r="Y27">
        <v>7091.4188880000002</v>
      </c>
      <c r="Z27">
        <v>7010.4382500000002</v>
      </c>
      <c r="AA27">
        <v>6844.1634160000003</v>
      </c>
      <c r="AB27">
        <v>6714.8813060000002</v>
      </c>
      <c r="AC27">
        <v>6607.9467720000002</v>
      </c>
      <c r="AD27">
        <v>6516.7828959999997</v>
      </c>
      <c r="AE27">
        <v>6436.8184739999997</v>
      </c>
      <c r="AF27">
        <v>6364.9347280000002</v>
      </c>
      <c r="AG27">
        <v>6298.939284</v>
      </c>
      <c r="AH27">
        <v>6237.278523</v>
      </c>
      <c r="AI27">
        <v>6178.8429720000004</v>
      </c>
      <c r="AJ27">
        <v>6122.8334619999996</v>
      </c>
      <c r="AK27">
        <v>6068.5521239999998</v>
      </c>
      <c r="AL27">
        <v>6015.7204739999997</v>
      </c>
      <c r="AM27">
        <v>5964.0085339999996</v>
      </c>
      <c r="AN27">
        <v>5913.170854</v>
      </c>
      <c r="AO27">
        <v>5863.023408</v>
      </c>
      <c r="AP27">
        <v>5813.4276099999997</v>
      </c>
      <c r="AQ27">
        <v>5764.2791649999999</v>
      </c>
      <c r="AR27">
        <v>5715.5001249999996</v>
      </c>
      <c r="AS27">
        <v>5667.0332870000002</v>
      </c>
      <c r="AT27">
        <v>5618.8380040000002</v>
      </c>
    </row>
    <row r="28" spans="1:46" x14ac:dyDescent="0.25">
      <c r="A28" t="s">
        <v>105</v>
      </c>
      <c r="B28">
        <f>B2/B5*$K$5</f>
        <v>1416034.8942078992</v>
      </c>
      <c r="C28">
        <f t="shared" ref="C28:AT28" si="0">C2/C5*$K$5</f>
        <v>1427782.2762363835</v>
      </c>
      <c r="D28">
        <f t="shared" si="0"/>
        <v>1437326.0976042044</v>
      </c>
      <c r="E28">
        <f t="shared" si="0"/>
        <v>1443640.673001355</v>
      </c>
      <c r="F28">
        <f t="shared" si="0"/>
        <v>1447128.4855684098</v>
      </c>
      <c r="G28">
        <f t="shared" si="0"/>
        <v>1448870.6831400832</v>
      </c>
      <c r="H28">
        <f t="shared" si="0"/>
        <v>1451004.4683963263</v>
      </c>
      <c r="I28">
        <f t="shared" si="0"/>
        <v>1454323.2006930483</v>
      </c>
      <c r="J28">
        <f t="shared" si="0"/>
        <v>1474581.09587308</v>
      </c>
      <c r="K28">
        <f t="shared" si="0"/>
        <v>1504022.2989999999</v>
      </c>
      <c r="L28">
        <f t="shared" si="0"/>
        <v>1534885.8669909355</v>
      </c>
      <c r="M28">
        <f t="shared" si="0"/>
        <v>1567500.968880435</v>
      </c>
      <c r="N28">
        <f t="shared" si="0"/>
        <v>1598662.6425789089</v>
      </c>
      <c r="O28">
        <f t="shared" si="0"/>
        <v>1628175.9345021783</v>
      </c>
      <c r="P28">
        <f t="shared" si="0"/>
        <v>1655948.4313053817</v>
      </c>
      <c r="Q28">
        <f t="shared" si="0"/>
        <v>1684538.927428137</v>
      </c>
      <c r="R28">
        <f t="shared" si="0"/>
        <v>1711824.2043199642</v>
      </c>
      <c r="S28">
        <f t="shared" si="0"/>
        <v>1738209.2134301257</v>
      </c>
      <c r="T28">
        <f t="shared" si="0"/>
        <v>1764462.8405239703</v>
      </c>
      <c r="U28">
        <f t="shared" si="0"/>
        <v>1791241.9169194151</v>
      </c>
      <c r="V28">
        <f t="shared" si="0"/>
        <v>1817744.0801169307</v>
      </c>
      <c r="W28">
        <f t="shared" si="0"/>
        <v>1845832.9659300565</v>
      </c>
      <c r="X28">
        <f t="shared" si="0"/>
        <v>1875590.3343982303</v>
      </c>
      <c r="Y28">
        <f t="shared" si="0"/>
        <v>1906925.985466623</v>
      </c>
      <c r="Z28">
        <f t="shared" si="0"/>
        <v>1939621.7712956194</v>
      </c>
      <c r="AA28">
        <f t="shared" si="0"/>
        <v>1973951.2572750456</v>
      </c>
      <c r="AB28">
        <f t="shared" si="0"/>
        <v>2008758.3322406705</v>
      </c>
      <c r="AC28">
        <f t="shared" si="0"/>
        <v>2043877.6732848946</v>
      </c>
      <c r="AD28">
        <f t="shared" si="0"/>
        <v>2079347.247977165</v>
      </c>
      <c r="AE28">
        <f t="shared" si="0"/>
        <v>2115058.9731692853</v>
      </c>
      <c r="AF28">
        <f t="shared" si="0"/>
        <v>2150916.7680761768</v>
      </c>
      <c r="AG28">
        <f t="shared" si="0"/>
        <v>2187032.6416737181</v>
      </c>
      <c r="AH28">
        <f t="shared" si="0"/>
        <v>2223221.0442480897</v>
      </c>
      <c r="AI28">
        <f t="shared" si="0"/>
        <v>2259606.5721210917</v>
      </c>
      <c r="AJ28">
        <f t="shared" si="0"/>
        <v>2296028.0326212854</v>
      </c>
      <c r="AK28">
        <f t="shared" si="0"/>
        <v>2332625.0291134277</v>
      </c>
      <c r="AL28">
        <f t="shared" si="0"/>
        <v>2369256.9295246075</v>
      </c>
      <c r="AM28">
        <f t="shared" si="0"/>
        <v>2406025.1421716805</v>
      </c>
      <c r="AN28">
        <f t="shared" si="0"/>
        <v>2442953.989073012</v>
      </c>
      <c r="AO28">
        <f t="shared" si="0"/>
        <v>2480075.4596033394</v>
      </c>
      <c r="AP28">
        <f t="shared" si="0"/>
        <v>2517427.9172666119</v>
      </c>
      <c r="AQ28">
        <f t="shared" si="0"/>
        <v>2555053.9492974281</v>
      </c>
      <c r="AR28">
        <f t="shared" si="0"/>
        <v>2592998.3112740028</v>
      </c>
      <c r="AS28">
        <f t="shared" si="0"/>
        <v>2631306.2731497735</v>
      </c>
      <c r="AT28">
        <f t="shared" si="0"/>
        <v>2670022.2793011949</v>
      </c>
    </row>
    <row r="29" spans="1:46" x14ac:dyDescent="0.25">
      <c r="A29" t="s">
        <v>106</v>
      </c>
      <c r="B29">
        <f>B3/B7*$K$7</f>
        <v>1416034.8942078992</v>
      </c>
      <c r="C29">
        <f t="shared" ref="C29:AT29" si="1">C3/C7*$K$7</f>
        <v>1427782.2762363835</v>
      </c>
      <c r="D29">
        <f t="shared" si="1"/>
        <v>1437326.0976042044</v>
      </c>
      <c r="E29">
        <f t="shared" si="1"/>
        <v>1443640.673001355</v>
      </c>
      <c r="F29">
        <f t="shared" si="1"/>
        <v>1447128.4855684098</v>
      </c>
      <c r="G29">
        <f t="shared" si="1"/>
        <v>1448870.6831400832</v>
      </c>
      <c r="H29">
        <f t="shared" si="1"/>
        <v>1451004.4683963263</v>
      </c>
      <c r="I29">
        <f t="shared" si="1"/>
        <v>1454323.2006930483</v>
      </c>
      <c r="J29">
        <f t="shared" si="1"/>
        <v>1474581.09587308</v>
      </c>
      <c r="K29">
        <f t="shared" si="1"/>
        <v>1504022.2989999999</v>
      </c>
      <c r="L29">
        <f t="shared" si="1"/>
        <v>1534800.5038296275</v>
      </c>
      <c r="M29">
        <f t="shared" si="1"/>
        <v>1566875.1091208525</v>
      </c>
      <c r="N29">
        <f t="shared" si="1"/>
        <v>1597033.124305432</v>
      </c>
      <c r="O29">
        <f t="shared" si="1"/>
        <v>1624689.9306173793</v>
      </c>
      <c r="P29">
        <f t="shared" si="1"/>
        <v>1649827.9829781952</v>
      </c>
      <c r="Q29">
        <f t="shared" si="1"/>
        <v>1675305.1017028939</v>
      </c>
      <c r="R29">
        <f t="shared" si="1"/>
        <v>1699857.6299780766</v>
      </c>
      <c r="S29">
        <f t="shared" si="1"/>
        <v>1724066.5392322745</v>
      </c>
      <c r="T29">
        <f t="shared" si="1"/>
        <v>1748674.1680571288</v>
      </c>
      <c r="U29">
        <f t="shared" si="1"/>
        <v>1774318.4552589359</v>
      </c>
      <c r="V29">
        <f t="shared" si="1"/>
        <v>1800071.880338598</v>
      </c>
      <c r="W29">
        <f t="shared" si="1"/>
        <v>1827404.1397114978</v>
      </c>
      <c r="X29">
        <f t="shared" si="1"/>
        <v>1856442.1922798133</v>
      </c>
      <c r="Y29">
        <f t="shared" si="1"/>
        <v>1887022.3281780346</v>
      </c>
      <c r="Z29">
        <f t="shared" si="1"/>
        <v>1918975.8192797124</v>
      </c>
      <c r="AA29">
        <f t="shared" si="1"/>
        <v>1952641.9011563575</v>
      </c>
      <c r="AB29">
        <f t="shared" si="1"/>
        <v>1986920.2430885711</v>
      </c>
      <c r="AC29">
        <f t="shared" si="1"/>
        <v>2021558.8511727098</v>
      </c>
      <c r="AD29">
        <f t="shared" si="1"/>
        <v>2056464.5414446993</v>
      </c>
      <c r="AE29">
        <f t="shared" si="1"/>
        <v>2091578.3218588985</v>
      </c>
      <c r="AF29">
        <f t="shared" si="1"/>
        <v>2126855.7634978867</v>
      </c>
      <c r="AG29">
        <f t="shared" si="1"/>
        <v>2162244.1800953937</v>
      </c>
      <c r="AH29">
        <f t="shared" si="1"/>
        <v>2197698.5389793487</v>
      </c>
      <c r="AI29">
        <f t="shared" si="1"/>
        <v>2233187.2257639244</v>
      </c>
      <c r="AJ29">
        <f t="shared" si="1"/>
        <v>2268695.3594145407</v>
      </c>
      <c r="AK29">
        <f t="shared" si="1"/>
        <v>2304225.0668870425</v>
      </c>
      <c r="AL29">
        <f t="shared" si="1"/>
        <v>2339797.5284190471</v>
      </c>
      <c r="AM29">
        <f t="shared" si="1"/>
        <v>2375448.3250252847</v>
      </c>
      <c r="AN29">
        <f t="shared" si="1"/>
        <v>2411225.6910705981</v>
      </c>
      <c r="AO29">
        <f t="shared" si="1"/>
        <v>2447187.2797296843</v>
      </c>
      <c r="AP29">
        <f t="shared" si="1"/>
        <v>2483396.7865385623</v>
      </c>
      <c r="AQ29">
        <f t="shared" si="1"/>
        <v>2519920.7081329669</v>
      </c>
      <c r="AR29">
        <f t="shared" si="1"/>
        <v>2556825.4408387709</v>
      </c>
      <c r="AS29">
        <f t="shared" si="1"/>
        <v>2594174.8706012489</v>
      </c>
      <c r="AT29">
        <f t="shared" si="1"/>
        <v>2632028.5180422799</v>
      </c>
    </row>
    <row r="31" spans="1:46" x14ac:dyDescent="0.25"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  <c r="J31">
        <v>2014</v>
      </c>
      <c r="K31">
        <v>2015</v>
      </c>
      <c r="L31">
        <v>2016</v>
      </c>
      <c r="M31">
        <v>2017</v>
      </c>
      <c r="N31">
        <v>2018</v>
      </c>
      <c r="O31">
        <v>2019</v>
      </c>
      <c r="P31">
        <v>2020</v>
      </c>
      <c r="Q31">
        <v>2021</v>
      </c>
      <c r="R31">
        <v>2022</v>
      </c>
      <c r="S31">
        <v>2023</v>
      </c>
      <c r="T31">
        <v>2024</v>
      </c>
      <c r="U31">
        <v>2025</v>
      </c>
      <c r="V31">
        <v>2026</v>
      </c>
      <c r="W31">
        <v>2027</v>
      </c>
      <c r="X31">
        <v>2028</v>
      </c>
      <c r="Y31">
        <v>2029</v>
      </c>
      <c r="Z31">
        <v>2030</v>
      </c>
    </row>
    <row r="32" spans="1:46" x14ac:dyDescent="0.25">
      <c r="A32" t="s">
        <v>108</v>
      </c>
      <c r="B32">
        <f t="shared" ref="B32:J32" si="2">(B3-B10-B11-B20*B21-B22*B23-B24*B25-B26*B27)/B7*$K$5/1000</f>
        <v>1116.943744957917</v>
      </c>
      <c r="C32">
        <f t="shared" si="2"/>
        <v>1125.5011046096217</v>
      </c>
      <c r="D32">
        <f t="shared" si="2"/>
        <v>1133.7134708913745</v>
      </c>
      <c r="E32">
        <f t="shared" si="2"/>
        <v>1138.830638251811</v>
      </c>
      <c r="F32">
        <f t="shared" si="2"/>
        <v>1141.0333201771459</v>
      </c>
      <c r="G32">
        <f t="shared" si="2"/>
        <v>1141.4683674267426</v>
      </c>
      <c r="H32">
        <f t="shared" si="2"/>
        <v>1138.576516374198</v>
      </c>
      <c r="I32">
        <f t="shared" si="2"/>
        <v>1134.3653314971791</v>
      </c>
      <c r="J32">
        <f t="shared" si="2"/>
        <v>1163.7612166401711</v>
      </c>
      <c r="K32">
        <f>(K3-K10-K11-K20*K21-K22*K23-K24*K25-K26*K27)/K7*$K$5/1000</f>
        <v>1195.1869326263709</v>
      </c>
      <c r="L32">
        <f t="shared" ref="L32:Z32" si="3">(L3-L10-L11-L20*L21-L22*L23-L24*L25-L26*L27)/L7*$K$5/1000</f>
        <v>1217.7219613936513</v>
      </c>
      <c r="M32">
        <f t="shared" si="3"/>
        <v>1245.5341662034411</v>
      </c>
      <c r="N32">
        <f t="shared" si="3"/>
        <v>1271.3106965877928</v>
      </c>
      <c r="O32">
        <f t="shared" si="3"/>
        <v>1294.4983097960596</v>
      </c>
      <c r="P32">
        <f t="shared" si="3"/>
        <v>1315.3432675479685</v>
      </c>
      <c r="Q32">
        <f t="shared" si="3"/>
        <v>1338.7002595670376</v>
      </c>
      <c r="R32">
        <f t="shared" si="3"/>
        <v>1361.3912310346534</v>
      </c>
      <c r="S32">
        <f t="shared" si="3"/>
        <v>1383.8661312473362</v>
      </c>
      <c r="T32">
        <f t="shared" si="3"/>
        <v>1406.6199836987782</v>
      </c>
      <c r="U32">
        <f t="shared" si="3"/>
        <v>1430.2408609454496</v>
      </c>
      <c r="V32">
        <f t="shared" si="3"/>
        <v>1453.9300033616018</v>
      </c>
      <c r="W32">
        <f t="shared" si="3"/>
        <v>1479.0665052386817</v>
      </c>
      <c r="X32">
        <f t="shared" si="3"/>
        <v>1505.8120756830967</v>
      </c>
      <c r="Y32">
        <f t="shared" si="3"/>
        <v>1534.0043638854484</v>
      </c>
      <c r="Z32">
        <f t="shared" si="3"/>
        <v>1563.5473893614969</v>
      </c>
      <c r="AA32">
        <f t="shared" ref="AA32:AT32" si="4">(AA2-AA8-AA9-AA12*AA13-AA14*AA15-AA16*AA17-AA18*AA19)/AA5*$K$5</f>
        <v>1651932.641036988</v>
      </c>
      <c r="AB32">
        <f t="shared" si="4"/>
        <v>1686321.7039113392</v>
      </c>
      <c r="AC32">
        <f t="shared" si="4"/>
        <v>1720609.0700437475</v>
      </c>
      <c r="AD32">
        <f t="shared" si="4"/>
        <v>1754951.271942433</v>
      </c>
      <c r="AE32">
        <f t="shared" si="4"/>
        <v>1789239.8512922442</v>
      </c>
      <c r="AF32">
        <f t="shared" si="4"/>
        <v>1823385.0184623364</v>
      </c>
      <c r="AG32">
        <f t="shared" si="4"/>
        <v>1857675.0767650192</v>
      </c>
      <c r="AH32">
        <f t="shared" si="4"/>
        <v>1891845.5867321247</v>
      </c>
      <c r="AI32">
        <f t="shared" si="4"/>
        <v>1926169.1204621247</v>
      </c>
      <c r="AJ32">
        <f t="shared" si="4"/>
        <v>1960390.539779417</v>
      </c>
      <c r="AK32">
        <f t="shared" si="4"/>
        <v>1994779.7999468185</v>
      </c>
      <c r="AL32">
        <f t="shared" si="4"/>
        <v>2029097.0303793103</v>
      </c>
      <c r="AM32">
        <f t="shared" si="4"/>
        <v>2063515.0733061237</v>
      </c>
      <c r="AN32">
        <f t="shared" si="4"/>
        <v>2098065.6663600197</v>
      </c>
      <c r="AO32">
        <f t="shared" si="4"/>
        <v>2132786.6772031449</v>
      </c>
      <c r="AP32">
        <f t="shared" si="4"/>
        <v>2167721.6276937122</v>
      </c>
      <c r="AQ32">
        <f t="shared" si="4"/>
        <v>2202918.3341138638</v>
      </c>
      <c r="AR32">
        <f t="shared" si="4"/>
        <v>2238427.2197834454</v>
      </c>
      <c r="AS32">
        <f t="shared" si="4"/>
        <v>2274299.810184496</v>
      </c>
      <c r="AT32">
        <f t="shared" si="4"/>
        <v>2310587.3806653214</v>
      </c>
    </row>
    <row r="33" spans="1:46" x14ac:dyDescent="0.25">
      <c r="A33" t="s">
        <v>109</v>
      </c>
      <c r="B33">
        <f t="shared" ref="B33:J33" si="5">(B2-B8-B9-B12*B13-B14*B15-B16*B17-B18*B19)/B5*$K$5/1000</f>
        <v>1116.943744957917</v>
      </c>
      <c r="C33">
        <f t="shared" si="5"/>
        <v>1125.5011046096217</v>
      </c>
      <c r="D33">
        <f t="shared" si="5"/>
        <v>1133.7134708913745</v>
      </c>
      <c r="E33">
        <f t="shared" si="5"/>
        <v>1138.830638251811</v>
      </c>
      <c r="F33">
        <f t="shared" si="5"/>
        <v>1141.0333201771459</v>
      </c>
      <c r="G33">
        <f t="shared" si="5"/>
        <v>1141.4683674267426</v>
      </c>
      <c r="H33">
        <f t="shared" si="5"/>
        <v>1138.576516374198</v>
      </c>
      <c r="I33">
        <f t="shared" si="5"/>
        <v>1134.3653314971791</v>
      </c>
      <c r="J33">
        <f t="shared" si="5"/>
        <v>1163.7612166401711</v>
      </c>
      <c r="K33">
        <f>(K2-K8-K9-K12*K13-K14*K15-K16*K17-K18*K19)/K5*$K$5/1000</f>
        <v>1195.1869326263709</v>
      </c>
      <c r="L33">
        <f t="shared" ref="L33:Z33" si="6">(L2-L8-L9-L12*L13-L14*L15-L16*L17-L18*L19)/L5*$K$5/1000</f>
        <v>1222.4249410021189</v>
      </c>
      <c r="M33">
        <f t="shared" si="6"/>
        <v>1252.8460077876382</v>
      </c>
      <c r="N33">
        <f t="shared" si="6"/>
        <v>1283.793049451009</v>
      </c>
      <c r="O33">
        <f t="shared" si="6"/>
        <v>1311.1828541002469</v>
      </c>
      <c r="P33">
        <f t="shared" si="6"/>
        <v>1336.6652216583047</v>
      </c>
      <c r="Q33">
        <f t="shared" si="6"/>
        <v>1361.0766549136781</v>
      </c>
      <c r="R33">
        <f t="shared" si="6"/>
        <v>1388.8635605554875</v>
      </c>
      <c r="S33">
        <f t="shared" si="6"/>
        <v>1415.7862733194322</v>
      </c>
      <c r="T33">
        <f t="shared" si="6"/>
        <v>1442.7506435513264</v>
      </c>
      <c r="U33">
        <f t="shared" si="6"/>
        <v>1470.1760023865643</v>
      </c>
      <c r="V33">
        <f t="shared" si="6"/>
        <v>1496.78580166438</v>
      </c>
      <c r="W33">
        <f t="shared" si="6"/>
        <v>1524.7969785913942</v>
      </c>
      <c r="X33">
        <f t="shared" si="6"/>
        <v>1554.1901370863277</v>
      </c>
      <c r="Y33">
        <f t="shared" si="6"/>
        <v>1584.853271009174</v>
      </c>
      <c r="Z33">
        <f t="shared" si="6"/>
        <v>1617.8088405444532</v>
      </c>
      <c r="AA33">
        <f t="shared" ref="AA33:AT33" si="7">(AA3-AA10-AA11-AA20*AA21-AA22*AA23-AA24*AA25-AA26*AA27)/AA7*$K$5</f>
        <v>1595967.8042133481</v>
      </c>
      <c r="AB33">
        <f t="shared" si="7"/>
        <v>1628455.9668523155</v>
      </c>
      <c r="AC33">
        <f t="shared" si="7"/>
        <v>1660880.332982756</v>
      </c>
      <c r="AD33">
        <f t="shared" si="7"/>
        <v>1693218.7221741749</v>
      </c>
      <c r="AE33">
        <f t="shared" si="7"/>
        <v>1725481.2463129594</v>
      </c>
      <c r="AF33">
        <f t="shared" si="7"/>
        <v>1757687.8731815512</v>
      </c>
      <c r="AG33">
        <f t="shared" si="7"/>
        <v>1789841.5763584897</v>
      </c>
      <c r="AH33">
        <f t="shared" si="7"/>
        <v>1821942.5464682083</v>
      </c>
      <c r="AI33">
        <f t="shared" si="7"/>
        <v>1853994.5162872169</v>
      </c>
      <c r="AJ33">
        <f t="shared" si="7"/>
        <v>1886009.4551341322</v>
      </c>
      <c r="AK33">
        <f t="shared" si="7"/>
        <v>1918009.0254679993</v>
      </c>
      <c r="AL33">
        <f t="shared" si="7"/>
        <v>1950029.5074227746</v>
      </c>
      <c r="AM33">
        <f t="shared" si="7"/>
        <v>1982117.1211296851</v>
      </c>
      <c r="AN33">
        <f t="shared" si="7"/>
        <v>2014327.8861626112</v>
      </c>
      <c r="AO33">
        <f t="shared" si="7"/>
        <v>2046725.3307886326</v>
      </c>
      <c r="AP33">
        <f t="shared" si="7"/>
        <v>2079377.8401514909</v>
      </c>
      <c r="AQ33">
        <f t="shared" si="7"/>
        <v>2112355.9592348384</v>
      </c>
      <c r="AR33">
        <f t="shared" si="7"/>
        <v>2145729.9200765779</v>
      </c>
      <c r="AS33">
        <f t="shared" si="7"/>
        <v>2179567.4187022904</v>
      </c>
      <c r="AT33">
        <f t="shared" si="7"/>
        <v>2213931.7705994174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2" sqref="D12:D26"/>
    </sheetView>
  </sheetViews>
  <sheetFormatPr baseColWidth="10" defaultRowHeight="15" x14ac:dyDescent="0.25"/>
  <sheetData>
    <row r="1" spans="1:4" x14ac:dyDescent="0.25">
      <c r="B1" t="s">
        <v>110</v>
      </c>
      <c r="C1" t="s">
        <v>111</v>
      </c>
    </row>
    <row r="2" spans="1:4" x14ac:dyDescent="0.25">
      <c r="A2">
        <v>2006</v>
      </c>
      <c r="B2">
        <v>1807459.3319999999</v>
      </c>
      <c r="C2">
        <v>1807459.3319999999</v>
      </c>
      <c r="D2">
        <f>(B2-C2)*'Investissement choc'!$K$46</f>
        <v>0</v>
      </c>
    </row>
    <row r="3" spans="1:4" x14ac:dyDescent="0.25">
      <c r="A3">
        <v>2007</v>
      </c>
      <c r="B3">
        <v>1824962.9609999999</v>
      </c>
      <c r="C3">
        <v>1824962.9609999999</v>
      </c>
      <c r="D3">
        <f>(B3-C3)*'Investissement choc'!$K$46</f>
        <v>0</v>
      </c>
    </row>
    <row r="4" spans="1:4" x14ac:dyDescent="0.25">
      <c r="A4">
        <v>2008</v>
      </c>
      <c r="B4">
        <v>1840513.648</v>
      </c>
      <c r="C4">
        <v>1840513.648</v>
      </c>
      <c r="D4">
        <f>(B4-C4)*'Investissement choc'!$K$46</f>
        <v>0</v>
      </c>
    </row>
    <row r="5" spans="1:4" x14ac:dyDescent="0.25">
      <c r="A5">
        <v>2009</v>
      </c>
      <c r="B5">
        <v>1852919.42</v>
      </c>
      <c r="C5">
        <v>1852919.42</v>
      </c>
      <c r="D5">
        <f>(B5-C5)*'Investissement choc'!$K$46</f>
        <v>0</v>
      </c>
    </row>
    <row r="6" spans="1:4" x14ac:dyDescent="0.25">
      <c r="A6">
        <v>2010</v>
      </c>
      <c r="B6">
        <v>1864093.99</v>
      </c>
      <c r="C6">
        <v>1864093.99</v>
      </c>
      <c r="D6">
        <f>(B6-C6)*'Investissement choc'!$K$46</f>
        <v>0</v>
      </c>
    </row>
    <row r="7" spans="1:4" x14ac:dyDescent="0.25">
      <c r="A7">
        <v>2011</v>
      </c>
      <c r="B7">
        <v>1875652.8089999999</v>
      </c>
      <c r="C7">
        <v>1875652.8089999999</v>
      </c>
      <c r="D7">
        <f>(B7-C7)*'Investissement choc'!$K$46</f>
        <v>0</v>
      </c>
    </row>
    <row r="8" spans="1:4" x14ac:dyDescent="0.25">
      <c r="A8">
        <v>2012</v>
      </c>
      <c r="B8">
        <v>1900555.7409999999</v>
      </c>
      <c r="C8">
        <v>1900555.7409999999</v>
      </c>
      <c r="D8">
        <f>(B8-C8)*'Investissement choc'!$K$46</f>
        <v>0</v>
      </c>
    </row>
    <row r="9" spans="1:4" x14ac:dyDescent="0.25">
      <c r="A9">
        <v>2013</v>
      </c>
      <c r="B9">
        <v>1926047.6259999999</v>
      </c>
      <c r="C9">
        <v>1926047.6259999999</v>
      </c>
      <c r="D9">
        <f>(B9-C9)*'Investissement choc'!$K$46</f>
        <v>0</v>
      </c>
    </row>
    <row r="10" spans="1:4" x14ac:dyDescent="0.25">
      <c r="A10">
        <v>2014</v>
      </c>
      <c r="B10">
        <v>1960404.63</v>
      </c>
      <c r="C10">
        <v>1960404.63</v>
      </c>
      <c r="D10">
        <f>(B10-C10)*'Investissement choc'!$K$46</f>
        <v>0</v>
      </c>
    </row>
    <row r="11" spans="1:4" x14ac:dyDescent="0.25">
      <c r="A11">
        <v>2015</v>
      </c>
      <c r="B11">
        <v>2000681.452</v>
      </c>
      <c r="C11">
        <v>2000681.452</v>
      </c>
      <c r="D11">
        <f>(B11-C11)*'Investissement choc'!$K$46</f>
        <v>0</v>
      </c>
    </row>
    <row r="12" spans="1:4" x14ac:dyDescent="0.25">
      <c r="A12">
        <v>2016</v>
      </c>
      <c r="B12">
        <v>2045959.7350000001</v>
      </c>
      <c r="C12">
        <v>2045930.0730000001</v>
      </c>
      <c r="D12">
        <f>(B12-C12)*'Investissement choc'!$K$46</f>
        <v>36.412222125263717</v>
      </c>
    </row>
    <row r="13" spans="1:4" x14ac:dyDescent="0.25">
      <c r="A13">
        <v>2017</v>
      </c>
      <c r="B13">
        <v>2079982.5190000001</v>
      </c>
      <c r="C13">
        <v>2078210.476</v>
      </c>
      <c r="D13">
        <f>(B13-C13)*'Investissement choc'!$K$46</f>
        <v>2175.3092620692028</v>
      </c>
    </row>
    <row r="14" spans="1:4" x14ac:dyDescent="0.25">
      <c r="A14">
        <v>2018</v>
      </c>
      <c r="B14">
        <v>2114266.733</v>
      </c>
      <c r="C14">
        <v>2110878.1290000002</v>
      </c>
      <c r="D14">
        <f>(B14-C14)*'Investissement choc'!$K$46</f>
        <v>4159.753271610276</v>
      </c>
    </row>
    <row r="15" spans="1:4" x14ac:dyDescent="0.25">
      <c r="A15">
        <v>2019</v>
      </c>
      <c r="B15">
        <v>2149652.2450000001</v>
      </c>
      <c r="C15">
        <v>2142468.6490000002</v>
      </c>
      <c r="D15">
        <f>(B15-C15)*'Investissement choc'!$K$46</f>
        <v>8818.3768191643812</v>
      </c>
    </row>
    <row r="16" spans="1:4" x14ac:dyDescent="0.25">
      <c r="A16">
        <v>2020</v>
      </c>
      <c r="B16">
        <v>2184015.8879999998</v>
      </c>
      <c r="C16">
        <v>2172500.0070000002</v>
      </c>
      <c r="D16">
        <f>(B16-C16)*'Investissement choc'!$K$46</f>
        <v>14136.565873505866</v>
      </c>
    </row>
    <row r="17" spans="1:4" x14ac:dyDescent="0.25">
      <c r="A17">
        <v>2021</v>
      </c>
      <c r="B17">
        <v>2217963.6839999999</v>
      </c>
      <c r="C17">
        <v>2201415.1</v>
      </c>
      <c r="D17">
        <f>(B17-C17)*'Investissement choc'!$K$46</f>
        <v>20314.568015182751</v>
      </c>
    </row>
    <row r="18" spans="1:4" x14ac:dyDescent="0.25">
      <c r="A18">
        <v>2022</v>
      </c>
      <c r="B18">
        <v>2248162.216</v>
      </c>
      <c r="C18">
        <v>2229603.96</v>
      </c>
      <c r="D18">
        <f>(B18-C18)*'Investissement choc'!$K$46</f>
        <v>22781.583835522062</v>
      </c>
    </row>
    <row r="19" spans="1:4" x14ac:dyDescent="0.25">
      <c r="A19">
        <v>2023</v>
      </c>
      <c r="B19">
        <v>2278048.7960000001</v>
      </c>
      <c r="C19">
        <v>2257380.088</v>
      </c>
      <c r="D19">
        <f>(B19-C19)*'Investissement choc'!$K$46</f>
        <v>25372.31429903362</v>
      </c>
    </row>
    <row r="20" spans="1:4" x14ac:dyDescent="0.25">
      <c r="A20">
        <v>2024</v>
      </c>
      <c r="B20">
        <v>2307448.7059999998</v>
      </c>
      <c r="C20">
        <v>2285290.3169999998</v>
      </c>
      <c r="D20">
        <f>(B20-C20)*'Investissement choc'!$K$46</f>
        <v>27201.004052514832</v>
      </c>
    </row>
    <row r="21" spans="1:4" x14ac:dyDescent="0.25">
      <c r="A21">
        <v>2025</v>
      </c>
      <c r="B21">
        <v>2337129.503</v>
      </c>
      <c r="C21">
        <v>2313901.1749999998</v>
      </c>
      <c r="D21">
        <f>(B21-C21)*'Investissement choc'!$K$46</f>
        <v>28514.430541911257</v>
      </c>
    </row>
    <row r="22" spans="1:4" x14ac:dyDescent="0.25">
      <c r="A22">
        <v>2026</v>
      </c>
      <c r="B22">
        <v>2367323.372</v>
      </c>
      <c r="C22">
        <v>2343029.6430000002</v>
      </c>
      <c r="D22">
        <f>(B22-C22)*'Investissement choc'!$K$46</f>
        <v>29822.286312407148</v>
      </c>
    </row>
    <row r="23" spans="1:4" x14ac:dyDescent="0.25">
      <c r="A23">
        <v>2027</v>
      </c>
      <c r="B23">
        <v>2398256.5189999999</v>
      </c>
      <c r="C23">
        <v>2373031.173</v>
      </c>
      <c r="D23">
        <f>(B23-C23)*'Investissement choc'!$K$46</f>
        <v>30965.912674070631</v>
      </c>
    </row>
    <row r="24" spans="1:4" x14ac:dyDescent="0.25">
      <c r="A24">
        <v>2028</v>
      </c>
      <c r="B24">
        <v>2430510.0010000002</v>
      </c>
      <c r="C24">
        <v>2404482.423</v>
      </c>
      <c r="D24">
        <f>(B24-C24)*'Investissement choc'!$K$46</f>
        <v>31950.709713380009</v>
      </c>
    </row>
    <row r="25" spans="1:4" x14ac:dyDescent="0.25">
      <c r="A25">
        <v>2029</v>
      </c>
      <c r="B25">
        <v>2464158.6439999999</v>
      </c>
      <c r="C25">
        <v>2437414.84</v>
      </c>
      <c r="D25">
        <f>(B25-C25)*'Investissement choc'!$K$46</f>
        <v>32829.928249010503</v>
      </c>
    </row>
    <row r="26" spans="1:4" x14ac:dyDescent="0.25">
      <c r="A26">
        <v>2030</v>
      </c>
      <c r="B26">
        <v>2499368.0219999999</v>
      </c>
      <c r="C26">
        <v>2471752.9040000001</v>
      </c>
      <c r="D26">
        <f>(B26-C26)*'Investissement choc'!$K$46</f>
        <v>33899.528374046982</v>
      </c>
    </row>
    <row r="27" spans="1:4" x14ac:dyDescent="0.25">
      <c r="A27">
        <v>2031</v>
      </c>
      <c r="B27">
        <v>2535161.3309999998</v>
      </c>
      <c r="C27">
        <v>2507706.4369999999</v>
      </c>
      <c r="D27">
        <f>(B27-C27)*'Investissement choc'!$K$46</f>
        <v>33702.84197805907</v>
      </c>
    </row>
    <row r="28" spans="1:4" x14ac:dyDescent="0.25">
      <c r="A28">
        <v>2032</v>
      </c>
      <c r="B28">
        <v>2571501.8160000001</v>
      </c>
      <c r="C28">
        <v>2544858.89</v>
      </c>
      <c r="D28">
        <f>(B28-C28)*'Investissement choc'!$K$46</f>
        <v>32706.093303843219</v>
      </c>
    </row>
    <row r="29" spans="1:4" x14ac:dyDescent="0.25">
      <c r="A29">
        <v>2033</v>
      </c>
      <c r="B29">
        <v>2608823.8870000001</v>
      </c>
      <c r="C29">
        <v>2583269.301</v>
      </c>
      <c r="D29">
        <f>(B29-C29)*'Investissement choc'!$K$46</f>
        <v>31370.078273575902</v>
      </c>
    </row>
    <row r="30" spans="1:4" x14ac:dyDescent="0.25">
      <c r="A30">
        <v>2034</v>
      </c>
      <c r="B30">
        <v>2647148.36</v>
      </c>
      <c r="C30">
        <v>2622867.753</v>
      </c>
      <c r="D30">
        <f>(B30-C30)*'Investissement choc'!$K$46</f>
        <v>29806.178120824432</v>
      </c>
    </row>
    <row r="31" spans="1:4" x14ac:dyDescent="0.25">
      <c r="A31">
        <v>2035</v>
      </c>
      <c r="B31">
        <v>2686420.2250000001</v>
      </c>
      <c r="C31">
        <v>2663563.6919999998</v>
      </c>
      <c r="D31">
        <f>(B31-C31)*'Investissement choc'!$K$46</f>
        <v>28058.025642543224</v>
      </c>
    </row>
    <row r="32" spans="1:4" x14ac:dyDescent="0.25">
      <c r="A32">
        <v>2036</v>
      </c>
      <c r="B32">
        <v>2726585.2540000002</v>
      </c>
      <c r="C32">
        <v>2705268.9550000001</v>
      </c>
      <c r="D32">
        <f>(B32-C32)*'Investissement choc'!$K$46</f>
        <v>26167.278473341266</v>
      </c>
    </row>
    <row r="33" spans="1:4" x14ac:dyDescent="0.25">
      <c r="A33">
        <v>2037</v>
      </c>
      <c r="B33">
        <v>2767661.625</v>
      </c>
      <c r="C33">
        <v>2747896.3930000002</v>
      </c>
      <c r="D33">
        <f>(B33-C33)*'Investissement choc'!$K$46</f>
        <v>24263.233023433808</v>
      </c>
    </row>
    <row r="34" spans="1:4" x14ac:dyDescent="0.25">
      <c r="A34">
        <v>2038</v>
      </c>
      <c r="B34">
        <v>2809551.9759999998</v>
      </c>
      <c r="C34">
        <v>2791363.4350000001</v>
      </c>
      <c r="D34">
        <f>(B34-C34)*'Investissement choc'!$K$46</f>
        <v>22327.73228461355</v>
      </c>
    </row>
    <row r="35" spans="1:4" x14ac:dyDescent="0.25">
      <c r="A35">
        <v>2039</v>
      </c>
      <c r="B35">
        <v>2852283.0320000001</v>
      </c>
      <c r="C35">
        <v>2835600.3859999999</v>
      </c>
      <c r="D35">
        <f>(B35-C35)*'Investissement choc'!$K$46</f>
        <v>20479.138688858471</v>
      </c>
    </row>
    <row r="36" spans="1:4" x14ac:dyDescent="0.25">
      <c r="A36">
        <v>2040</v>
      </c>
      <c r="B36">
        <v>2895779.074</v>
      </c>
      <c r="C36">
        <v>2880554.0619999999</v>
      </c>
      <c r="D36">
        <f>(B36-C36)*'Investissement choc'!$K$46</f>
        <v>18689.788915231627</v>
      </c>
    </row>
    <row r="37" spans="1:4" x14ac:dyDescent="0.25">
      <c r="A37">
        <v>2041</v>
      </c>
      <c r="B37">
        <v>2940086.1919999998</v>
      </c>
      <c r="C37">
        <v>2926188.9440000001</v>
      </c>
      <c r="D37">
        <f>(B37-C37)*'Investissement choc'!$K$46</f>
        <v>17059.863836075598</v>
      </c>
    </row>
    <row r="38" spans="1:4" x14ac:dyDescent="0.25">
      <c r="A38">
        <v>2042</v>
      </c>
      <c r="B38">
        <v>2985148.253</v>
      </c>
      <c r="C38">
        <v>2972487.9240000001</v>
      </c>
      <c r="D38">
        <f>(B38-C38)*'Investissement choc'!$K$46</f>
        <v>15541.457478482263</v>
      </c>
    </row>
    <row r="39" spans="1:4" x14ac:dyDescent="0.25">
      <c r="A39">
        <v>2043</v>
      </c>
      <c r="B39">
        <v>3031008.446</v>
      </c>
      <c r="C39">
        <v>3019449.8149999999</v>
      </c>
      <c r="D39">
        <f>(B39-C39)*'Investissement choc'!$K$46</f>
        <v>14189.044549787688</v>
      </c>
    </row>
    <row r="40" spans="1:4" x14ac:dyDescent="0.25">
      <c r="A40">
        <v>2044</v>
      </c>
      <c r="B40">
        <v>3077682.031</v>
      </c>
      <c r="C40">
        <v>3067087.3119999999</v>
      </c>
      <c r="D40">
        <f>(B40-C40)*'Investissement choc'!$K$46</f>
        <v>13005.773770568674</v>
      </c>
    </row>
    <row r="41" spans="1:4" x14ac:dyDescent="0.25">
      <c r="A41">
        <v>2045</v>
      </c>
      <c r="B41">
        <v>3125192.2069999999</v>
      </c>
      <c r="C41">
        <v>3115424.1069999998</v>
      </c>
      <c r="D41">
        <f>(B41-C41)*'Investissement choc'!$K$46</f>
        <v>11991.039948137613</v>
      </c>
    </row>
    <row r="42" spans="1:4" x14ac:dyDescent="0.25">
      <c r="A42">
        <v>2046</v>
      </c>
      <c r="B42">
        <v>3173567.2829999998</v>
      </c>
      <c r="C42">
        <v>3164491.7930000001</v>
      </c>
      <c r="D42">
        <f>(B42-C42)*'Investissement choc'!$K$46</f>
        <v>11140.811738098451</v>
      </c>
    </row>
    <row r="43" spans="1:4" x14ac:dyDescent="0.25">
      <c r="A43">
        <v>2047</v>
      </c>
      <c r="B43">
        <v>3222838.273</v>
      </c>
      <c r="C43">
        <v>3214326.7749999999</v>
      </c>
      <c r="D43">
        <f>(B43-C43)*'Investissement choc'!$K$46</f>
        <v>10448.471303169919</v>
      </c>
    </row>
    <row r="44" spans="1:4" x14ac:dyDescent="0.25">
      <c r="A44">
        <v>2048</v>
      </c>
      <c r="B44">
        <v>3273036.9279999998</v>
      </c>
      <c r="C44">
        <v>3264967.45</v>
      </c>
      <c r="D44">
        <f>(B44-C44)*'Investissement choc'!$K$46</f>
        <v>9905.8602039918242</v>
      </c>
    </row>
    <row r="45" spans="1:4" x14ac:dyDescent="0.25">
      <c r="A45">
        <v>2049</v>
      </c>
      <c r="B45">
        <v>3324194.0359999998</v>
      </c>
      <c r="C45">
        <v>3316451.6889999998</v>
      </c>
      <c r="D45">
        <f>(B45-C45)*'Investissement choc'!$K$46</f>
        <v>9504.2835525172068</v>
      </c>
    </row>
    <row r="46" spans="1:4" x14ac:dyDescent="0.25">
      <c r="A46">
        <v>2050</v>
      </c>
      <c r="B46">
        <v>3376338.1379999998</v>
      </c>
      <c r="C46">
        <v>3368814.8820000002</v>
      </c>
      <c r="D46">
        <f>(B46-C46)*'Investissement choc'!$K$46</f>
        <v>9235.333712396492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T17"/>
  <sheetViews>
    <sheetView workbookViewId="0">
      <selection activeCell="A2" sqref="A2:AT13"/>
    </sheetView>
  </sheetViews>
  <sheetFormatPr baseColWidth="10" defaultRowHeight="15" x14ac:dyDescent="0.25"/>
  <cols>
    <col min="2" max="10" width="11.42578125" hidden="1" customWidth="1"/>
    <col min="27" max="46" width="0" hidden="1" customWidth="1"/>
  </cols>
  <sheetData>
    <row r="1" spans="1:46" x14ac:dyDescent="0.25">
      <c r="A1" s="5"/>
      <c r="B1" s="5">
        <v>2006</v>
      </c>
      <c r="C1" s="5">
        <v>2007</v>
      </c>
      <c r="D1" s="5">
        <v>2008</v>
      </c>
      <c r="E1" s="5">
        <v>2009</v>
      </c>
      <c r="F1" s="5">
        <v>2010</v>
      </c>
      <c r="G1" s="5">
        <v>2011</v>
      </c>
      <c r="H1" s="5">
        <v>2012</v>
      </c>
      <c r="I1" s="5">
        <v>2013</v>
      </c>
      <c r="J1" s="5">
        <v>2014</v>
      </c>
      <c r="K1" s="5">
        <v>2015</v>
      </c>
      <c r="L1" s="5">
        <v>2016</v>
      </c>
      <c r="M1" s="5">
        <v>2017</v>
      </c>
      <c r="N1" s="5">
        <v>2018</v>
      </c>
      <c r="O1" s="5">
        <v>2019</v>
      </c>
      <c r="P1" s="5">
        <v>2020</v>
      </c>
      <c r="Q1" s="5">
        <v>2021</v>
      </c>
      <c r="R1" s="5">
        <v>2022</v>
      </c>
      <c r="S1" s="5">
        <v>2023</v>
      </c>
      <c r="T1" s="5">
        <v>2024</v>
      </c>
      <c r="U1" s="5">
        <v>2025</v>
      </c>
      <c r="V1" s="5">
        <v>2026</v>
      </c>
      <c r="W1" s="5">
        <v>2027</v>
      </c>
      <c r="X1" s="5">
        <v>2028</v>
      </c>
      <c r="Y1" s="5">
        <v>2029</v>
      </c>
      <c r="Z1" s="5">
        <v>2030</v>
      </c>
      <c r="AA1" s="5">
        <v>2031</v>
      </c>
      <c r="AB1" s="5">
        <v>2032</v>
      </c>
      <c r="AC1" s="5">
        <v>2033</v>
      </c>
      <c r="AD1" s="5">
        <v>2034</v>
      </c>
      <c r="AE1" s="5">
        <v>2035</v>
      </c>
      <c r="AF1" s="5">
        <v>2036</v>
      </c>
      <c r="AG1" s="5">
        <v>2037</v>
      </c>
      <c r="AH1" s="5">
        <v>2038</v>
      </c>
      <c r="AI1" s="5">
        <v>2039</v>
      </c>
      <c r="AJ1" s="5">
        <v>2040</v>
      </c>
      <c r="AK1" s="5">
        <v>2041</v>
      </c>
      <c r="AL1" s="5">
        <v>2042</v>
      </c>
      <c r="AM1" s="5">
        <v>2043</v>
      </c>
      <c r="AN1" s="5">
        <v>2044</v>
      </c>
      <c r="AO1" s="5">
        <v>2045</v>
      </c>
      <c r="AP1" s="5">
        <v>2046</v>
      </c>
      <c r="AQ1" s="5">
        <v>2047</v>
      </c>
      <c r="AR1" s="5">
        <v>2048</v>
      </c>
      <c r="AS1" s="5">
        <v>2049</v>
      </c>
      <c r="AT1" s="5">
        <v>2050</v>
      </c>
    </row>
    <row r="2" spans="1:46" x14ac:dyDescent="0.25">
      <c r="A2" s="5"/>
      <c r="B2" s="5">
        <v>2006</v>
      </c>
      <c r="C2" s="5">
        <v>2007</v>
      </c>
      <c r="D2" s="5">
        <v>2008</v>
      </c>
      <c r="E2" s="5">
        <v>2009</v>
      </c>
      <c r="F2" s="5">
        <v>2010</v>
      </c>
      <c r="G2" s="5">
        <v>2011</v>
      </c>
      <c r="H2" s="5">
        <v>2012</v>
      </c>
      <c r="I2" s="5">
        <v>2013</v>
      </c>
      <c r="J2" s="5">
        <v>2014</v>
      </c>
      <c r="K2" s="5">
        <v>2015</v>
      </c>
      <c r="L2" s="5">
        <v>2016</v>
      </c>
      <c r="M2" s="5">
        <v>2017</v>
      </c>
      <c r="N2" s="5">
        <v>2018</v>
      </c>
      <c r="O2" s="5">
        <v>2019</v>
      </c>
      <c r="P2" s="5">
        <v>2020</v>
      </c>
      <c r="Q2" s="5">
        <v>2021</v>
      </c>
      <c r="R2" s="5">
        <v>2022</v>
      </c>
      <c r="S2" s="5">
        <v>2023</v>
      </c>
      <c r="T2" s="5">
        <v>2024</v>
      </c>
      <c r="U2" s="5">
        <v>2025</v>
      </c>
      <c r="V2" s="5">
        <v>2026</v>
      </c>
      <c r="W2" s="5">
        <v>2027</v>
      </c>
      <c r="X2" s="5">
        <v>2028</v>
      </c>
      <c r="Y2" s="5">
        <v>2029</v>
      </c>
      <c r="Z2" s="5">
        <v>2030</v>
      </c>
      <c r="AA2" s="5">
        <v>2031</v>
      </c>
      <c r="AB2" s="5">
        <v>2032</v>
      </c>
      <c r="AC2" s="5">
        <v>2033</v>
      </c>
      <c r="AD2" s="5">
        <v>2034</v>
      </c>
      <c r="AE2" s="5">
        <v>2035</v>
      </c>
      <c r="AF2" s="5">
        <v>2036</v>
      </c>
      <c r="AG2" s="5">
        <v>2037</v>
      </c>
      <c r="AH2" s="5">
        <v>2038</v>
      </c>
      <c r="AI2" s="5">
        <v>2039</v>
      </c>
      <c r="AJ2" s="5">
        <v>2040</v>
      </c>
      <c r="AK2" s="5">
        <v>2041</v>
      </c>
      <c r="AL2" s="5">
        <v>2042</v>
      </c>
      <c r="AM2" s="5">
        <v>2043</v>
      </c>
      <c r="AN2" s="5">
        <v>2044</v>
      </c>
      <c r="AO2" s="5">
        <v>2045</v>
      </c>
      <c r="AP2" s="5">
        <v>2046</v>
      </c>
      <c r="AQ2" s="5">
        <v>2047</v>
      </c>
      <c r="AR2" s="5">
        <v>2048</v>
      </c>
      <c r="AS2" s="5">
        <v>2049</v>
      </c>
      <c r="AT2" s="5">
        <v>2050</v>
      </c>
    </row>
    <row r="3" spans="1:46" x14ac:dyDescent="0.25">
      <c r="A3" s="5" t="s">
        <v>112</v>
      </c>
      <c r="B3" s="6">
        <v>8.8149605199999995E-2</v>
      </c>
      <c r="C3" s="6">
        <v>8.88803762E-2</v>
      </c>
      <c r="D3" s="6">
        <v>9.0020568800000006E-2</v>
      </c>
      <c r="E3" s="6">
        <v>9.2317791299999896E-2</v>
      </c>
      <c r="F3" s="6">
        <v>9.5633109399999999E-2</v>
      </c>
      <c r="G3" s="6">
        <v>9.9386909900000001E-2</v>
      </c>
      <c r="H3" s="6">
        <v>0.1002564536</v>
      </c>
      <c r="I3" s="6">
        <v>9.9034065899999996E-2</v>
      </c>
      <c r="J3" s="6">
        <v>9.46745004E-2</v>
      </c>
      <c r="K3" s="6">
        <v>8.7182415299999996E-2</v>
      </c>
      <c r="L3" s="6">
        <v>7.6864307399999998E-2</v>
      </c>
      <c r="M3" s="6">
        <v>6.7683226999999999E-2</v>
      </c>
      <c r="N3" s="6">
        <v>5.9551121499999998E-2</v>
      </c>
      <c r="O3" s="6">
        <v>5.2465086799999998E-2</v>
      </c>
      <c r="P3" s="6">
        <v>4.9223370900000001E-2</v>
      </c>
      <c r="Q3" s="6">
        <v>5.0263442999999998E-2</v>
      </c>
      <c r="R3" s="6">
        <v>5.4134870000000002E-2</v>
      </c>
      <c r="S3" s="6">
        <v>5.9867091099999999E-2</v>
      </c>
      <c r="T3" s="6">
        <v>6.6722693499999999E-2</v>
      </c>
      <c r="U3" s="6">
        <v>7.4111346699999997E-2</v>
      </c>
      <c r="V3" s="6">
        <v>8.0176219800000004E-2</v>
      </c>
      <c r="W3" s="6">
        <v>8.5310860000000002E-2</v>
      </c>
      <c r="X3" s="6">
        <v>8.9632182199999896E-2</v>
      </c>
      <c r="Y3" s="6">
        <v>9.32139305E-2</v>
      </c>
      <c r="Z3" s="6">
        <v>9.6135226200000007E-2</v>
      </c>
      <c r="AA3" s="6">
        <v>9.8441852199999999E-2</v>
      </c>
      <c r="AB3" s="6">
        <v>0.1002297264</v>
      </c>
      <c r="AC3" s="6">
        <v>0.1015605591</v>
      </c>
      <c r="AD3" s="6">
        <v>0.10249511629999999</v>
      </c>
      <c r="AE3" s="6">
        <v>0.1030967208</v>
      </c>
      <c r="AF3" s="6">
        <v>0.10342804379999999</v>
      </c>
      <c r="AG3" s="6">
        <v>0.10354886169999999</v>
      </c>
      <c r="AH3" s="6">
        <v>0.10351454860000001</v>
      </c>
      <c r="AI3" s="6">
        <v>0.103374088</v>
      </c>
      <c r="AJ3" s="6">
        <v>0.1031686451</v>
      </c>
      <c r="AK3" s="6">
        <v>0.1029308921</v>
      </c>
      <c r="AL3" s="6">
        <v>0.1026848739</v>
      </c>
      <c r="AM3" s="6">
        <v>0.10244660360000001</v>
      </c>
      <c r="AN3" s="6">
        <v>0.1022250161</v>
      </c>
      <c r="AO3" s="6">
        <v>0.10202319009999999</v>
      </c>
      <c r="AP3" s="6">
        <v>0.1018397004</v>
      </c>
      <c r="AQ3" s="6">
        <v>0.10166998620000001</v>
      </c>
      <c r="AR3" s="6">
        <v>0.10150763290000001</v>
      </c>
      <c r="AS3" s="6">
        <v>0.1013455105</v>
      </c>
      <c r="AT3" s="6">
        <v>0.1011767094</v>
      </c>
    </row>
    <row r="4" spans="1:46" x14ac:dyDescent="0.25">
      <c r="A4" s="5" t="s">
        <v>113</v>
      </c>
      <c r="B4" s="6">
        <v>8.8149605199999995E-2</v>
      </c>
      <c r="C4" s="6">
        <v>8.88803762E-2</v>
      </c>
      <c r="D4" s="6">
        <v>9.0020568800000006E-2</v>
      </c>
      <c r="E4" s="6">
        <v>9.2317791299999896E-2</v>
      </c>
      <c r="F4" s="6">
        <v>9.5633109399999999E-2</v>
      </c>
      <c r="G4" s="6">
        <v>9.9386909900000001E-2</v>
      </c>
      <c r="H4" s="6">
        <v>0.1002564536</v>
      </c>
      <c r="I4" s="6">
        <v>9.9034065899999996E-2</v>
      </c>
      <c r="J4" s="6">
        <v>9.46745004E-2</v>
      </c>
      <c r="K4" s="6">
        <v>8.7182415299999996E-2</v>
      </c>
      <c r="L4" s="6">
        <v>7.6703060399999995E-2</v>
      </c>
      <c r="M4" s="6">
        <v>6.7005254400000006E-2</v>
      </c>
      <c r="N4" s="6">
        <v>5.7952298999999999E-2</v>
      </c>
      <c r="O4" s="6">
        <v>4.9336983500000001E-2</v>
      </c>
      <c r="P4" s="6">
        <v>4.41238641E-2</v>
      </c>
      <c r="Q4" s="6">
        <v>4.3084895499999998E-2</v>
      </c>
      <c r="R4" s="6">
        <v>4.5248584000000001E-2</v>
      </c>
      <c r="S4" s="6">
        <v>4.9602863499999997E-2</v>
      </c>
      <c r="T4" s="6">
        <v>5.5450333999999997E-2</v>
      </c>
      <c r="U4" s="6">
        <v>6.2173025700000002E-2</v>
      </c>
      <c r="V4" s="6">
        <v>6.7792499500000006E-2</v>
      </c>
      <c r="W4" s="6">
        <v>7.2648573600000002E-2</v>
      </c>
      <c r="X4" s="6">
        <v>7.6817367799999994E-2</v>
      </c>
      <c r="Y4" s="6">
        <v>8.0333476500000001E-2</v>
      </c>
      <c r="Z4" s="6">
        <v>8.3194501599999998E-2</v>
      </c>
      <c r="AA4" s="6">
        <v>8.5650414699999997E-2</v>
      </c>
      <c r="AB4" s="6">
        <v>8.7818843600000002E-2</v>
      </c>
      <c r="AC4" s="6">
        <v>8.9720271099999999E-2</v>
      </c>
      <c r="AD4" s="6">
        <v>9.1364720999999996E-2</v>
      </c>
      <c r="AE4" s="6">
        <v>9.2772464099999896E-2</v>
      </c>
      <c r="AF4" s="6">
        <v>9.3970201099999998E-2</v>
      </c>
      <c r="AG4" s="6">
        <v>9.4978404099999997E-2</v>
      </c>
      <c r="AH4" s="6">
        <v>9.5828699899999994E-2</v>
      </c>
      <c r="AI4" s="6">
        <v>9.6542271200000002E-2</v>
      </c>
      <c r="AJ4" s="6">
        <v>9.7146141899999996E-2</v>
      </c>
      <c r="AK4" s="6">
        <v>9.7654723400000004E-2</v>
      </c>
      <c r="AL4" s="6">
        <v>9.8086663199999896E-2</v>
      </c>
      <c r="AM4" s="6">
        <v>9.8450627200000002E-2</v>
      </c>
      <c r="AN4" s="6">
        <v>9.8752351899999896E-2</v>
      </c>
      <c r="AO4" s="6">
        <v>9.8994824100000003E-2</v>
      </c>
      <c r="AP4" s="6">
        <v>9.9178753999999994E-2</v>
      </c>
      <c r="AQ4" s="6">
        <v>9.9303261800000001E-2</v>
      </c>
      <c r="AR4" s="6">
        <v>9.9366608499999995E-2</v>
      </c>
      <c r="AS4" s="6">
        <v>9.93668786E-2</v>
      </c>
      <c r="AT4" s="6">
        <v>9.9302547099999999E-2</v>
      </c>
    </row>
    <row r="5" spans="1:46" x14ac:dyDescent="0.25">
      <c r="A5" s="5" t="s">
        <v>117</v>
      </c>
      <c r="B5" s="6">
        <v>-1.25934836985113E-2</v>
      </c>
      <c r="C5" s="6">
        <v>-1.85764766268137E-2</v>
      </c>
      <c r="D5" s="6">
        <v>-2.2790113141262901E-2</v>
      </c>
      <c r="E5" s="6">
        <v>-2.7129705741289398E-2</v>
      </c>
      <c r="F5" s="6">
        <v>-3.07352629966798E-2</v>
      </c>
      <c r="G5" s="6">
        <v>-3.3021629827068098E-2</v>
      </c>
      <c r="H5" s="6">
        <v>-3.5090587064103201E-2</v>
      </c>
      <c r="I5" s="6">
        <v>-3.6438488617102999E-2</v>
      </c>
      <c r="J5" s="6">
        <v>-2.7080714279702201E-2</v>
      </c>
      <c r="K5" s="6">
        <v>-2.1132461076597601E-2</v>
      </c>
      <c r="L5" s="6">
        <v>-2.1909683939439501E-2</v>
      </c>
      <c r="M5" s="6">
        <v>-2.1927276291260001E-2</v>
      </c>
      <c r="N5" s="6">
        <v>-2.1595812362007499E-2</v>
      </c>
      <c r="O5" s="6">
        <v>-2.1204379955614899E-2</v>
      </c>
      <c r="P5" s="6">
        <v>-2.0721140033924199E-2</v>
      </c>
      <c r="Q5" s="6">
        <v>-1.9217249910211998E-2</v>
      </c>
      <c r="R5" s="6">
        <v>-1.7923646206664701E-2</v>
      </c>
      <c r="S5" s="6">
        <v>-1.6837877921413901E-2</v>
      </c>
      <c r="T5" s="6">
        <v>-1.60150915129816E-2</v>
      </c>
      <c r="U5" s="6">
        <v>-1.54307168355846E-2</v>
      </c>
      <c r="V5" s="6">
        <v>-1.50145061314383E-2</v>
      </c>
      <c r="W5" s="6">
        <v>-1.4792829553077201E-2</v>
      </c>
      <c r="X5" s="6">
        <v>-1.4794334099814699E-2</v>
      </c>
      <c r="Y5" s="6">
        <v>-1.50181138182674E-2</v>
      </c>
      <c r="Z5" s="6">
        <v>-1.5457516069130201E-2</v>
      </c>
      <c r="AA5" s="6">
        <v>-1.6039585783479301E-2</v>
      </c>
      <c r="AB5" s="6">
        <v>-1.6601132703606199E-2</v>
      </c>
      <c r="AC5" s="6">
        <v>-1.7138034227940201E-2</v>
      </c>
      <c r="AD5" s="6">
        <v>-1.7641692658606999E-2</v>
      </c>
      <c r="AE5" s="6">
        <v>-1.81068128106169E-2</v>
      </c>
      <c r="AF5" s="6">
        <v>-1.8530813238268901E-2</v>
      </c>
      <c r="AG5" s="6">
        <v>-1.8911855603731299E-2</v>
      </c>
      <c r="AH5" s="6">
        <v>-1.92489500681228E-2</v>
      </c>
      <c r="AI5" s="6">
        <v>-1.95422726907757E-2</v>
      </c>
      <c r="AJ5" s="6">
        <v>-1.9793154581949201E-2</v>
      </c>
      <c r="AK5" s="6">
        <v>-2.00039145593644E-2</v>
      </c>
      <c r="AL5" s="6">
        <v>-2.0177835439850401E-2</v>
      </c>
      <c r="AM5" s="6">
        <v>-2.0318816677295799E-2</v>
      </c>
      <c r="AN5" s="6">
        <v>-2.0431181627459001E-2</v>
      </c>
      <c r="AO5" s="6">
        <v>-2.05194682522804E-2</v>
      </c>
      <c r="AP5" s="6">
        <v>-2.05882373617212E-2</v>
      </c>
      <c r="AQ5" s="6">
        <v>-2.0641908519272799E-2</v>
      </c>
      <c r="AR5" s="6">
        <v>-2.0684631045538401E-2</v>
      </c>
      <c r="AS5" s="6">
        <v>-2.0720188381397601E-2</v>
      </c>
      <c r="AT5" s="6">
        <v>-2.07519393072239E-2</v>
      </c>
    </row>
    <row r="6" spans="1:46" x14ac:dyDescent="0.25">
      <c r="A6" s="5" t="s">
        <v>118</v>
      </c>
      <c r="B6" s="6">
        <v>-1.25934836985113E-2</v>
      </c>
      <c r="C6" s="6">
        <v>-1.85764766268137E-2</v>
      </c>
      <c r="D6" s="6">
        <v>-2.2790113141262901E-2</v>
      </c>
      <c r="E6" s="6">
        <v>-2.7129705741289398E-2</v>
      </c>
      <c r="F6" s="6">
        <v>-3.07352629966798E-2</v>
      </c>
      <c r="G6" s="6">
        <v>-3.3021629827068098E-2</v>
      </c>
      <c r="H6" s="6">
        <v>-3.5090587064103201E-2</v>
      </c>
      <c r="I6" s="6">
        <v>-3.6438488617102999E-2</v>
      </c>
      <c r="J6" s="6">
        <v>-2.7080714279702201E-2</v>
      </c>
      <c r="K6" s="6">
        <v>-2.1132461076597601E-2</v>
      </c>
      <c r="L6" s="6">
        <v>-2.0869330290622001E-2</v>
      </c>
      <c r="M6" s="6">
        <v>-2.0240829790222199E-2</v>
      </c>
      <c r="N6" s="6">
        <v>-1.84889767602642E-2</v>
      </c>
      <c r="O6" s="6">
        <v>-1.7497079018898701E-2</v>
      </c>
      <c r="P6" s="6">
        <v>-1.68520802684612E-2</v>
      </c>
      <c r="Q6" s="6">
        <v>-1.6596681658272199E-2</v>
      </c>
      <c r="R6" s="6">
        <v>-1.52535289112247E-2</v>
      </c>
      <c r="S6" s="6">
        <v>-1.4161355299283401E-2</v>
      </c>
      <c r="T6" s="6">
        <v>-1.32367848613176E-2</v>
      </c>
      <c r="U6" s="6">
        <v>-1.25069570608058E-2</v>
      </c>
      <c r="V6" s="6">
        <v>-1.20566956288615E-2</v>
      </c>
      <c r="W6" s="6">
        <v>-1.18377241804521E-2</v>
      </c>
      <c r="X6" s="6">
        <v>-1.1876153230717499E-2</v>
      </c>
      <c r="Y6" s="6">
        <v>-1.2170963598954501E-2</v>
      </c>
      <c r="Z6" s="6">
        <v>-1.2643300984560801E-2</v>
      </c>
      <c r="AA6" s="6">
        <v>-1.3408328373277999E-2</v>
      </c>
      <c r="AB6" s="6">
        <v>-1.40662039812293E-2</v>
      </c>
      <c r="AC6" s="6">
        <v>-1.47001514732077E-2</v>
      </c>
      <c r="AD6" s="6">
        <v>-1.5308616202706401E-2</v>
      </c>
      <c r="AE6" s="6">
        <v>-1.5882365368669601E-2</v>
      </c>
      <c r="AF6" s="6">
        <v>-1.6412642587681801E-2</v>
      </c>
      <c r="AG6" s="6">
        <v>-1.69008418655404E-2</v>
      </c>
      <c r="AH6" s="6">
        <v>-1.7339412139570999E-2</v>
      </c>
      <c r="AI6" s="6">
        <v>-1.77321586331416E-2</v>
      </c>
      <c r="AJ6" s="6">
        <v>-1.8074564709554399E-2</v>
      </c>
      <c r="AK6" s="6">
        <v>-1.8372229736897901E-2</v>
      </c>
      <c r="AL6" s="6">
        <v>-1.8622318005136002E-2</v>
      </c>
      <c r="AM6" s="6">
        <v>-1.88293894112154E-2</v>
      </c>
      <c r="AN6" s="6">
        <v>-1.8996860794555901E-2</v>
      </c>
      <c r="AO6" s="6">
        <v>-1.9128018197098699E-2</v>
      </c>
      <c r="AP6" s="6">
        <v>-1.9226263017251399E-2</v>
      </c>
      <c r="AQ6" s="6">
        <v>-1.9295048452207999E-2</v>
      </c>
      <c r="AR6" s="6">
        <v>-1.9337798963540799E-2</v>
      </c>
      <c r="AS6" s="6">
        <v>-1.93578427324906E-2</v>
      </c>
      <c r="AT6" s="6">
        <v>-1.9358364694408599E-2</v>
      </c>
    </row>
    <row r="7" spans="1:46" x14ac:dyDescent="0.25">
      <c r="A7" s="5" t="s">
        <v>119</v>
      </c>
      <c r="B7" s="6">
        <v>0.61869213950718704</v>
      </c>
      <c r="C7" s="6">
        <v>0.62148656806358604</v>
      </c>
      <c r="D7" s="6">
        <v>0.62476870318348598</v>
      </c>
      <c r="E7" s="6">
        <v>0.62977241515205495</v>
      </c>
      <c r="F7" s="6">
        <v>0.63665399416752699</v>
      </c>
      <c r="G7" s="6">
        <v>0.64521281730304003</v>
      </c>
      <c r="H7" s="6">
        <v>0.64752044419004495</v>
      </c>
      <c r="I7" s="6">
        <v>0.64563565394795397</v>
      </c>
      <c r="J7" s="6">
        <v>0.63335498184577299</v>
      </c>
      <c r="K7" s="6">
        <v>0.61615277528040502</v>
      </c>
      <c r="L7" s="6">
        <v>0.59534198606855304</v>
      </c>
      <c r="M7" s="6">
        <v>0.57590240507277901</v>
      </c>
      <c r="N7" s="6">
        <v>0.55449969204865801</v>
      </c>
      <c r="O7" s="6">
        <v>0.53187537098317905</v>
      </c>
      <c r="P7" s="6">
        <v>0.50945406879329003</v>
      </c>
      <c r="Q7" s="6">
        <v>0.48893851183944198</v>
      </c>
      <c r="R7" s="6">
        <v>0.47142584459317499</v>
      </c>
      <c r="S7" s="6">
        <v>0.45726231447751903</v>
      </c>
      <c r="T7" s="6">
        <v>0.44663258424259</v>
      </c>
      <c r="U7" s="6">
        <v>0.439407013325541</v>
      </c>
      <c r="V7" s="6">
        <v>0.43467544311679401</v>
      </c>
      <c r="W7" s="6">
        <v>0.43202003149290802</v>
      </c>
      <c r="X7" s="6">
        <v>0.43118828633346401</v>
      </c>
      <c r="Y7" s="6">
        <v>0.43190178686440001</v>
      </c>
      <c r="Z7" s="6">
        <v>0.43400171747962502</v>
      </c>
      <c r="AA7" s="6">
        <v>0.437128726301589</v>
      </c>
      <c r="AB7" s="6">
        <v>0.44108473309177199</v>
      </c>
      <c r="AC7" s="6">
        <v>0.44577540961075501</v>
      </c>
      <c r="AD7" s="6">
        <v>0.45105517273675499</v>
      </c>
      <c r="AE7" s="6">
        <v>0.45685564560276098</v>
      </c>
      <c r="AF7" s="6">
        <v>0.46313587269579998</v>
      </c>
      <c r="AG7" s="6">
        <v>0.469870014247662</v>
      </c>
      <c r="AH7" s="6">
        <v>0.47705128230030502</v>
      </c>
      <c r="AI7" s="6">
        <v>0.48468787558478799</v>
      </c>
      <c r="AJ7" s="6">
        <v>0.49279860382032398</v>
      </c>
      <c r="AK7" s="6">
        <v>0.50140783921808596</v>
      </c>
      <c r="AL7" s="6">
        <v>0.51054311069008695</v>
      </c>
      <c r="AM7" s="6">
        <v>0.52022959018599502</v>
      </c>
      <c r="AN7" s="6">
        <v>0.53048776138604603</v>
      </c>
      <c r="AO7" s="6">
        <v>0.54133116730082498</v>
      </c>
      <c r="AP7" s="6">
        <v>0.552764926678327</v>
      </c>
      <c r="AQ7" s="6">
        <v>0.56478499438041097</v>
      </c>
      <c r="AR7" s="6">
        <v>0.57737806147301196</v>
      </c>
      <c r="AS7" s="6">
        <v>0.59052202293381195</v>
      </c>
      <c r="AT7" s="6">
        <v>0.60418686150838297</v>
      </c>
    </row>
    <row r="8" spans="1:46" x14ac:dyDescent="0.25">
      <c r="A8" s="5" t="s">
        <v>120</v>
      </c>
      <c r="B8" s="6">
        <v>0.61869213950718704</v>
      </c>
      <c r="C8" s="6">
        <v>0.62148656806358604</v>
      </c>
      <c r="D8" s="6">
        <v>0.62476870318348598</v>
      </c>
      <c r="E8" s="6">
        <v>0.62977241515205495</v>
      </c>
      <c r="F8" s="6">
        <v>0.63665399416752699</v>
      </c>
      <c r="G8" s="6">
        <v>0.64521281730304003</v>
      </c>
      <c r="H8" s="6">
        <v>0.64752044419004495</v>
      </c>
      <c r="I8" s="6">
        <v>0.64563565394795397</v>
      </c>
      <c r="J8" s="6">
        <v>0.63335498184577299</v>
      </c>
      <c r="K8" s="6">
        <v>0.61615277528040502</v>
      </c>
      <c r="L8" s="6">
        <v>0.59567803261387997</v>
      </c>
      <c r="M8" s="6">
        <v>0.57573676929779005</v>
      </c>
      <c r="N8" s="6">
        <v>0.55345055392030096</v>
      </c>
      <c r="O8" s="6">
        <v>0.52879774506315502</v>
      </c>
      <c r="P8" s="6">
        <v>0.50328434445750403</v>
      </c>
      <c r="Q8" s="6">
        <v>0.47824183910527202</v>
      </c>
      <c r="R8" s="6">
        <v>0.45599409979833699</v>
      </c>
      <c r="S8" s="6">
        <v>0.43641815300075998</v>
      </c>
      <c r="T8" s="6">
        <v>0.42002009397624201</v>
      </c>
      <c r="U8" s="6">
        <v>0.40674011905025698</v>
      </c>
      <c r="V8" s="6">
        <v>0.39555644365688702</v>
      </c>
      <c r="W8" s="6">
        <v>0.38629977227868001</v>
      </c>
      <c r="X8" s="6">
        <v>0.37862632203362501</v>
      </c>
      <c r="Y8" s="6">
        <v>0.37225877591947198</v>
      </c>
      <c r="Z8" s="6">
        <v>0.36698817659754202</v>
      </c>
      <c r="AA8" s="6">
        <v>0.36269964743045102</v>
      </c>
      <c r="AB8" s="6">
        <v>0.35926923823083001</v>
      </c>
      <c r="AC8" s="6">
        <v>0.35665913498443602</v>
      </c>
      <c r="AD8" s="6">
        <v>0.35486623245655302</v>
      </c>
      <c r="AE8" s="6">
        <v>0.35380422879425599</v>
      </c>
      <c r="AF8" s="6">
        <v>0.35340398834104297</v>
      </c>
      <c r="AG8" s="6">
        <v>0.35374065511496</v>
      </c>
      <c r="AH8" s="6">
        <v>0.35471239337211002</v>
      </c>
      <c r="AI8" s="6">
        <v>0.356413830581849</v>
      </c>
      <c r="AJ8" s="6">
        <v>0.35876504197403197</v>
      </c>
      <c r="AK8" s="6">
        <v>0.36186327200031898</v>
      </c>
      <c r="AL8" s="6">
        <v>0.36563384988970399</v>
      </c>
      <c r="AM8" s="6">
        <v>0.37013487879516799</v>
      </c>
      <c r="AN8" s="6">
        <v>0.37537318211891502</v>
      </c>
      <c r="AO8" s="6">
        <v>0.38135165020382</v>
      </c>
      <c r="AP8" s="6">
        <v>0.38806807344544703</v>
      </c>
      <c r="AQ8" s="6">
        <v>0.39551442470786602</v>
      </c>
      <c r="AR8" s="6">
        <v>0.403676490232524</v>
      </c>
      <c r="AS8" s="6">
        <v>0.41253392371897102</v>
      </c>
      <c r="AT8" s="6">
        <v>0.42206049613465502</v>
      </c>
    </row>
    <row r="9" spans="1:46" x14ac:dyDescent="0.25">
      <c r="A9" s="5" t="s">
        <v>121</v>
      </c>
      <c r="B9" s="7">
        <v>-2.1533460399999999E-2</v>
      </c>
      <c r="C9" s="7">
        <v>-2.0016189899999998E-2</v>
      </c>
      <c r="D9" s="7">
        <v>-2.0102048599999998E-2</v>
      </c>
      <c r="E9" s="7">
        <v>-2.1005743800000001E-2</v>
      </c>
      <c r="F9" s="7">
        <v>-2.2624897800000002E-2</v>
      </c>
      <c r="G9" s="7">
        <v>-2.45619275E-2</v>
      </c>
      <c r="H9" s="7">
        <v>-2.4089518599999998E-2</v>
      </c>
      <c r="I9" s="7">
        <v>-2.1892841100000001E-2</v>
      </c>
      <c r="J9" s="7">
        <v>-1.97143766E-2</v>
      </c>
      <c r="K9" s="7">
        <v>-1.46716942E-2</v>
      </c>
      <c r="L9" s="7">
        <v>-9.7553571400000004E-3</v>
      </c>
      <c r="M9" s="7">
        <v>-7.31820704E-3</v>
      </c>
      <c r="N9" s="7">
        <v>-6.0158281800000001E-3</v>
      </c>
      <c r="O9" s="7">
        <v>-4.9963563599999998E-3</v>
      </c>
      <c r="P9" s="7">
        <v>-4.82675399E-3</v>
      </c>
      <c r="Q9" s="7">
        <v>-5.8620551699999999E-3</v>
      </c>
      <c r="R9" s="7">
        <v>-7.3079794100000001E-3</v>
      </c>
      <c r="S9" s="7">
        <v>-9.0334577099999997E-3</v>
      </c>
      <c r="T9" s="7">
        <v>-1.09825324E-2</v>
      </c>
      <c r="U9" s="7">
        <v>-1.29644016E-2</v>
      </c>
      <c r="V9" s="7">
        <v>-1.4398239300000001E-2</v>
      </c>
      <c r="W9" s="7">
        <v>-1.55480423E-2</v>
      </c>
      <c r="X9" s="7">
        <v>-1.6651579600000001E-2</v>
      </c>
      <c r="Y9" s="7">
        <v>-1.76116552E-2</v>
      </c>
      <c r="Z9" s="7">
        <v>-1.8511679499999999E-2</v>
      </c>
      <c r="AA9" s="7">
        <v>-1.9061710999999999E-2</v>
      </c>
      <c r="AB9" s="7">
        <v>-1.9595911600000002E-2</v>
      </c>
      <c r="AC9" s="7">
        <v>-2.01159658E-2</v>
      </c>
      <c r="AD9" s="7">
        <v>-2.05628991E-2</v>
      </c>
      <c r="AE9" s="7">
        <v>-2.0990768399999998E-2</v>
      </c>
      <c r="AF9" s="7">
        <v>-2.1421308900000002E-2</v>
      </c>
      <c r="AG9" s="7">
        <v>-2.1864169900000001E-2</v>
      </c>
      <c r="AH9" s="7">
        <v>-2.2333137999999999E-2</v>
      </c>
      <c r="AI9" s="7">
        <v>-2.2840134599999999E-2</v>
      </c>
      <c r="AJ9" s="7">
        <v>-2.3394304500000001E-2</v>
      </c>
      <c r="AK9" s="7">
        <v>-2.4001045400000001E-2</v>
      </c>
      <c r="AL9" s="7">
        <v>-2.4664206599999999E-2</v>
      </c>
      <c r="AM9" s="7">
        <v>-2.5382904800000002E-2</v>
      </c>
      <c r="AN9" s="7">
        <v>-2.6154297600000001E-2</v>
      </c>
      <c r="AO9" s="7">
        <v>-2.6973483600000001E-2</v>
      </c>
      <c r="AP9" s="7">
        <v>-2.7834083200000002E-2</v>
      </c>
      <c r="AQ9" s="7">
        <v>-2.87288128E-2</v>
      </c>
      <c r="AR9" s="7">
        <v>-2.96500008E-2</v>
      </c>
      <c r="AS9" s="7">
        <v>-3.0590037699999999E-2</v>
      </c>
      <c r="AT9" s="7">
        <v>-3.1541733000000002E-2</v>
      </c>
    </row>
    <row r="10" spans="1:46" x14ac:dyDescent="0.25">
      <c r="A10" s="5" t="s">
        <v>122</v>
      </c>
      <c r="B10" s="7">
        <v>-2.1533460399999999E-2</v>
      </c>
      <c r="C10" s="7">
        <v>-2.0016189899999998E-2</v>
      </c>
      <c r="D10" s="7">
        <v>-2.0102048599999998E-2</v>
      </c>
      <c r="E10" s="7">
        <v>-2.1005743800000001E-2</v>
      </c>
      <c r="F10" s="7">
        <v>-2.2624897800000002E-2</v>
      </c>
      <c r="G10" s="7">
        <v>-2.45619275E-2</v>
      </c>
      <c r="H10" s="7">
        <v>-2.4089518599999998E-2</v>
      </c>
      <c r="I10" s="7">
        <v>-2.1892841100000001E-2</v>
      </c>
      <c r="J10" s="7">
        <v>-1.97143766E-2</v>
      </c>
      <c r="K10" s="7">
        <v>-1.46716942E-2</v>
      </c>
      <c r="L10" s="7">
        <v>-1.0053112600000001E-2</v>
      </c>
      <c r="M10" s="7">
        <v>-7.5415881199999996E-3</v>
      </c>
      <c r="N10" s="7">
        <v>-6.0516429000000002E-3</v>
      </c>
      <c r="O10" s="7">
        <v>-4.6043454899999999E-3</v>
      </c>
      <c r="P10" s="7">
        <v>-3.6367310999999999E-3</v>
      </c>
      <c r="Q10" s="7">
        <v>-3.45070078E-3</v>
      </c>
      <c r="R10" s="7">
        <v>-4.0254677500000001E-3</v>
      </c>
      <c r="S10" s="7">
        <v>-5.0482198399999997E-3</v>
      </c>
      <c r="T10" s="7">
        <v>-6.42588719E-3</v>
      </c>
      <c r="U10" s="7">
        <v>-7.9232400399999996E-3</v>
      </c>
      <c r="V10" s="7">
        <v>-8.8234809100000006E-3</v>
      </c>
      <c r="W10" s="7">
        <v>-9.6266226800000004E-3</v>
      </c>
      <c r="X10" s="7">
        <v>-1.02936581E-2</v>
      </c>
      <c r="Y10" s="7">
        <v>-1.08188598E-2</v>
      </c>
      <c r="Z10" s="7">
        <v>-1.1275982299999999E-2</v>
      </c>
      <c r="AA10" s="7">
        <v>-1.14524464E-2</v>
      </c>
      <c r="AB10" s="7">
        <v>-1.1672669700000001E-2</v>
      </c>
      <c r="AC10" s="7">
        <v>-1.19570426E-2</v>
      </c>
      <c r="AD10" s="7">
        <v>-1.22900649E-2</v>
      </c>
      <c r="AE10" s="7">
        <v>-1.2587569099999999E-2</v>
      </c>
      <c r="AF10" s="7">
        <v>-1.28614448E-2</v>
      </c>
      <c r="AG10" s="7">
        <v>-1.32461148E-2</v>
      </c>
      <c r="AH10" s="7">
        <v>-1.35714454E-2</v>
      </c>
      <c r="AI10" s="7">
        <v>-1.4022834099999999E-2</v>
      </c>
      <c r="AJ10" s="7">
        <v>-1.44344404E-2</v>
      </c>
      <c r="AK10" s="7">
        <v>-1.49747001E-2</v>
      </c>
      <c r="AL10" s="7">
        <v>-1.5480518400000001E-2</v>
      </c>
      <c r="AM10" s="7">
        <v>-1.6078582899999999E-2</v>
      </c>
      <c r="AN10" s="7">
        <v>-1.6720910700000001E-2</v>
      </c>
      <c r="AO10" s="7">
        <v>-1.7404441100000001E-2</v>
      </c>
      <c r="AP10" s="7">
        <v>-1.8125012999999999E-2</v>
      </c>
      <c r="AQ10" s="7">
        <v>-1.8877726000000001E-2</v>
      </c>
      <c r="AR10" s="7">
        <v>-1.96572424E-2</v>
      </c>
      <c r="AS10" s="7">
        <v>-2.0458157899999999E-2</v>
      </c>
      <c r="AT10" s="7">
        <v>-2.12751781E-2</v>
      </c>
    </row>
    <row r="11" spans="1:46" x14ac:dyDescent="0.25">
      <c r="A11" s="5" t="s">
        <v>123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14</v>
      </c>
      <c r="L11" s="7">
        <v>17.764231370000001</v>
      </c>
      <c r="M11" s="7">
        <v>22.026594580000001</v>
      </c>
      <c r="N11" s="7">
        <v>29.819236190000002</v>
      </c>
      <c r="O11" s="7">
        <v>37.046098409999999</v>
      </c>
      <c r="P11" s="7">
        <v>41.866432019999998</v>
      </c>
      <c r="Q11" s="7">
        <v>44.209468780000002</v>
      </c>
      <c r="R11" s="7">
        <v>46.666141019999998</v>
      </c>
      <c r="S11" s="7">
        <v>49.242427550000002</v>
      </c>
      <c r="T11" s="7">
        <v>51.487048090000002</v>
      </c>
      <c r="U11" s="7">
        <v>53.818607110000002</v>
      </c>
      <c r="V11" s="7">
        <v>56.347515530000003</v>
      </c>
      <c r="W11" s="7">
        <v>59.012217960000001</v>
      </c>
      <c r="X11" s="7">
        <v>61.817309770000001</v>
      </c>
      <c r="Y11" s="7">
        <v>64.775815069999894</v>
      </c>
      <c r="Z11" s="7">
        <v>67.722580629999996</v>
      </c>
      <c r="AA11" s="7">
        <v>67.604492620000002</v>
      </c>
      <c r="AB11" s="7">
        <v>67.459297680000006</v>
      </c>
      <c r="AC11" s="7">
        <v>67.292933390000002</v>
      </c>
      <c r="AD11" s="7">
        <v>67.114443929999894</v>
      </c>
      <c r="AE11" s="7">
        <v>66.927828079999998</v>
      </c>
      <c r="AF11" s="7">
        <v>66.734823899999995</v>
      </c>
      <c r="AG11" s="7">
        <v>66.540461690000001</v>
      </c>
      <c r="AH11" s="7">
        <v>66.343492999999995</v>
      </c>
      <c r="AI11" s="7">
        <v>66.147654669999994</v>
      </c>
      <c r="AJ11" s="7">
        <v>65.950706269999998</v>
      </c>
      <c r="AK11" s="7">
        <v>65.75598583</v>
      </c>
      <c r="AL11" s="7">
        <v>65.560487219999999</v>
      </c>
      <c r="AM11" s="7">
        <v>65.365901249999894</v>
      </c>
      <c r="AN11" s="7">
        <v>65.172357759999997</v>
      </c>
      <c r="AO11" s="7">
        <v>64.979862929999996</v>
      </c>
      <c r="AP11" s="7">
        <v>64.788377060000002</v>
      </c>
      <c r="AQ11" s="7">
        <v>64.597841590000002</v>
      </c>
      <c r="AR11" s="7">
        <v>64.408193330000003</v>
      </c>
      <c r="AS11" s="7">
        <v>64.219372849999999</v>
      </c>
      <c r="AT11" s="7">
        <v>64.031329330000005</v>
      </c>
    </row>
    <row r="12" spans="1:46" x14ac:dyDescent="0.25">
      <c r="A12" s="5" t="s">
        <v>114</v>
      </c>
      <c r="B12" s="7">
        <v>177.5587337</v>
      </c>
      <c r="C12" s="7">
        <v>175.7341472</v>
      </c>
      <c r="D12" s="7">
        <v>174.3020866</v>
      </c>
      <c r="E12" s="7">
        <v>172.81623260000001</v>
      </c>
      <c r="F12" s="7">
        <v>171.19884070000001</v>
      </c>
      <c r="G12" s="7">
        <v>169.57809589999999</v>
      </c>
      <c r="H12" s="7">
        <v>167.7348915</v>
      </c>
      <c r="I12" s="7">
        <v>165.96962569999999</v>
      </c>
      <c r="J12" s="7">
        <v>163.56292500000001</v>
      </c>
      <c r="K12" s="7">
        <v>194.4670395</v>
      </c>
      <c r="L12" s="7">
        <v>202.0551916</v>
      </c>
      <c r="M12" s="7">
        <v>209.74081849999999</v>
      </c>
      <c r="N12" s="7">
        <v>224.22587100000001</v>
      </c>
      <c r="O12" s="7">
        <v>236.09605250000001</v>
      </c>
      <c r="P12" s="7">
        <v>241.9375062</v>
      </c>
      <c r="Q12" s="7">
        <v>242.47574019999999</v>
      </c>
      <c r="R12" s="7">
        <v>243.28172280000001</v>
      </c>
      <c r="S12" s="7">
        <v>244.4184721</v>
      </c>
      <c r="T12" s="7">
        <v>245.4150425</v>
      </c>
      <c r="U12" s="7">
        <v>246.84924570000001</v>
      </c>
      <c r="V12" s="7">
        <v>248.47360309999999</v>
      </c>
      <c r="W12" s="7">
        <v>250.49034259999999</v>
      </c>
      <c r="X12" s="7">
        <v>252.9361485</v>
      </c>
      <c r="Y12" s="7">
        <v>255.83135519999999</v>
      </c>
      <c r="Z12" s="7">
        <v>258.02433819999999</v>
      </c>
      <c r="AA12" s="7">
        <v>256.08748839999998</v>
      </c>
      <c r="AB12" s="7">
        <v>254.21002519999999</v>
      </c>
      <c r="AC12" s="7">
        <v>252.40744050000001</v>
      </c>
      <c r="AD12" s="7">
        <v>250.68608259999999</v>
      </c>
      <c r="AE12" s="7">
        <v>249.1074571</v>
      </c>
      <c r="AF12" s="7">
        <v>247.70726239999999</v>
      </c>
      <c r="AG12" s="7">
        <v>246.40643779999999</v>
      </c>
      <c r="AH12" s="7">
        <v>245.27158510000001</v>
      </c>
      <c r="AI12" s="7">
        <v>244.22436630000001</v>
      </c>
      <c r="AJ12" s="7">
        <v>243.32761769999999</v>
      </c>
      <c r="AK12" s="7">
        <v>242.50122579999999</v>
      </c>
      <c r="AL12" s="7">
        <v>241.81096880000001</v>
      </c>
      <c r="AM12" s="7">
        <v>241.2045305</v>
      </c>
      <c r="AN12" s="7">
        <v>240.67667030000001</v>
      </c>
      <c r="AO12" s="7">
        <v>240.22107700000001</v>
      </c>
      <c r="AP12" s="7">
        <v>239.83084679999999</v>
      </c>
      <c r="AQ12" s="7">
        <v>239.49870390000001</v>
      </c>
      <c r="AR12" s="7">
        <v>239.21712160000001</v>
      </c>
      <c r="AS12" s="7">
        <v>238.9784038</v>
      </c>
      <c r="AT12" s="7">
        <v>238.77475240000001</v>
      </c>
    </row>
    <row r="13" spans="1:46" x14ac:dyDescent="0.25">
      <c r="A13" s="5" t="s">
        <v>115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1.62180726784866E-2</v>
      </c>
      <c r="M13" s="7">
        <v>6.6108345775783797E-2</v>
      </c>
      <c r="N13" s="7">
        <v>0.150778150430008</v>
      </c>
      <c r="O13" s="7">
        <v>0.28649001504454902</v>
      </c>
      <c r="P13" s="7">
        <v>0.45462717652937601</v>
      </c>
      <c r="Q13" s="7">
        <v>0.62474366829956496</v>
      </c>
      <c r="R13" s="7">
        <v>0.75509455285007698</v>
      </c>
      <c r="S13" s="7">
        <v>0.85649619824474899</v>
      </c>
      <c r="T13" s="7">
        <v>0.92892219498723605</v>
      </c>
      <c r="U13" s="7">
        <v>0.97700482171412195</v>
      </c>
      <c r="V13" s="7">
        <v>1.0104001065726</v>
      </c>
      <c r="W13" s="7">
        <v>1.03360092512423</v>
      </c>
      <c r="X13" s="7">
        <v>1.0491778798500599</v>
      </c>
      <c r="Y13" s="7">
        <v>1.05955162664193</v>
      </c>
      <c r="Z13" s="7">
        <v>1.0716877613923901</v>
      </c>
      <c r="AA13" s="7">
        <v>1.0631332128200099</v>
      </c>
      <c r="AB13" s="7">
        <v>1.03208637231302</v>
      </c>
      <c r="AC13" s="7">
        <v>0.98333840700686104</v>
      </c>
      <c r="AD13" s="7">
        <v>0.92230363857450604</v>
      </c>
      <c r="AE13" s="7">
        <v>0.85326607285960399</v>
      </c>
      <c r="AF13" s="7">
        <v>0.77959219451775297</v>
      </c>
      <c r="AG13" s="7">
        <v>0.70491800964025397</v>
      </c>
      <c r="AH13" s="7">
        <v>0.63118994047055499</v>
      </c>
      <c r="AI13" s="7">
        <v>0.56082274930837595</v>
      </c>
      <c r="AJ13" s="7">
        <v>0.49481434650859801</v>
      </c>
      <c r="AK13" s="7">
        <v>0.434677797243954</v>
      </c>
      <c r="AL13" s="7">
        <v>0.38061920757716999</v>
      </c>
      <c r="AM13" s="7">
        <v>0.33315043819783702</v>
      </c>
      <c r="AN13" s="7">
        <v>0.29240942305661599</v>
      </c>
      <c r="AO13" s="7">
        <v>0.25827546183816402</v>
      </c>
      <c r="AP13" s="7">
        <v>0.230459836758933</v>
      </c>
      <c r="AQ13" s="7">
        <v>0.20857008438353</v>
      </c>
      <c r="AR13" s="7">
        <v>0.19215727007435501</v>
      </c>
      <c r="AS13" s="7">
        <v>0.18075242273087799</v>
      </c>
      <c r="AT13" s="7">
        <v>0.17389413235890899</v>
      </c>
    </row>
    <row r="14" spans="1:46" x14ac:dyDescent="0.25">
      <c r="A14" s="5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 x14ac:dyDescent="0.25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x14ac:dyDescent="0.25">
      <c r="A16" s="5"/>
      <c r="B16" s="5">
        <v>2006</v>
      </c>
      <c r="C16" s="5">
        <v>2007</v>
      </c>
      <c r="D16" s="5">
        <v>2008</v>
      </c>
      <c r="E16" s="5">
        <v>2009</v>
      </c>
      <c r="F16" s="5">
        <v>2010</v>
      </c>
      <c r="G16" s="5">
        <v>2011</v>
      </c>
      <c r="H16" s="5">
        <v>2012</v>
      </c>
      <c r="I16" s="5">
        <v>2013</v>
      </c>
      <c r="J16" s="5">
        <v>2014</v>
      </c>
      <c r="K16" s="5">
        <v>2015</v>
      </c>
      <c r="L16" s="5">
        <v>2016</v>
      </c>
      <c r="M16" s="5">
        <v>2017</v>
      </c>
      <c r="N16" s="5">
        <v>2018</v>
      </c>
      <c r="O16" s="5">
        <v>2019</v>
      </c>
      <c r="P16" s="5">
        <v>2020</v>
      </c>
      <c r="Q16" s="5">
        <v>2021</v>
      </c>
      <c r="R16" s="5">
        <v>2022</v>
      </c>
      <c r="S16" s="5">
        <v>2023</v>
      </c>
      <c r="T16" s="5">
        <v>2024</v>
      </c>
      <c r="U16" s="5">
        <v>2025</v>
      </c>
      <c r="V16" s="5">
        <v>2026</v>
      </c>
      <c r="W16" s="5">
        <v>2027</v>
      </c>
      <c r="X16" s="5">
        <v>2028</v>
      </c>
      <c r="Y16" s="5">
        <v>2029</v>
      </c>
      <c r="Z16" s="5">
        <v>2030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x14ac:dyDescent="0.25">
      <c r="A17" s="5" t="s">
        <v>116</v>
      </c>
      <c r="B17" s="8">
        <f>B10-B9</f>
        <v>0</v>
      </c>
      <c r="C17" s="8">
        <f t="shared" ref="C17:AT17" si="0">C10-C9</f>
        <v>0</v>
      </c>
      <c r="D17" s="8">
        <f t="shared" si="0"/>
        <v>0</v>
      </c>
      <c r="E17" s="8">
        <f t="shared" si="0"/>
        <v>0</v>
      </c>
      <c r="F17" s="8">
        <f t="shared" si="0"/>
        <v>0</v>
      </c>
      <c r="G17" s="8">
        <f t="shared" si="0"/>
        <v>0</v>
      </c>
      <c r="H17" s="8">
        <f t="shared" si="0"/>
        <v>0</v>
      </c>
      <c r="I17" s="8">
        <f t="shared" si="0"/>
        <v>0</v>
      </c>
      <c r="J17" s="8">
        <f t="shared" si="0"/>
        <v>0</v>
      </c>
      <c r="K17" s="9">
        <f t="shared" si="0"/>
        <v>0</v>
      </c>
      <c r="L17" s="9">
        <f t="shared" si="0"/>
        <v>-2.9775546000000014E-4</v>
      </c>
      <c r="M17" s="9">
        <f t="shared" si="0"/>
        <v>-2.2338107999999961E-4</v>
      </c>
      <c r="N17" s="9">
        <f t="shared" si="0"/>
        <v>-3.5814720000000057E-5</v>
      </c>
      <c r="O17" s="9">
        <f t="shared" si="0"/>
        <v>3.9201086999999992E-4</v>
      </c>
      <c r="P17" s="9">
        <f t="shared" si="0"/>
        <v>1.1900228900000001E-3</v>
      </c>
      <c r="Q17" s="9">
        <f t="shared" si="0"/>
        <v>2.4113543899999998E-3</v>
      </c>
      <c r="R17" s="9">
        <f t="shared" si="0"/>
        <v>3.2825116600000001E-3</v>
      </c>
      <c r="S17" s="9">
        <f t="shared" si="0"/>
        <v>3.98523787E-3</v>
      </c>
      <c r="T17" s="9">
        <f t="shared" si="0"/>
        <v>4.5566452099999998E-3</v>
      </c>
      <c r="U17" s="9">
        <f t="shared" si="0"/>
        <v>5.0411615600000001E-3</v>
      </c>
      <c r="V17" s="9">
        <f t="shared" si="0"/>
        <v>5.5747583900000001E-3</v>
      </c>
      <c r="W17" s="9">
        <f t="shared" si="0"/>
        <v>5.9214196199999999E-3</v>
      </c>
      <c r="X17" s="9">
        <f t="shared" si="0"/>
        <v>6.3579215000000005E-3</v>
      </c>
      <c r="Y17" s="9">
        <f t="shared" si="0"/>
        <v>6.7927953999999992E-3</v>
      </c>
      <c r="Z17" s="9">
        <f t="shared" si="0"/>
        <v>7.2356972000000002E-3</v>
      </c>
      <c r="AA17" s="8">
        <f t="shared" si="0"/>
        <v>7.6092645999999986E-3</v>
      </c>
      <c r="AB17" s="8">
        <f t="shared" si="0"/>
        <v>7.9232419000000009E-3</v>
      </c>
      <c r="AC17" s="8">
        <f t="shared" si="0"/>
        <v>8.1589231999999994E-3</v>
      </c>
      <c r="AD17" s="8">
        <f t="shared" si="0"/>
        <v>8.2728342000000007E-3</v>
      </c>
      <c r="AE17" s="8">
        <f t="shared" si="0"/>
        <v>8.4031992999999989E-3</v>
      </c>
      <c r="AF17" s="8">
        <f t="shared" si="0"/>
        <v>8.5598641000000017E-3</v>
      </c>
      <c r="AG17" s="8">
        <f t="shared" si="0"/>
        <v>8.6180551000000008E-3</v>
      </c>
      <c r="AH17" s="8">
        <f t="shared" si="0"/>
        <v>8.7616925999999991E-3</v>
      </c>
      <c r="AI17" s="8">
        <f t="shared" si="0"/>
        <v>8.8173004999999999E-3</v>
      </c>
      <c r="AJ17" s="8">
        <f t="shared" si="0"/>
        <v>8.959864100000001E-3</v>
      </c>
      <c r="AK17" s="8">
        <f t="shared" si="0"/>
        <v>9.0263453000000004E-3</v>
      </c>
      <c r="AL17" s="8">
        <f t="shared" si="0"/>
        <v>9.1836881999999981E-3</v>
      </c>
      <c r="AM17" s="8">
        <f t="shared" si="0"/>
        <v>9.3043219000000024E-3</v>
      </c>
      <c r="AN17" s="8">
        <f t="shared" si="0"/>
        <v>9.4333869000000001E-3</v>
      </c>
      <c r="AO17" s="8">
        <f t="shared" si="0"/>
        <v>9.5690424999999996E-3</v>
      </c>
      <c r="AP17" s="8">
        <f t="shared" si="0"/>
        <v>9.7090702000000029E-3</v>
      </c>
      <c r="AQ17" s="8">
        <f t="shared" si="0"/>
        <v>9.8510867999999988E-3</v>
      </c>
      <c r="AR17" s="8">
        <f t="shared" si="0"/>
        <v>9.9927583999999993E-3</v>
      </c>
      <c r="AS17" s="8">
        <f t="shared" si="0"/>
        <v>1.01318798E-2</v>
      </c>
      <c r="AT17" s="8">
        <f t="shared" si="0"/>
        <v>1.0266554900000002E-2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50"/>
  <sheetViews>
    <sheetView workbookViewId="0"/>
  </sheetViews>
  <sheetFormatPr baseColWidth="10" defaultRowHeight="15" x14ac:dyDescent="0.25"/>
  <cols>
    <col min="2" max="2" width="12.7109375" bestFit="1" customWidth="1"/>
  </cols>
  <sheetData>
    <row r="1" spans="1:53" ht="135" x14ac:dyDescent="0.25">
      <c r="A1" s="17" t="s">
        <v>202</v>
      </c>
      <c r="B1" s="13" t="s">
        <v>173</v>
      </c>
      <c r="C1" s="13"/>
      <c r="D1" s="13" t="s">
        <v>174</v>
      </c>
      <c r="E1" s="13"/>
      <c r="F1" s="13" t="s">
        <v>175</v>
      </c>
      <c r="G1" s="13"/>
      <c r="H1" s="13" t="s">
        <v>176</v>
      </c>
      <c r="I1" s="13"/>
      <c r="J1" s="13" t="s">
        <v>177</v>
      </c>
      <c r="K1" s="13"/>
      <c r="L1" s="13" t="s">
        <v>178</v>
      </c>
      <c r="M1" s="13"/>
      <c r="N1" s="13" t="s">
        <v>179</v>
      </c>
      <c r="O1" s="13"/>
      <c r="P1" s="13" t="s">
        <v>180</v>
      </c>
      <c r="Q1" s="13"/>
      <c r="R1" s="13" t="s">
        <v>181</v>
      </c>
      <c r="S1" s="13"/>
      <c r="T1" s="13" t="s">
        <v>182</v>
      </c>
      <c r="U1" s="13"/>
      <c r="V1" s="13" t="s">
        <v>183</v>
      </c>
      <c r="W1" s="13"/>
      <c r="X1" s="13" t="s">
        <v>184</v>
      </c>
      <c r="Y1" s="13"/>
      <c r="Z1" s="13" t="s">
        <v>185</v>
      </c>
      <c r="AA1" s="13"/>
      <c r="AB1" s="13" t="s">
        <v>186</v>
      </c>
      <c r="AC1" s="13"/>
      <c r="AD1" s="13" t="s">
        <v>187</v>
      </c>
      <c r="AE1" s="13"/>
      <c r="AF1" s="13" t="s">
        <v>188</v>
      </c>
      <c r="AG1" s="13"/>
      <c r="AH1" s="13" t="s">
        <v>189</v>
      </c>
      <c r="AI1" s="13"/>
      <c r="AJ1" s="13" t="s">
        <v>190</v>
      </c>
      <c r="AK1" s="13"/>
      <c r="AL1" s="13" t="s">
        <v>191</v>
      </c>
      <c r="AM1" s="13"/>
      <c r="AN1" s="13" t="s">
        <v>192</v>
      </c>
      <c r="AO1" s="13"/>
      <c r="AP1" s="14" t="s">
        <v>193</v>
      </c>
      <c r="AQ1" s="14"/>
      <c r="AR1" s="14" t="s">
        <v>194</v>
      </c>
      <c r="AS1" s="14"/>
      <c r="AT1" s="14" t="s">
        <v>195</v>
      </c>
      <c r="AU1" s="14"/>
      <c r="AV1" s="14" t="s">
        <v>196</v>
      </c>
    </row>
    <row r="2" spans="1:53" ht="30" x14ac:dyDescent="0.25">
      <c r="B2" s="15" t="s">
        <v>200</v>
      </c>
      <c r="C2" s="15" t="s">
        <v>201</v>
      </c>
      <c r="D2" s="15" t="s">
        <v>200</v>
      </c>
      <c r="E2" s="15" t="s">
        <v>201</v>
      </c>
      <c r="F2" s="15" t="s">
        <v>200</v>
      </c>
      <c r="G2" s="15" t="s">
        <v>201</v>
      </c>
      <c r="H2" s="15" t="s">
        <v>200</v>
      </c>
      <c r="I2" s="15" t="s">
        <v>201</v>
      </c>
      <c r="J2" s="15" t="s">
        <v>200</v>
      </c>
      <c r="K2" s="15" t="s">
        <v>201</v>
      </c>
      <c r="L2" s="15" t="s">
        <v>200</v>
      </c>
      <c r="M2" s="15" t="s">
        <v>201</v>
      </c>
      <c r="N2" s="15" t="s">
        <v>200</v>
      </c>
      <c r="O2" s="15" t="s">
        <v>201</v>
      </c>
      <c r="P2" s="15" t="s">
        <v>200</v>
      </c>
      <c r="Q2" s="15" t="s">
        <v>201</v>
      </c>
      <c r="R2" s="15" t="s">
        <v>200</v>
      </c>
      <c r="S2" s="15" t="s">
        <v>201</v>
      </c>
      <c r="T2" s="15" t="s">
        <v>200</v>
      </c>
      <c r="U2" s="15" t="s">
        <v>201</v>
      </c>
      <c r="V2" s="15" t="s">
        <v>200</v>
      </c>
      <c r="W2" s="15" t="s">
        <v>201</v>
      </c>
      <c r="X2" s="15" t="s">
        <v>200</v>
      </c>
      <c r="Y2" s="15" t="s">
        <v>201</v>
      </c>
      <c r="Z2" s="15" t="s">
        <v>200</v>
      </c>
      <c r="AA2" s="15" t="s">
        <v>201</v>
      </c>
      <c r="AB2" s="15" t="s">
        <v>200</v>
      </c>
      <c r="AC2" s="15" t="s">
        <v>201</v>
      </c>
      <c r="AD2" s="15" t="s">
        <v>200</v>
      </c>
      <c r="AE2" s="15" t="s">
        <v>201</v>
      </c>
      <c r="AF2" s="15" t="s">
        <v>200</v>
      </c>
      <c r="AG2" s="15" t="s">
        <v>201</v>
      </c>
      <c r="AH2" s="15" t="s">
        <v>200</v>
      </c>
      <c r="AI2" s="15" t="s">
        <v>201</v>
      </c>
      <c r="AJ2" s="15" t="s">
        <v>200</v>
      </c>
      <c r="AK2" s="15" t="s">
        <v>201</v>
      </c>
      <c r="AL2" s="15" t="s">
        <v>200</v>
      </c>
      <c r="AM2" s="15" t="s">
        <v>201</v>
      </c>
      <c r="AN2" s="15" t="s">
        <v>200</v>
      </c>
      <c r="AO2" s="15" t="s">
        <v>201</v>
      </c>
      <c r="AP2" s="15" t="s">
        <v>200</v>
      </c>
      <c r="AQ2" s="15" t="s">
        <v>201</v>
      </c>
      <c r="AR2" s="15" t="s">
        <v>200</v>
      </c>
      <c r="AS2" s="15" t="s">
        <v>201</v>
      </c>
      <c r="AT2" s="15" t="s">
        <v>200</v>
      </c>
      <c r="AU2" s="15" t="s">
        <v>201</v>
      </c>
      <c r="AV2" s="15" t="s">
        <v>200</v>
      </c>
      <c r="AW2" s="15" t="s">
        <v>201</v>
      </c>
    </row>
    <row r="3" spans="1:53" x14ac:dyDescent="0.25"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t="s">
        <v>129</v>
      </c>
      <c r="H3" t="s">
        <v>130</v>
      </c>
      <c r="I3" t="s">
        <v>131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">
        <v>137</v>
      </c>
      <c r="P3" t="s">
        <v>138</v>
      </c>
      <c r="Q3" t="s">
        <v>139</v>
      </c>
      <c r="R3" t="s">
        <v>140</v>
      </c>
      <c r="S3" t="s">
        <v>141</v>
      </c>
      <c r="T3" t="s">
        <v>142</v>
      </c>
      <c r="U3" t="s">
        <v>143</v>
      </c>
      <c r="V3" t="s">
        <v>144</v>
      </c>
      <c r="W3" t="s">
        <v>145</v>
      </c>
      <c r="X3" t="s">
        <v>146</v>
      </c>
      <c r="Y3" t="s">
        <v>147</v>
      </c>
      <c r="Z3" t="s">
        <v>148</v>
      </c>
      <c r="AA3" t="s">
        <v>149</v>
      </c>
      <c r="AB3" t="s">
        <v>150</v>
      </c>
      <c r="AC3" t="s">
        <v>151</v>
      </c>
      <c r="AD3" t="s">
        <v>152</v>
      </c>
      <c r="AE3" t="s">
        <v>153</v>
      </c>
      <c r="AF3" t="s">
        <v>154</v>
      </c>
      <c r="AG3" t="s">
        <v>155</v>
      </c>
      <c r="AH3" t="s">
        <v>156</v>
      </c>
      <c r="AI3" t="s">
        <v>157</v>
      </c>
      <c r="AJ3" t="s">
        <v>158</v>
      </c>
      <c r="AK3" t="s">
        <v>159</v>
      </c>
      <c r="AL3" t="s">
        <v>160</v>
      </c>
      <c r="AM3" t="s">
        <v>161</v>
      </c>
      <c r="AN3" t="s">
        <v>162</v>
      </c>
      <c r="AO3" t="s">
        <v>163</v>
      </c>
      <c r="AP3" t="s">
        <v>164</v>
      </c>
      <c r="AQ3" t="s">
        <v>165</v>
      </c>
      <c r="AR3" t="s">
        <v>166</v>
      </c>
      <c r="AS3" t="s">
        <v>167</v>
      </c>
      <c r="AT3" t="s">
        <v>168</v>
      </c>
      <c r="AU3" t="s">
        <v>169</v>
      </c>
      <c r="AV3" t="s">
        <v>170</v>
      </c>
      <c r="AW3" t="s">
        <v>171</v>
      </c>
      <c r="AX3" t="s">
        <v>197</v>
      </c>
      <c r="AY3" t="s">
        <v>172</v>
      </c>
      <c r="AZ3" t="s">
        <v>198</v>
      </c>
      <c r="BA3" t="s">
        <v>199</v>
      </c>
    </row>
    <row r="4" spans="1:53" hidden="1" x14ac:dyDescent="0.25">
      <c r="A4">
        <v>2006</v>
      </c>
      <c r="B4">
        <v>36769.03239</v>
      </c>
      <c r="C4">
        <v>36769.03239</v>
      </c>
      <c r="D4">
        <v>152991.28260000001</v>
      </c>
      <c r="E4">
        <v>152991.28260000001</v>
      </c>
      <c r="F4">
        <v>88250.482210000002</v>
      </c>
      <c r="G4">
        <v>88250.482210000002</v>
      </c>
      <c r="H4">
        <v>2462.4598420000002</v>
      </c>
      <c r="I4">
        <v>2462.4598420000002</v>
      </c>
      <c r="J4">
        <v>973.80496979999998</v>
      </c>
      <c r="K4">
        <v>973.80496979999998</v>
      </c>
      <c r="L4">
        <v>2456.3543869999999</v>
      </c>
      <c r="M4">
        <v>2456.3543869999999</v>
      </c>
      <c r="N4">
        <v>-1155.5584670000001</v>
      </c>
      <c r="O4">
        <v>-1155.5584670000001</v>
      </c>
      <c r="P4">
        <v>1419.6046040000001</v>
      </c>
      <c r="Q4">
        <v>1419.6046040000001</v>
      </c>
      <c r="R4">
        <v>3359.6999980000001</v>
      </c>
      <c r="S4">
        <v>3359.6999980000001</v>
      </c>
      <c r="T4">
        <v>2249.8032050000002</v>
      </c>
      <c r="U4">
        <v>2249.8032050000002</v>
      </c>
      <c r="V4">
        <v>-2395.7177080000001</v>
      </c>
      <c r="W4">
        <v>-2395.7177080000001</v>
      </c>
      <c r="X4">
        <v>287735.01679999998</v>
      </c>
      <c r="Y4">
        <v>287735.01679999998</v>
      </c>
      <c r="Z4">
        <v>196892.867</v>
      </c>
      <c r="AA4">
        <v>196892.867</v>
      </c>
      <c r="AB4">
        <v>4677.9016039999997</v>
      </c>
      <c r="AC4">
        <v>4677.9016039999997</v>
      </c>
      <c r="AD4">
        <v>10868</v>
      </c>
      <c r="AE4">
        <v>10868</v>
      </c>
      <c r="AF4">
        <v>-4339.5707050000001</v>
      </c>
      <c r="AG4">
        <v>-4339.5707050000001</v>
      </c>
      <c r="AH4">
        <v>-1369.8719120000001</v>
      </c>
      <c r="AI4">
        <v>-1369.8719120000001</v>
      </c>
      <c r="AJ4">
        <v>7250.5889809999999</v>
      </c>
      <c r="AK4">
        <v>7250.5889809999999</v>
      </c>
      <c r="AL4">
        <v>647418.13619999995</v>
      </c>
      <c r="AM4">
        <v>647418.13619999995</v>
      </c>
      <c r="AN4">
        <v>340986</v>
      </c>
      <c r="AO4">
        <v>340986</v>
      </c>
      <c r="AP4">
        <v>-1405.1240829999999</v>
      </c>
      <c r="AQ4">
        <v>-1405.1240829999999</v>
      </c>
      <c r="AR4">
        <v>10381.74129</v>
      </c>
      <c r="AS4">
        <v>10381.74129</v>
      </c>
      <c r="AT4">
        <v>20418.000260000001</v>
      </c>
      <c r="AU4">
        <v>20418.000260000001</v>
      </c>
      <c r="AV4">
        <v>564.39894830000003</v>
      </c>
      <c r="AW4">
        <v>564.39894830000003</v>
      </c>
      <c r="AX4">
        <f>SUM(D4,F4,H4,J4,L4,N4,P4,R4,T4,V4,X4,Z4)</f>
        <v>735240.09944079991</v>
      </c>
      <c r="AY4">
        <f>SUM(E4,G4,I4,K4,M4,O4,Q4,S4,U4,W4,Y4,AA4)</f>
        <v>735240.09944079991</v>
      </c>
      <c r="AZ4">
        <f t="shared" ref="AZ4:AZ13" si="0">AX4-AY4</f>
        <v>0</v>
      </c>
      <c r="BA4">
        <f t="shared" ref="BA4:BA13" si="1">(AZ4/AX4)*100</f>
        <v>0</v>
      </c>
    </row>
    <row r="5" spans="1:53" hidden="1" x14ac:dyDescent="0.25">
      <c r="A5">
        <v>2007</v>
      </c>
      <c r="B5">
        <v>37111.194280000003</v>
      </c>
      <c r="C5">
        <v>37111.194280000003</v>
      </c>
      <c r="D5">
        <v>154613.5434</v>
      </c>
      <c r="E5">
        <v>154613.5434</v>
      </c>
      <c r="F5">
        <v>89634.590270000001</v>
      </c>
      <c r="G5">
        <v>89634.590270000001</v>
      </c>
      <c r="H5">
        <v>2378.637193</v>
      </c>
      <c r="I5">
        <v>2378.637193</v>
      </c>
      <c r="J5">
        <v>899.82189900000003</v>
      </c>
      <c r="K5">
        <v>899.82189900000003</v>
      </c>
      <c r="L5">
        <v>2306.041052</v>
      </c>
      <c r="M5">
        <v>2306.041052</v>
      </c>
      <c r="N5">
        <v>-1411.382912</v>
      </c>
      <c r="O5">
        <v>-1411.382912</v>
      </c>
      <c r="P5">
        <v>1439.715154</v>
      </c>
      <c r="Q5">
        <v>1439.715154</v>
      </c>
      <c r="R5">
        <v>3454.0372010000001</v>
      </c>
      <c r="S5">
        <v>3454.0372010000001</v>
      </c>
      <c r="T5">
        <v>2402.4846649999999</v>
      </c>
      <c r="U5">
        <v>2402.4846649999999</v>
      </c>
      <c r="V5">
        <v>-2380.672767</v>
      </c>
      <c r="W5">
        <v>-2380.672767</v>
      </c>
      <c r="X5">
        <v>295819.15870000003</v>
      </c>
      <c r="Y5">
        <v>295819.15870000003</v>
      </c>
      <c r="Z5">
        <v>180154.5962</v>
      </c>
      <c r="AA5">
        <v>180154.5962</v>
      </c>
      <c r="AB5">
        <v>4697.5564729999996</v>
      </c>
      <c r="AC5">
        <v>4697.5564729999996</v>
      </c>
      <c r="AD5">
        <v>10927.84397</v>
      </c>
      <c r="AE5">
        <v>10927.84397</v>
      </c>
      <c r="AF5">
        <v>-4428.473011</v>
      </c>
      <c r="AG5">
        <v>-4428.473011</v>
      </c>
      <c r="AH5">
        <v>-1392.0609139999999</v>
      </c>
      <c r="AI5">
        <v>-1392.0609139999999</v>
      </c>
      <c r="AJ5">
        <v>7259.3811509999996</v>
      </c>
      <c r="AK5">
        <v>7259.3811509999996</v>
      </c>
      <c r="AL5">
        <v>665337.80550000002</v>
      </c>
      <c r="AM5">
        <v>665337.80550000002</v>
      </c>
      <c r="AN5">
        <v>346304.8885</v>
      </c>
      <c r="AO5">
        <v>346304.8885</v>
      </c>
      <c r="AP5">
        <v>-1434.4715490000001</v>
      </c>
      <c r="AQ5">
        <v>-1434.4715490000001</v>
      </c>
      <c r="AR5">
        <v>10541.441199999999</v>
      </c>
      <c r="AS5">
        <v>10541.441199999999</v>
      </c>
      <c r="AT5">
        <v>20221.152669999999</v>
      </c>
      <c r="AU5">
        <v>20221.152669999999</v>
      </c>
      <c r="AV5">
        <v>506.1324204</v>
      </c>
      <c r="AW5">
        <v>506.1324204</v>
      </c>
      <c r="AX5">
        <f t="shared" ref="AX5:AX47" si="2">SUM(D5,F5,H5,J5,L5,N5,P5,R5,T5,V5,X5,Z5)</f>
        <v>729310.57005500002</v>
      </c>
      <c r="AY5">
        <f>SUM(E5,G5,I5,K5,M5,O5,Q5,S5,U5,W5,Y5,AA5)</f>
        <v>729310.57005500002</v>
      </c>
      <c r="AZ5">
        <f t="shared" si="0"/>
        <v>0</v>
      </c>
      <c r="BA5">
        <f t="shared" si="1"/>
        <v>0</v>
      </c>
    </row>
    <row r="6" spans="1:53" hidden="1" x14ac:dyDescent="0.25">
      <c r="A6">
        <v>2008</v>
      </c>
      <c r="B6">
        <v>37374.615449999998</v>
      </c>
      <c r="C6">
        <v>37374.615449999998</v>
      </c>
      <c r="D6">
        <v>156072.4442</v>
      </c>
      <c r="E6">
        <v>156072.4442</v>
      </c>
      <c r="F6">
        <v>86015.026320000004</v>
      </c>
      <c r="G6">
        <v>86015.026320000004</v>
      </c>
      <c r="H6">
        <v>2186.6174970000002</v>
      </c>
      <c r="I6">
        <v>2186.6174970000002</v>
      </c>
      <c r="J6">
        <v>492.62275199999999</v>
      </c>
      <c r="K6">
        <v>492.62275199999999</v>
      </c>
      <c r="L6">
        <v>2028.9850739999999</v>
      </c>
      <c r="M6">
        <v>2028.9850739999999</v>
      </c>
      <c r="N6">
        <v>-1397.5043149999999</v>
      </c>
      <c r="O6">
        <v>-1397.5043149999999</v>
      </c>
      <c r="P6">
        <v>1538.349256</v>
      </c>
      <c r="Q6">
        <v>1538.349256</v>
      </c>
      <c r="R6">
        <v>3547.5734219999999</v>
      </c>
      <c r="S6">
        <v>3547.5734219999999</v>
      </c>
      <c r="T6">
        <v>1058.6712970000001</v>
      </c>
      <c r="U6">
        <v>1058.6712970000001</v>
      </c>
      <c r="V6">
        <v>-2322.8250119999998</v>
      </c>
      <c r="W6">
        <v>-2322.8250119999998</v>
      </c>
      <c r="X6">
        <v>299357.62349999999</v>
      </c>
      <c r="Y6">
        <v>299357.62349999999</v>
      </c>
      <c r="Z6">
        <v>183477.55220000001</v>
      </c>
      <c r="AA6">
        <v>183477.55220000001</v>
      </c>
      <c r="AB6">
        <v>4717.5544659999996</v>
      </c>
      <c r="AC6">
        <v>4717.5544659999996</v>
      </c>
      <c r="AD6">
        <v>10988.21847</v>
      </c>
      <c r="AE6">
        <v>10988.21847</v>
      </c>
      <c r="AF6">
        <v>-4448.2698549999996</v>
      </c>
      <c r="AG6">
        <v>-4448.2698549999996</v>
      </c>
      <c r="AH6">
        <v>-1357.7567409999999</v>
      </c>
      <c r="AI6">
        <v>-1357.7567409999999</v>
      </c>
      <c r="AJ6">
        <v>7296.2109760000003</v>
      </c>
      <c r="AK6">
        <v>7296.2109760000003</v>
      </c>
      <c r="AL6">
        <v>672307.34499999997</v>
      </c>
      <c r="AM6">
        <v>672307.34499999997</v>
      </c>
      <c r="AN6">
        <v>351686.20980000001</v>
      </c>
      <c r="AO6">
        <v>351686.20980000001</v>
      </c>
      <c r="AP6">
        <v>-1436.812784</v>
      </c>
      <c r="AQ6">
        <v>-1436.812784</v>
      </c>
      <c r="AR6">
        <v>10820.3511</v>
      </c>
      <c r="AS6">
        <v>10820.3511</v>
      </c>
      <c r="AT6">
        <v>20037.820909999999</v>
      </c>
      <c r="AU6">
        <v>20037.820909999999</v>
      </c>
      <c r="AV6">
        <v>473.02555949999999</v>
      </c>
      <c r="AW6">
        <v>473.02555949999999</v>
      </c>
      <c r="AX6">
        <f t="shared" si="2"/>
        <v>732055.136191</v>
      </c>
      <c r="AY6">
        <f>SUM(E6,G6,I6,K6,M6,O6,Q6,S6,U6,W6,Y6,AA6)</f>
        <v>732055.136191</v>
      </c>
      <c r="AZ6">
        <f t="shared" si="0"/>
        <v>0</v>
      </c>
      <c r="BA6">
        <f t="shared" si="1"/>
        <v>0</v>
      </c>
    </row>
    <row r="7" spans="1:53" hidden="1" x14ac:dyDescent="0.25">
      <c r="A7">
        <v>2009</v>
      </c>
      <c r="B7">
        <v>37608.089670000001</v>
      </c>
      <c r="C7">
        <v>37608.089670000001</v>
      </c>
      <c r="D7">
        <v>157290.3438</v>
      </c>
      <c r="E7">
        <v>157290.3438</v>
      </c>
      <c r="F7">
        <v>80806.133560000002</v>
      </c>
      <c r="G7">
        <v>80806.133560000002</v>
      </c>
      <c r="H7">
        <v>1957.390821</v>
      </c>
      <c r="I7">
        <v>1957.390821</v>
      </c>
      <c r="J7">
        <v>154.9045232</v>
      </c>
      <c r="K7">
        <v>154.9045232</v>
      </c>
      <c r="L7">
        <v>1698.0473340000001</v>
      </c>
      <c r="M7">
        <v>1698.0473340000001</v>
      </c>
      <c r="N7">
        <v>-1379.1902319999999</v>
      </c>
      <c r="O7">
        <v>-1379.1902319999999</v>
      </c>
      <c r="P7">
        <v>1672.2618460000001</v>
      </c>
      <c r="Q7">
        <v>1672.2618460000001</v>
      </c>
      <c r="R7">
        <v>3660.391611</v>
      </c>
      <c r="S7">
        <v>3660.391611</v>
      </c>
      <c r="T7">
        <v>-59.601100690000003</v>
      </c>
      <c r="U7">
        <v>-59.601100690000003</v>
      </c>
      <c r="V7">
        <v>-2242.3857039999998</v>
      </c>
      <c r="W7">
        <v>-2242.3857039999998</v>
      </c>
      <c r="X7">
        <v>302836.36780000001</v>
      </c>
      <c r="Y7">
        <v>302836.36780000001</v>
      </c>
      <c r="Z7">
        <v>186058.35010000001</v>
      </c>
      <c r="AA7">
        <v>186058.35010000001</v>
      </c>
      <c r="AB7">
        <v>4734.4391850000002</v>
      </c>
      <c r="AC7">
        <v>4734.4391850000002</v>
      </c>
      <c r="AD7">
        <v>11049.13031</v>
      </c>
      <c r="AE7">
        <v>11049.13031</v>
      </c>
      <c r="AF7">
        <v>-4456.6914159999997</v>
      </c>
      <c r="AG7">
        <v>-4456.6914159999997</v>
      </c>
      <c r="AH7">
        <v>-1308.6217409999999</v>
      </c>
      <c r="AI7">
        <v>-1308.6217409999999</v>
      </c>
      <c r="AJ7">
        <v>7336.0311730000003</v>
      </c>
      <c r="AK7">
        <v>7336.0311730000003</v>
      </c>
      <c r="AL7">
        <v>678333.87419999996</v>
      </c>
      <c r="AM7">
        <v>678333.87419999996</v>
      </c>
      <c r="AN7">
        <v>357127.01659999997</v>
      </c>
      <c r="AO7">
        <v>357127.01659999997</v>
      </c>
      <c r="AP7">
        <v>-1435.0469230000001</v>
      </c>
      <c r="AQ7">
        <v>-1435.0469230000001</v>
      </c>
      <c r="AR7">
        <v>11163.456920000001</v>
      </c>
      <c r="AS7">
        <v>11163.456920000001</v>
      </c>
      <c r="AT7">
        <v>19859.645860000001</v>
      </c>
      <c r="AU7">
        <v>19859.645860000001</v>
      </c>
      <c r="AV7">
        <v>455.0820741</v>
      </c>
      <c r="AW7">
        <v>455.0820741</v>
      </c>
      <c r="AX7">
        <f t="shared" si="2"/>
        <v>732453.01435851015</v>
      </c>
      <c r="AY7">
        <f>SUM(E7,G7,I7,K7,M7,O7,Q7,S7,U7,W7,Y7,AA7)</f>
        <v>732453.01435851015</v>
      </c>
      <c r="AZ7">
        <f t="shared" si="0"/>
        <v>0</v>
      </c>
      <c r="BA7">
        <f t="shared" si="1"/>
        <v>0</v>
      </c>
    </row>
    <row r="8" spans="1:53" hidden="1" x14ac:dyDescent="0.25">
      <c r="A8">
        <v>2010</v>
      </c>
      <c r="B8">
        <v>37830.921470000001</v>
      </c>
      <c r="C8">
        <v>37830.921470000001</v>
      </c>
      <c r="D8">
        <v>158230.9749</v>
      </c>
      <c r="E8">
        <v>158230.9749</v>
      </c>
      <c r="F8">
        <v>76052.430479999995</v>
      </c>
      <c r="G8">
        <v>76052.430479999995</v>
      </c>
      <c r="H8">
        <v>1751.5488379999999</v>
      </c>
      <c r="I8">
        <v>1751.5488379999999</v>
      </c>
      <c r="J8">
        <v>-185.96540540000001</v>
      </c>
      <c r="K8">
        <v>-185.96540540000001</v>
      </c>
      <c r="L8">
        <v>1392.6605689999999</v>
      </c>
      <c r="M8">
        <v>1392.6605689999999</v>
      </c>
      <c r="N8">
        <v>-1360.7450249999999</v>
      </c>
      <c r="O8">
        <v>-1360.7450249999999</v>
      </c>
      <c r="P8">
        <v>1804.039002</v>
      </c>
      <c r="Q8">
        <v>1804.039002</v>
      </c>
      <c r="R8">
        <v>3769.1439959999998</v>
      </c>
      <c r="S8">
        <v>3769.1439959999998</v>
      </c>
      <c r="T8">
        <v>-1052.757347</v>
      </c>
      <c r="U8">
        <v>-1052.757347</v>
      </c>
      <c r="V8">
        <v>-2159.3772359999998</v>
      </c>
      <c r="W8">
        <v>-2159.3772359999998</v>
      </c>
      <c r="X8">
        <v>306094.41129999998</v>
      </c>
      <c r="Y8">
        <v>306094.41129999998</v>
      </c>
      <c r="Z8">
        <v>188217.64970000001</v>
      </c>
      <c r="AA8">
        <v>188217.64970000001</v>
      </c>
      <c r="AB8">
        <v>4747.3314389999996</v>
      </c>
      <c r="AC8">
        <v>4747.3314389999996</v>
      </c>
      <c r="AD8">
        <v>11110.586439999999</v>
      </c>
      <c r="AE8">
        <v>11110.586439999999</v>
      </c>
      <c r="AF8">
        <v>-4471.9201480000002</v>
      </c>
      <c r="AG8">
        <v>-4471.9201480000002</v>
      </c>
      <c r="AH8">
        <v>-1254.9843949999999</v>
      </c>
      <c r="AI8">
        <v>-1254.9843949999999</v>
      </c>
      <c r="AJ8">
        <v>7372.1455139999998</v>
      </c>
      <c r="AK8">
        <v>7372.1455139999998</v>
      </c>
      <c r="AL8">
        <v>683312.0503</v>
      </c>
      <c r="AM8">
        <v>683312.0503</v>
      </c>
      <c r="AN8">
        <v>362628.14740000002</v>
      </c>
      <c r="AO8">
        <v>362628.14740000002</v>
      </c>
      <c r="AP8">
        <v>-1432.857344</v>
      </c>
      <c r="AQ8">
        <v>-1432.857344</v>
      </c>
      <c r="AR8">
        <v>11554.63939</v>
      </c>
      <c r="AS8">
        <v>11554.63939</v>
      </c>
      <c r="AT8">
        <v>19685.102650000001</v>
      </c>
      <c r="AU8">
        <v>19685.102650000001</v>
      </c>
      <c r="AV8">
        <v>458.81348869999999</v>
      </c>
      <c r="AW8">
        <v>458.81348869999999</v>
      </c>
      <c r="AX8">
        <f t="shared" si="2"/>
        <v>732554.01377159986</v>
      </c>
      <c r="AY8">
        <f>SUM(E8,G8,I8,K8,M8,O8,Q8,S8,U8,W8,Y8,AA8)</f>
        <v>732554.01377159986</v>
      </c>
      <c r="AZ8">
        <f t="shared" si="0"/>
        <v>0</v>
      </c>
      <c r="BA8">
        <f t="shared" si="1"/>
        <v>0</v>
      </c>
    </row>
    <row r="9" spans="1:53" hidden="1" x14ac:dyDescent="0.25">
      <c r="A9">
        <v>2011</v>
      </c>
      <c r="B9">
        <v>37992.362200000003</v>
      </c>
      <c r="C9">
        <v>37992.362200000003</v>
      </c>
      <c r="D9">
        <v>158959.50339999999</v>
      </c>
      <c r="E9">
        <v>158959.50339999999</v>
      </c>
      <c r="F9">
        <v>72631.920570000002</v>
      </c>
      <c r="G9">
        <v>72631.920570000002</v>
      </c>
      <c r="H9">
        <v>1605.416514</v>
      </c>
      <c r="I9">
        <v>1605.416514</v>
      </c>
      <c r="J9">
        <v>-400.71969439999998</v>
      </c>
      <c r="K9">
        <v>-400.71969439999998</v>
      </c>
      <c r="L9">
        <v>1159.5754300000001</v>
      </c>
      <c r="M9">
        <v>1159.5754300000001</v>
      </c>
      <c r="N9">
        <v>-1348.8671629999999</v>
      </c>
      <c r="O9">
        <v>-1348.8671629999999</v>
      </c>
      <c r="P9">
        <v>1931.871249</v>
      </c>
      <c r="Q9">
        <v>1931.871249</v>
      </c>
      <c r="R9">
        <v>3860.5430059999999</v>
      </c>
      <c r="S9">
        <v>3860.5430059999999</v>
      </c>
      <c r="T9">
        <v>-837.63818700000002</v>
      </c>
      <c r="U9">
        <v>-837.63818700000002</v>
      </c>
      <c r="V9">
        <v>-2117.0356219999999</v>
      </c>
      <c r="W9">
        <v>-2117.0356219999999</v>
      </c>
      <c r="X9">
        <v>308805.3664</v>
      </c>
      <c r="Y9">
        <v>308805.3664</v>
      </c>
      <c r="Z9">
        <v>190060.4479</v>
      </c>
      <c r="AA9">
        <v>190060.4479</v>
      </c>
      <c r="AB9">
        <v>4756.3432249999996</v>
      </c>
      <c r="AC9">
        <v>4756.3432249999996</v>
      </c>
      <c r="AD9">
        <v>11172.59389</v>
      </c>
      <c r="AE9">
        <v>11172.59389</v>
      </c>
      <c r="AF9">
        <v>-4515.962415</v>
      </c>
      <c r="AG9">
        <v>-4515.962415</v>
      </c>
      <c r="AH9">
        <v>-1215.739885</v>
      </c>
      <c r="AI9">
        <v>-1215.739885</v>
      </c>
      <c r="AJ9">
        <v>7398.8195589999996</v>
      </c>
      <c r="AK9">
        <v>7398.8195589999996</v>
      </c>
      <c r="AL9">
        <v>687401.24560000002</v>
      </c>
      <c r="AM9">
        <v>687401.24560000002</v>
      </c>
      <c r="AN9">
        <v>368197.62430000002</v>
      </c>
      <c r="AO9">
        <v>368197.62430000002</v>
      </c>
      <c r="AP9">
        <v>-1398.1871900000001</v>
      </c>
      <c r="AQ9">
        <v>-1398.1871900000001</v>
      </c>
      <c r="AR9">
        <v>11682.159519999999</v>
      </c>
      <c r="AS9">
        <v>11682.159519999999</v>
      </c>
      <c r="AT9">
        <v>19524.195479999998</v>
      </c>
      <c r="AU9">
        <v>19524.195479999998</v>
      </c>
      <c r="AV9">
        <v>346.97054120000001</v>
      </c>
      <c r="AW9">
        <v>346.97054120000001</v>
      </c>
      <c r="AX9">
        <f t="shared" si="2"/>
        <v>734310.38380259997</v>
      </c>
      <c r="AY9">
        <f>SUM(E9,G9,I9,K9,M9,O9,Q9,S9,U9,W9,Y9,AA9)</f>
        <v>734310.38380259997</v>
      </c>
      <c r="AZ9">
        <f t="shared" si="0"/>
        <v>0</v>
      </c>
      <c r="BA9">
        <f t="shared" si="1"/>
        <v>0</v>
      </c>
    </row>
    <row r="10" spans="1:53" hidden="1" x14ac:dyDescent="0.25">
      <c r="A10">
        <v>2012</v>
      </c>
      <c r="B10">
        <v>38043.750829999997</v>
      </c>
      <c r="C10">
        <v>38043.750829999997</v>
      </c>
      <c r="D10">
        <v>159408.6446</v>
      </c>
      <c r="E10">
        <v>159408.6446</v>
      </c>
      <c r="F10">
        <v>69854.36133</v>
      </c>
      <c r="G10">
        <v>69854.36133</v>
      </c>
      <c r="H10">
        <v>1470.9136550000001</v>
      </c>
      <c r="I10">
        <v>1470.9136550000001</v>
      </c>
      <c r="J10">
        <v>-729.00193879999995</v>
      </c>
      <c r="K10">
        <v>-729.00193879999995</v>
      </c>
      <c r="L10">
        <v>948.29185380000001</v>
      </c>
      <c r="M10">
        <v>948.29185380000001</v>
      </c>
      <c r="N10">
        <v>-1349.0862810000001</v>
      </c>
      <c r="O10">
        <v>-1349.0862810000001</v>
      </c>
      <c r="P10">
        <v>1971.32998</v>
      </c>
      <c r="Q10">
        <v>1971.32998</v>
      </c>
      <c r="R10">
        <v>3866.0145929999999</v>
      </c>
      <c r="S10">
        <v>3866.0145929999999</v>
      </c>
      <c r="T10">
        <v>-781.84230560000003</v>
      </c>
      <c r="U10">
        <v>-781.84230560000003</v>
      </c>
      <c r="V10">
        <v>-2172.1286989999999</v>
      </c>
      <c r="W10">
        <v>-2172.1286989999999</v>
      </c>
      <c r="X10">
        <v>309946.0626</v>
      </c>
      <c r="Y10">
        <v>309946.0626</v>
      </c>
      <c r="Z10">
        <v>209720.60399999999</v>
      </c>
      <c r="AA10">
        <v>209720.60399999999</v>
      </c>
      <c r="AB10">
        <v>4761.1229839999996</v>
      </c>
      <c r="AC10">
        <v>4761.1229839999996</v>
      </c>
      <c r="AD10">
        <v>11235.159799999999</v>
      </c>
      <c r="AE10">
        <v>11235.159799999999</v>
      </c>
      <c r="AF10">
        <v>-4609.9818830000004</v>
      </c>
      <c r="AG10">
        <v>-4609.9818830000004</v>
      </c>
      <c r="AH10">
        <v>-1200.510213</v>
      </c>
      <c r="AI10">
        <v>-1200.510213</v>
      </c>
      <c r="AJ10">
        <v>7403.7608950000003</v>
      </c>
      <c r="AK10">
        <v>7403.7608950000003</v>
      </c>
      <c r="AL10">
        <v>689016.36529999995</v>
      </c>
      <c r="AM10">
        <v>689016.36529999995</v>
      </c>
      <c r="AN10">
        <v>373831.29029999999</v>
      </c>
      <c r="AO10">
        <v>373831.29029999999</v>
      </c>
      <c r="AP10">
        <v>-1362.929617</v>
      </c>
      <c r="AQ10">
        <v>-1362.929617</v>
      </c>
      <c r="AR10">
        <v>11681.0571</v>
      </c>
      <c r="AS10">
        <v>11681.0571</v>
      </c>
      <c r="AT10">
        <v>19387.809689999998</v>
      </c>
      <c r="AU10">
        <v>19387.809689999998</v>
      </c>
      <c r="AV10">
        <v>214.68244139999999</v>
      </c>
      <c r="AW10">
        <v>214.68244139999999</v>
      </c>
      <c r="AX10">
        <f t="shared" si="2"/>
        <v>752154.1633874001</v>
      </c>
      <c r="AY10">
        <f>SUM(E10,G10,I10,K10,M10,O10,Q10,S10,U10,W10,Y10,AA10)</f>
        <v>752154.1633874001</v>
      </c>
      <c r="AZ10">
        <f t="shared" si="0"/>
        <v>0</v>
      </c>
      <c r="BA10">
        <f t="shared" si="1"/>
        <v>0</v>
      </c>
    </row>
    <row r="11" spans="1:53" hidden="1" x14ac:dyDescent="0.25">
      <c r="A11">
        <v>2013</v>
      </c>
      <c r="B11">
        <v>38009.54</v>
      </c>
      <c r="C11">
        <v>38009.54</v>
      </c>
      <c r="D11">
        <v>159761.4319</v>
      </c>
      <c r="E11">
        <v>159761.4319</v>
      </c>
      <c r="F11">
        <v>68606.939419999995</v>
      </c>
      <c r="G11">
        <v>68606.939419999995</v>
      </c>
      <c r="H11">
        <v>1389.460793</v>
      </c>
      <c r="I11">
        <v>1389.460793</v>
      </c>
      <c r="J11">
        <v>-1014.945773</v>
      </c>
      <c r="K11">
        <v>-1014.945773</v>
      </c>
      <c r="L11">
        <v>819.62805260000005</v>
      </c>
      <c r="M11">
        <v>819.62805260000005</v>
      </c>
      <c r="N11">
        <v>-1356.3666860000001</v>
      </c>
      <c r="O11">
        <v>-1356.3666860000001</v>
      </c>
      <c r="P11">
        <v>1958.9712919999999</v>
      </c>
      <c r="Q11">
        <v>1958.9712919999999</v>
      </c>
      <c r="R11">
        <v>3835.075257</v>
      </c>
      <c r="S11">
        <v>3835.075257</v>
      </c>
      <c r="T11">
        <v>-805.31316600000002</v>
      </c>
      <c r="U11">
        <v>-805.31316600000002</v>
      </c>
      <c r="V11">
        <v>-2262.8065299999998</v>
      </c>
      <c r="W11">
        <v>-2262.8065299999998</v>
      </c>
      <c r="X11">
        <v>310665.86249999999</v>
      </c>
      <c r="Y11">
        <v>310665.86249999999</v>
      </c>
      <c r="Z11">
        <v>229785.55300000001</v>
      </c>
      <c r="AA11">
        <v>229785.55300000001</v>
      </c>
      <c r="AB11">
        <v>4762.1114189999998</v>
      </c>
      <c r="AC11">
        <v>4762.1114189999998</v>
      </c>
      <c r="AD11">
        <v>11298.29141</v>
      </c>
      <c r="AE11">
        <v>11298.29141</v>
      </c>
      <c r="AF11">
        <v>-4748.7214990000002</v>
      </c>
      <c r="AG11">
        <v>-4748.7214990000002</v>
      </c>
      <c r="AH11">
        <v>-1205.0620980000001</v>
      </c>
      <c r="AI11">
        <v>-1205.0620980000001</v>
      </c>
      <c r="AJ11">
        <v>7391.6943309999997</v>
      </c>
      <c r="AK11">
        <v>7391.6943309999997</v>
      </c>
      <c r="AL11">
        <v>690138.51379999996</v>
      </c>
      <c r="AM11">
        <v>690138.51379999996</v>
      </c>
      <c r="AN11">
        <v>379544.81599999999</v>
      </c>
      <c r="AO11">
        <v>379544.81599999999</v>
      </c>
      <c r="AP11">
        <v>-1332.1949059999999</v>
      </c>
      <c r="AQ11">
        <v>-1332.1949059999999</v>
      </c>
      <c r="AR11">
        <v>11607.101060000001</v>
      </c>
      <c r="AS11">
        <v>11607.101060000001</v>
      </c>
      <c r="AT11">
        <v>19057.879990000001</v>
      </c>
      <c r="AU11">
        <v>19057.879990000001</v>
      </c>
      <c r="AV11">
        <v>140.16635249999999</v>
      </c>
      <c r="AW11">
        <v>140.16635249999999</v>
      </c>
      <c r="AX11">
        <f t="shared" si="2"/>
        <v>771383.49005959998</v>
      </c>
      <c r="AY11">
        <f>SUM(E11,G11,I11,K11,M11,O11,Q11,S11,U11,W11,Y11,AA11)</f>
        <v>771383.49005959998</v>
      </c>
      <c r="AZ11">
        <f t="shared" si="0"/>
        <v>0</v>
      </c>
      <c r="BA11">
        <f t="shared" si="1"/>
        <v>0</v>
      </c>
    </row>
    <row r="12" spans="1:53" hidden="1" x14ac:dyDescent="0.25">
      <c r="A12">
        <v>2014</v>
      </c>
      <c r="B12">
        <v>37912.08986</v>
      </c>
      <c r="C12">
        <v>37912.08986</v>
      </c>
      <c r="D12">
        <v>161274.74669999999</v>
      </c>
      <c r="E12">
        <v>161274.74669999999</v>
      </c>
      <c r="F12">
        <v>68646.077650000007</v>
      </c>
      <c r="G12">
        <v>68646.077650000007</v>
      </c>
      <c r="H12">
        <v>1364.1171340000001</v>
      </c>
      <c r="I12">
        <v>1364.1171340000001</v>
      </c>
      <c r="J12">
        <v>-1248.1516590000001</v>
      </c>
      <c r="K12">
        <v>-1248.1516590000001</v>
      </c>
      <c r="L12">
        <v>769.34252019999997</v>
      </c>
      <c r="M12">
        <v>769.34252019999997</v>
      </c>
      <c r="N12">
        <v>-1375.838021</v>
      </c>
      <c r="O12">
        <v>-1375.838021</v>
      </c>
      <c r="P12">
        <v>1949.812872</v>
      </c>
      <c r="Q12">
        <v>1949.812872</v>
      </c>
      <c r="R12">
        <v>3786.166127</v>
      </c>
      <c r="S12">
        <v>3786.166127</v>
      </c>
      <c r="T12">
        <v>-900.04784900000004</v>
      </c>
      <c r="U12">
        <v>-900.04784900000004</v>
      </c>
      <c r="V12">
        <v>-2398.9992849999999</v>
      </c>
      <c r="W12">
        <v>-2398.9992849999999</v>
      </c>
      <c r="X12">
        <v>312033.47749999998</v>
      </c>
      <c r="Y12">
        <v>312033.47749999998</v>
      </c>
      <c r="Z12">
        <v>251617.95379999999</v>
      </c>
      <c r="AA12">
        <v>251617.95379999999</v>
      </c>
      <c r="AB12">
        <v>4761.6456349999999</v>
      </c>
      <c r="AC12">
        <v>4761.6456349999999</v>
      </c>
      <c r="AD12">
        <v>11361.996080000001</v>
      </c>
      <c r="AE12">
        <v>11361.996080000001</v>
      </c>
      <c r="AF12">
        <v>-4857.2886369999997</v>
      </c>
      <c r="AG12">
        <v>-4857.2886369999997</v>
      </c>
      <c r="AH12">
        <v>-1237.022328</v>
      </c>
      <c r="AI12">
        <v>-1237.022328</v>
      </c>
      <c r="AJ12">
        <v>7436.3596989999996</v>
      </c>
      <c r="AK12">
        <v>7436.3596989999996</v>
      </c>
      <c r="AL12">
        <v>695453.61820000003</v>
      </c>
      <c r="AM12">
        <v>695453.61820000003</v>
      </c>
      <c r="AN12">
        <v>385444.46100000001</v>
      </c>
      <c r="AO12">
        <v>385444.46100000001</v>
      </c>
      <c r="AP12">
        <v>-1309.651196</v>
      </c>
      <c r="AQ12">
        <v>-1309.651196</v>
      </c>
      <c r="AR12">
        <v>11408.124229999999</v>
      </c>
      <c r="AS12">
        <v>11408.124229999999</v>
      </c>
      <c r="AT12">
        <v>18621.117719999998</v>
      </c>
      <c r="AU12">
        <v>18621.117719999998</v>
      </c>
      <c r="AV12">
        <v>-109.477296</v>
      </c>
      <c r="AW12">
        <v>-109.477296</v>
      </c>
      <c r="AX12">
        <f t="shared" si="2"/>
        <v>795518.65748920001</v>
      </c>
      <c r="AY12">
        <f>SUM(E12,G12,I12,K12,M12,O12,Q12,S12,U12,W12,Y12,AA12)</f>
        <v>795518.65748920001</v>
      </c>
      <c r="AZ12">
        <f t="shared" si="0"/>
        <v>0</v>
      </c>
      <c r="BA12">
        <f t="shared" si="1"/>
        <v>0</v>
      </c>
    </row>
    <row r="13" spans="1:53" x14ac:dyDescent="0.25">
      <c r="A13">
        <v>2015</v>
      </c>
      <c r="B13">
        <v>37772.937590000001</v>
      </c>
      <c r="C13">
        <v>37772.937590000001</v>
      </c>
      <c r="D13">
        <v>163653.39480000001</v>
      </c>
      <c r="E13">
        <v>163653.39480000001</v>
      </c>
      <c r="F13">
        <v>69774.788079999998</v>
      </c>
      <c r="G13">
        <v>69774.788079999998</v>
      </c>
      <c r="H13">
        <v>1389.2466730000001</v>
      </c>
      <c r="I13">
        <v>1389.2466730000001</v>
      </c>
      <c r="J13">
        <v>-1421.295108</v>
      </c>
      <c r="K13">
        <v>-1421.295108</v>
      </c>
      <c r="L13">
        <v>787.86710000000005</v>
      </c>
      <c r="M13">
        <v>787.86710000000005</v>
      </c>
      <c r="N13">
        <v>-1408.5557690000001</v>
      </c>
      <c r="O13">
        <v>-1408.5557690000001</v>
      </c>
      <c r="P13">
        <v>1971.2023059999999</v>
      </c>
      <c r="Q13">
        <v>1971.2023059999999</v>
      </c>
      <c r="R13">
        <v>3743.089915</v>
      </c>
      <c r="S13">
        <v>3743.089915</v>
      </c>
      <c r="T13">
        <v>-1063.8855759999999</v>
      </c>
      <c r="U13">
        <v>-1063.8855759999999</v>
      </c>
      <c r="V13">
        <v>-2569.1440769999999</v>
      </c>
      <c r="W13">
        <v>-2569.1440769999999</v>
      </c>
      <c r="X13">
        <v>314025.69640000002</v>
      </c>
      <c r="Y13">
        <v>314025.69640000002</v>
      </c>
      <c r="Z13">
        <v>273365.51750000002</v>
      </c>
      <c r="AA13">
        <v>273365.51750000002</v>
      </c>
      <c r="AB13">
        <v>4756.5822529999996</v>
      </c>
      <c r="AC13">
        <v>4756.5822529999996</v>
      </c>
      <c r="AD13">
        <v>11426.281279999999</v>
      </c>
      <c r="AE13">
        <v>11426.281279999999</v>
      </c>
      <c r="AF13">
        <v>-5010.8639810000004</v>
      </c>
      <c r="AG13">
        <v>-5010.8639810000004</v>
      </c>
      <c r="AH13">
        <v>-1287.13329</v>
      </c>
      <c r="AI13">
        <v>-1287.13329</v>
      </c>
      <c r="AJ13">
        <v>7466.1162729999996</v>
      </c>
      <c r="AK13">
        <v>7466.1162729999996</v>
      </c>
      <c r="AL13">
        <v>703991.70479999995</v>
      </c>
      <c r="AM13">
        <v>703991.70479999995</v>
      </c>
      <c r="AN13">
        <v>391504.01</v>
      </c>
      <c r="AO13">
        <v>391504.01</v>
      </c>
      <c r="AP13">
        <v>-1243.041579</v>
      </c>
      <c r="AQ13">
        <v>-1243.041579</v>
      </c>
      <c r="AR13">
        <v>11056.54665</v>
      </c>
      <c r="AS13">
        <v>11056.54665</v>
      </c>
      <c r="AT13">
        <v>18319.006359999999</v>
      </c>
      <c r="AU13">
        <v>18319.006359999999</v>
      </c>
      <c r="AV13">
        <v>-318.61646930000001</v>
      </c>
      <c r="AW13">
        <v>-318.61646930000001</v>
      </c>
      <c r="AX13">
        <f>SUM(D13,F13,H13,J13,L13,N13,P13,R13,T13,V13,X13,Z13)</f>
        <v>822247.92224400002</v>
      </c>
      <c r="AY13">
        <f>SUM(E13,G13,I13,K13,M13,O13,Q13,S13,U13,W13,Y13,AA13)</f>
        <v>822247.92224400002</v>
      </c>
      <c r="AZ13">
        <f t="shared" si="0"/>
        <v>0</v>
      </c>
      <c r="BA13">
        <f t="shared" si="1"/>
        <v>0</v>
      </c>
    </row>
    <row r="14" spans="1:53" x14ac:dyDescent="0.25">
      <c r="A14">
        <v>2016</v>
      </c>
      <c r="B14">
        <v>37670.756009999997</v>
      </c>
      <c r="C14">
        <v>37669.430769999999</v>
      </c>
      <c r="D14">
        <v>166543.27799999999</v>
      </c>
      <c r="E14">
        <v>166782.03719999999</v>
      </c>
      <c r="F14">
        <v>72017.536859999906</v>
      </c>
      <c r="G14">
        <v>69565.184269999998</v>
      </c>
      <c r="H14">
        <v>1462.1481679999999</v>
      </c>
      <c r="I14">
        <v>1466.2437199999999</v>
      </c>
      <c r="J14">
        <v>-1541.0488459999999</v>
      </c>
      <c r="K14">
        <v>-1539.7774400000001</v>
      </c>
      <c r="L14">
        <v>877.90407210000001</v>
      </c>
      <c r="M14">
        <v>878.66720299999997</v>
      </c>
      <c r="N14">
        <v>-1444.863544</v>
      </c>
      <c r="O14">
        <v>-1442.1162979999999</v>
      </c>
      <c r="P14">
        <v>2028.2163889999999</v>
      </c>
      <c r="Q14">
        <v>2040.0289090000001</v>
      </c>
      <c r="R14">
        <v>3723.760581</v>
      </c>
      <c r="S14">
        <v>3731.2026850000002</v>
      </c>
      <c r="T14">
        <v>-1310.585562</v>
      </c>
      <c r="U14">
        <v>-1266.486429</v>
      </c>
      <c r="V14">
        <v>-2743.8712369999998</v>
      </c>
      <c r="W14">
        <v>-2739.3491600000002</v>
      </c>
      <c r="X14">
        <v>317193.19630000001</v>
      </c>
      <c r="Y14">
        <v>317673.91460000002</v>
      </c>
      <c r="Z14">
        <v>295917.86800000002</v>
      </c>
      <c r="AA14">
        <v>296059.52370000002</v>
      </c>
      <c r="AB14">
        <v>4753.8390360000003</v>
      </c>
      <c r="AC14">
        <v>4793.4477370000004</v>
      </c>
      <c r="AD14">
        <v>11491.15458</v>
      </c>
      <c r="AE14">
        <v>11821.056350000001</v>
      </c>
      <c r="AF14">
        <v>-5241.8828510000003</v>
      </c>
      <c r="AG14">
        <v>-5178.904904</v>
      </c>
      <c r="AH14">
        <v>-1344.8359579999999</v>
      </c>
      <c r="AI14">
        <v>-1356.3217649999999</v>
      </c>
      <c r="AJ14">
        <v>7473.3152239999999</v>
      </c>
      <c r="AK14">
        <v>7468.2409740000003</v>
      </c>
      <c r="AL14">
        <v>714194.63450000004</v>
      </c>
      <c r="AM14">
        <v>715270.78579999995</v>
      </c>
      <c r="AN14">
        <v>397686.95630000002</v>
      </c>
      <c r="AO14">
        <v>397706.75339999999</v>
      </c>
      <c r="AP14">
        <v>-1158.5503490000001</v>
      </c>
      <c r="AQ14">
        <v>-1191.788841</v>
      </c>
      <c r="AR14">
        <v>9962.1008450000008</v>
      </c>
      <c r="AS14">
        <v>9871.2544679999901</v>
      </c>
      <c r="AT14">
        <v>18134.73371</v>
      </c>
      <c r="AU14">
        <v>18153.350490000001</v>
      </c>
      <c r="AV14">
        <v>-415.68665349999998</v>
      </c>
      <c r="AW14">
        <v>-276.64231430000001</v>
      </c>
      <c r="AX14">
        <f>SUM(D14,F14,H14,J14,L14,N14,P14,R14,T14,V14,X14,Z14)</f>
        <v>852723.53918109997</v>
      </c>
      <c r="AY14">
        <f>SUM(E14,G14,I14,K14,M14,O14,Q14,S14,U14,W14,Y14,AA14)</f>
        <v>851209.07296000002</v>
      </c>
      <c r="AZ14">
        <f>AY14-AX14</f>
        <v>-1514.4662210999522</v>
      </c>
      <c r="BA14">
        <f>(AZ14/AX14)*100</f>
        <v>-0.17760342614141353</v>
      </c>
    </row>
    <row r="15" spans="1:53" x14ac:dyDescent="0.25">
      <c r="A15">
        <v>2017</v>
      </c>
      <c r="B15">
        <v>37568.528619999997</v>
      </c>
      <c r="C15">
        <v>37564.281179999998</v>
      </c>
      <c r="D15">
        <v>169751.09460000001</v>
      </c>
      <c r="E15">
        <v>170232.14910000001</v>
      </c>
      <c r="F15">
        <v>74783.431580000004</v>
      </c>
      <c r="G15">
        <v>71285.00318</v>
      </c>
      <c r="H15">
        <v>1575.1459170000001</v>
      </c>
      <c r="I15">
        <v>1581.3232989999999</v>
      </c>
      <c r="J15">
        <v>-1492.2235250000001</v>
      </c>
      <c r="K15">
        <v>-1491.449975</v>
      </c>
      <c r="L15">
        <v>1023.248368</v>
      </c>
      <c r="M15">
        <v>1022.244592</v>
      </c>
      <c r="N15">
        <v>-1477.2437829999999</v>
      </c>
      <c r="O15">
        <v>-1473.0384590000001</v>
      </c>
      <c r="P15">
        <v>2101.7926889999999</v>
      </c>
      <c r="Q15">
        <v>2124.1063800000002</v>
      </c>
      <c r="R15">
        <v>3757.6159120000002</v>
      </c>
      <c r="S15">
        <v>3765.0949679999999</v>
      </c>
      <c r="T15">
        <v>-1492.583177</v>
      </c>
      <c r="U15">
        <v>-1420.092721</v>
      </c>
      <c r="V15">
        <v>-2856.5254799999998</v>
      </c>
      <c r="W15">
        <v>-2854.215404</v>
      </c>
      <c r="X15">
        <v>321055.91759999999</v>
      </c>
      <c r="Y15">
        <v>321977.62520000001</v>
      </c>
      <c r="Z15">
        <v>301978.64539999998</v>
      </c>
      <c r="AA15">
        <v>302372.97600000002</v>
      </c>
      <c r="AB15">
        <v>4753.6783329999998</v>
      </c>
      <c r="AC15">
        <v>4857.0358200000001</v>
      </c>
      <c r="AD15">
        <v>11556.623670000001</v>
      </c>
      <c r="AE15">
        <v>12339.701419999999</v>
      </c>
      <c r="AF15">
        <v>-5488.3223129999997</v>
      </c>
      <c r="AG15">
        <v>-5387.3569829999997</v>
      </c>
      <c r="AH15">
        <v>-1407.2554500000001</v>
      </c>
      <c r="AI15">
        <v>-1429.860535</v>
      </c>
      <c r="AJ15">
        <v>7479.2897990000001</v>
      </c>
      <c r="AK15">
        <v>7460.6835000000001</v>
      </c>
      <c r="AL15">
        <v>725688.82400000002</v>
      </c>
      <c r="AM15">
        <v>727905.08230000001</v>
      </c>
      <c r="AN15">
        <v>403992.04979999998</v>
      </c>
      <c r="AO15">
        <v>404033.52429999999</v>
      </c>
      <c r="AP15">
        <v>-1106.313991</v>
      </c>
      <c r="AQ15">
        <v>-1150.665268</v>
      </c>
      <c r="AR15">
        <v>9005.3052950000001</v>
      </c>
      <c r="AS15">
        <v>8855.8892830000004</v>
      </c>
      <c r="AT15">
        <v>17963.433420000001</v>
      </c>
      <c r="AU15">
        <v>18037.310259999998</v>
      </c>
      <c r="AV15">
        <v>-503.68181709999999</v>
      </c>
      <c r="AW15">
        <v>-224.8321535</v>
      </c>
      <c r="AX15">
        <f t="shared" si="2"/>
        <v>868708.31610099995</v>
      </c>
      <c r="AY15">
        <f>SUM(E15,G15,I15,K15,M15,O15,Q15,S15,U15,W15,Y15,AA15)</f>
        <v>867121.72616000008</v>
      </c>
      <c r="AZ15">
        <f t="shared" ref="AZ15:AZ47" si="3">AY15-AX15</f>
        <v>-1586.5899409998674</v>
      </c>
      <c r="BA15">
        <f t="shared" ref="BA15:BA47" si="4">(AZ15/AX15)*100</f>
        <v>-0.18263782118731361</v>
      </c>
    </row>
    <row r="16" spans="1:53" x14ac:dyDescent="0.25">
      <c r="A16">
        <v>2018</v>
      </c>
      <c r="B16">
        <v>37476.454189999997</v>
      </c>
      <c r="C16">
        <v>37465.45766</v>
      </c>
      <c r="D16">
        <v>172910.6298</v>
      </c>
      <c r="E16">
        <v>173817.26980000001</v>
      </c>
      <c r="F16">
        <v>77843.652090000003</v>
      </c>
      <c r="G16">
        <v>71196.11249</v>
      </c>
      <c r="H16">
        <v>1702.850269</v>
      </c>
      <c r="I16">
        <v>1716.5587210000001</v>
      </c>
      <c r="J16">
        <v>-1399.171799</v>
      </c>
      <c r="K16">
        <v>-1398.312852</v>
      </c>
      <c r="L16">
        <v>1188.518875</v>
      </c>
      <c r="M16">
        <v>1190.1290160000001</v>
      </c>
      <c r="N16">
        <v>-1510.091379</v>
      </c>
      <c r="O16">
        <v>-1504.17833</v>
      </c>
      <c r="P16">
        <v>2142.1168640000001</v>
      </c>
      <c r="Q16">
        <v>2187.015668</v>
      </c>
      <c r="R16">
        <v>3784.3403549999998</v>
      </c>
      <c r="S16">
        <v>3807.7989360000001</v>
      </c>
      <c r="T16">
        <v>-1673.5273440000001</v>
      </c>
      <c r="U16">
        <v>-1553.9066789999999</v>
      </c>
      <c r="V16">
        <v>-2962.9807799999999</v>
      </c>
      <c r="W16">
        <v>-2959.7362840000001</v>
      </c>
      <c r="X16">
        <v>324775.81839999999</v>
      </c>
      <c r="Y16">
        <v>326404.23599999998</v>
      </c>
      <c r="Z16">
        <v>308342.82789999997</v>
      </c>
      <c r="AA16">
        <v>309266.30300000001</v>
      </c>
      <c r="AB16">
        <v>4754.8227489999999</v>
      </c>
      <c r="AC16">
        <v>5007.3440810000002</v>
      </c>
      <c r="AD16">
        <v>11622.69637</v>
      </c>
      <c r="AE16">
        <v>13254.68225</v>
      </c>
      <c r="AF16">
        <v>-5773.9725250000001</v>
      </c>
      <c r="AG16">
        <v>-5656.1839019999998</v>
      </c>
      <c r="AH16">
        <v>-1482.168001</v>
      </c>
      <c r="AI16">
        <v>-1507.4650329999999</v>
      </c>
      <c r="AJ16">
        <v>7466.0720940000001</v>
      </c>
      <c r="AK16">
        <v>7427.5494520000002</v>
      </c>
      <c r="AL16">
        <v>736938.70920000004</v>
      </c>
      <c r="AM16">
        <v>741134.98730000004</v>
      </c>
      <c r="AN16">
        <v>410390.68</v>
      </c>
      <c r="AO16">
        <v>410471.23509999999</v>
      </c>
      <c r="AP16">
        <v>-1074.4597940000001</v>
      </c>
      <c r="AQ16">
        <v>-1113.452057</v>
      </c>
      <c r="AR16">
        <v>8175.3924919999999</v>
      </c>
      <c r="AS16">
        <v>7839.1135590000004</v>
      </c>
      <c r="AT16">
        <v>17819.94039</v>
      </c>
      <c r="AU16">
        <v>17970.816419999999</v>
      </c>
      <c r="AV16">
        <v>-581.02120969999999</v>
      </c>
      <c r="AW16">
        <v>-196.64105720000001</v>
      </c>
      <c r="AX16">
        <f t="shared" si="2"/>
        <v>885144.98325099982</v>
      </c>
      <c r="AY16">
        <f>SUM(E16,G16,I16,K16,M16,O16,Q16,S16,U16,W16,Y16,AA16)</f>
        <v>882169.28948600008</v>
      </c>
      <c r="AZ16">
        <f t="shared" si="3"/>
        <v>-2975.6937649997417</v>
      </c>
      <c r="BA16">
        <f t="shared" si="4"/>
        <v>-0.33618150939188302</v>
      </c>
    </row>
    <row r="17" spans="1:53" x14ac:dyDescent="0.25">
      <c r="A17">
        <v>2019</v>
      </c>
      <c r="B17">
        <v>37394.205450000001</v>
      </c>
      <c r="C17">
        <v>37372.31093</v>
      </c>
      <c r="D17">
        <v>175869.6286</v>
      </c>
      <c r="E17">
        <v>177128.0612</v>
      </c>
      <c r="F17">
        <v>80994.985279999906</v>
      </c>
      <c r="G17">
        <v>73606.352830000003</v>
      </c>
      <c r="H17">
        <v>1834.026053</v>
      </c>
      <c r="I17">
        <v>1850.6432689999999</v>
      </c>
      <c r="J17">
        <v>-1288.417909</v>
      </c>
      <c r="K17">
        <v>-1292.5522920000001</v>
      </c>
      <c r="L17">
        <v>1355.805885</v>
      </c>
      <c r="M17">
        <v>1354.631705</v>
      </c>
      <c r="N17">
        <v>-1543.584803</v>
      </c>
      <c r="O17">
        <v>-1540.069101</v>
      </c>
      <c r="P17">
        <v>2136.8169790000002</v>
      </c>
      <c r="Q17">
        <v>2180.6282070000002</v>
      </c>
      <c r="R17">
        <v>3793.8491140000001</v>
      </c>
      <c r="S17">
        <v>3817.8740939999998</v>
      </c>
      <c r="T17">
        <v>-1858.979227</v>
      </c>
      <c r="U17">
        <v>-1731.269675</v>
      </c>
      <c r="V17">
        <v>-3069.8139879999999</v>
      </c>
      <c r="W17">
        <v>-3079.1633390000002</v>
      </c>
      <c r="X17">
        <v>328130.79350000003</v>
      </c>
      <c r="Y17">
        <v>330311.30349999998</v>
      </c>
      <c r="Z17">
        <v>314840.0318</v>
      </c>
      <c r="AA17">
        <v>316592.8567</v>
      </c>
      <c r="AB17">
        <v>4756.8780239999996</v>
      </c>
      <c r="AC17">
        <v>5166.059784</v>
      </c>
      <c r="AD17">
        <v>11689.380579999999</v>
      </c>
      <c r="AE17">
        <v>14219.312110000001</v>
      </c>
      <c r="AF17">
        <v>-6100.7541650000003</v>
      </c>
      <c r="AG17">
        <v>-6010.4367860000002</v>
      </c>
      <c r="AH17">
        <v>-1568.496453</v>
      </c>
      <c r="AI17">
        <v>-1605.689519</v>
      </c>
      <c r="AJ17">
        <v>7433.2110570000004</v>
      </c>
      <c r="AK17">
        <v>7365.2526589999998</v>
      </c>
      <c r="AL17">
        <v>747353.78350000002</v>
      </c>
      <c r="AM17">
        <v>753291.14289999998</v>
      </c>
      <c r="AN17">
        <v>416871.82980000001</v>
      </c>
      <c r="AO17">
        <v>416987.40539999999</v>
      </c>
      <c r="AP17">
        <v>-1055.036122</v>
      </c>
      <c r="AQ17">
        <v>-1039.235682</v>
      </c>
      <c r="AR17">
        <v>7480.3452360000001</v>
      </c>
      <c r="AS17">
        <v>6968.8554139999997</v>
      </c>
      <c r="AT17">
        <v>17710.096140000001</v>
      </c>
      <c r="AU17">
        <v>17905.88798</v>
      </c>
      <c r="AV17">
        <v>-691.93502709999996</v>
      </c>
      <c r="AW17">
        <v>-167.91780560000001</v>
      </c>
      <c r="AX17">
        <f t="shared" si="2"/>
        <v>901195.1412839999</v>
      </c>
      <c r="AY17">
        <f>SUM(E17,G17,I17,K17,M17,O17,Q17,S17,U17,W17,Y17,AA17)</f>
        <v>899199.29709799995</v>
      </c>
      <c r="AZ17">
        <f t="shared" si="3"/>
        <v>-1995.8441859999439</v>
      </c>
      <c r="BA17">
        <f t="shared" si="4"/>
        <v>-0.22146637221726651</v>
      </c>
    </row>
    <row r="18" spans="1:53" x14ac:dyDescent="0.25">
      <c r="A18">
        <v>2020</v>
      </c>
      <c r="B18">
        <v>37320.428099999997</v>
      </c>
      <c r="C18">
        <v>37283.332130000003</v>
      </c>
      <c r="D18">
        <v>178569.33249999999</v>
      </c>
      <c r="E18">
        <v>180111.92920000001</v>
      </c>
      <c r="F18">
        <v>84149.625159999996</v>
      </c>
      <c r="G18">
        <v>77204.442230000001</v>
      </c>
      <c r="H18">
        <v>1964.2700460000001</v>
      </c>
      <c r="I18">
        <v>1980.252197</v>
      </c>
      <c r="J18">
        <v>-1169.571917</v>
      </c>
      <c r="K18">
        <v>-1181.8762569999999</v>
      </c>
      <c r="L18">
        <v>1519.3140000000001</v>
      </c>
      <c r="M18">
        <v>1511.1277050000001</v>
      </c>
      <c r="N18">
        <v>-1577.019423</v>
      </c>
      <c r="O18">
        <v>-1579.087137</v>
      </c>
      <c r="P18">
        <v>2087.5405740000001</v>
      </c>
      <c r="Q18">
        <v>2115.1363409999999</v>
      </c>
      <c r="R18">
        <v>3785.683286</v>
      </c>
      <c r="S18">
        <v>3800.7130950000001</v>
      </c>
      <c r="T18">
        <v>-2046.6578790000001</v>
      </c>
      <c r="U18">
        <v>-1940.1874</v>
      </c>
      <c r="V18">
        <v>-3175.5635769999999</v>
      </c>
      <c r="W18">
        <v>-3206.870101</v>
      </c>
      <c r="X18">
        <v>331060.54460000002</v>
      </c>
      <c r="Y18">
        <v>333668.57860000001</v>
      </c>
      <c r="Z18">
        <v>321400.3345</v>
      </c>
      <c r="AA18">
        <v>324067.01140000002</v>
      </c>
      <c r="AB18">
        <v>4758.380862</v>
      </c>
      <c r="AC18">
        <v>5296.514381</v>
      </c>
      <c r="AD18">
        <v>11756.68435</v>
      </c>
      <c r="AE18">
        <v>15067.712289999999</v>
      </c>
      <c r="AF18">
        <v>-6462.3893070000004</v>
      </c>
      <c r="AG18">
        <v>-6425.508116</v>
      </c>
      <c r="AH18">
        <v>-1663.424199</v>
      </c>
      <c r="AI18">
        <v>-1723.0599709999999</v>
      </c>
      <c r="AJ18">
        <v>7384.0187910000004</v>
      </c>
      <c r="AK18">
        <v>7284.3393859999996</v>
      </c>
      <c r="AL18">
        <v>756752.20819999999</v>
      </c>
      <c r="AM18">
        <v>764150.61170000001</v>
      </c>
      <c r="AN18">
        <v>423433.52100000001</v>
      </c>
      <c r="AO18">
        <v>423578.57179999998</v>
      </c>
      <c r="AP18">
        <v>-1042.583754</v>
      </c>
      <c r="AQ18">
        <v>-967.90935620000005</v>
      </c>
      <c r="AR18">
        <v>6895.4214599999996</v>
      </c>
      <c r="AS18">
        <v>6286.4097819999997</v>
      </c>
      <c r="AT18">
        <v>17608.097379999999</v>
      </c>
      <c r="AU18">
        <v>17784.111339999999</v>
      </c>
      <c r="AV18">
        <v>-808.1878921</v>
      </c>
      <c r="AW18">
        <v>-150.40735050000001</v>
      </c>
      <c r="AX18">
        <f t="shared" si="2"/>
        <v>916567.83186999999</v>
      </c>
      <c r="AY18">
        <f>SUM(E18,G18,I18,K18,M18,O18,Q18,S18,U18,W18,Y18,AA18)</f>
        <v>916551.16987299989</v>
      </c>
      <c r="AZ18">
        <f t="shared" si="3"/>
        <v>-16.661997000104748</v>
      </c>
      <c r="BA18">
        <f t="shared" si="4"/>
        <v>-1.8178684021793138E-3</v>
      </c>
    </row>
    <row r="19" spans="1:53" x14ac:dyDescent="0.25">
      <c r="A19">
        <v>2021</v>
      </c>
      <c r="B19">
        <v>37259.074630000003</v>
      </c>
      <c r="C19">
        <v>37203.441760000002</v>
      </c>
      <c r="D19">
        <v>181177.59359999999</v>
      </c>
      <c r="E19">
        <v>182749.34109999999</v>
      </c>
      <c r="F19">
        <v>87328.152270000006</v>
      </c>
      <c r="G19">
        <v>84470.900290000005</v>
      </c>
      <c r="H19">
        <v>2095.1140110000001</v>
      </c>
      <c r="I19">
        <v>2100.6419059999998</v>
      </c>
      <c r="J19">
        <v>-1022.265795</v>
      </c>
      <c r="K19">
        <v>-1046.5533</v>
      </c>
      <c r="L19">
        <v>1677.9488650000001</v>
      </c>
      <c r="M19">
        <v>1653.2851659999999</v>
      </c>
      <c r="N19">
        <v>-1609.890564</v>
      </c>
      <c r="O19">
        <v>-1621.7644250000001</v>
      </c>
      <c r="P19">
        <v>2012.2436720000001</v>
      </c>
      <c r="Q19">
        <v>2000.73603</v>
      </c>
      <c r="R19">
        <v>3773.5044200000002</v>
      </c>
      <c r="S19">
        <v>3752.713749</v>
      </c>
      <c r="T19">
        <v>-2225.2433999999998</v>
      </c>
      <c r="U19">
        <v>-2196.7862369999998</v>
      </c>
      <c r="V19">
        <v>-3272.9713179999999</v>
      </c>
      <c r="W19">
        <v>-3341.514138</v>
      </c>
      <c r="X19">
        <v>334385.42680000002</v>
      </c>
      <c r="Y19">
        <v>337066.1605</v>
      </c>
      <c r="Z19">
        <v>325299.43099999998</v>
      </c>
      <c r="AA19">
        <v>328655.2795</v>
      </c>
      <c r="AB19">
        <v>4760.6200140000001</v>
      </c>
      <c r="AC19">
        <v>5292.7037639999999</v>
      </c>
      <c r="AD19">
        <v>11824.61585</v>
      </c>
      <c r="AE19">
        <v>15313.66956</v>
      </c>
      <c r="AF19">
        <v>-6835.925929</v>
      </c>
      <c r="AG19">
        <v>-6886.7443290000001</v>
      </c>
      <c r="AH19">
        <v>-1766.7828890000001</v>
      </c>
      <c r="AI19">
        <v>-1867.998083</v>
      </c>
      <c r="AJ19">
        <v>7332.8519619999997</v>
      </c>
      <c r="AK19">
        <v>7193.1069479999996</v>
      </c>
      <c r="AL19">
        <v>767195.90079999994</v>
      </c>
      <c r="AM19">
        <v>774950.38159999996</v>
      </c>
      <c r="AN19">
        <v>430094.0638</v>
      </c>
      <c r="AO19">
        <v>430246.45890000003</v>
      </c>
      <c r="AP19">
        <v>-1036.16131</v>
      </c>
      <c r="AQ19">
        <v>-940.35750829999995</v>
      </c>
      <c r="AR19">
        <v>6405.1780749999998</v>
      </c>
      <c r="AS19">
        <v>5914.6734669999996</v>
      </c>
      <c r="AT19">
        <v>17500.242419999999</v>
      </c>
      <c r="AU19">
        <v>17516.902010000002</v>
      </c>
      <c r="AV19">
        <v>-937.6214066</v>
      </c>
      <c r="AW19">
        <v>-214.99432569999999</v>
      </c>
      <c r="AX19">
        <f t="shared" si="2"/>
        <v>929619.04356100003</v>
      </c>
      <c r="AY19">
        <f>SUM(E19,G19,I19,K19,M19,O19,Q19,S19,U19,W19,Y19,AA19)</f>
        <v>934242.44014099985</v>
      </c>
      <c r="AZ19">
        <f t="shared" si="3"/>
        <v>4623.3965799998259</v>
      </c>
      <c r="BA19">
        <f t="shared" si="4"/>
        <v>0.49734314416467162</v>
      </c>
    </row>
    <row r="20" spans="1:53" x14ac:dyDescent="0.25">
      <c r="A20">
        <v>2022</v>
      </c>
      <c r="B20">
        <v>37214.107320000003</v>
      </c>
      <c r="C20">
        <v>37134.194510000001</v>
      </c>
      <c r="D20">
        <v>183675.8622</v>
      </c>
      <c r="E20">
        <v>185491.6323</v>
      </c>
      <c r="F20">
        <v>90401.392720000003</v>
      </c>
      <c r="G20">
        <v>87405.353059999994</v>
      </c>
      <c r="H20">
        <v>2223.2870069999999</v>
      </c>
      <c r="I20">
        <v>2226.5717549999999</v>
      </c>
      <c r="J20">
        <v>-870.06229470000005</v>
      </c>
      <c r="K20">
        <v>-899.70051060000003</v>
      </c>
      <c r="L20">
        <v>1830.7548429999999</v>
      </c>
      <c r="M20">
        <v>1796.9477469999999</v>
      </c>
      <c r="N20">
        <v>-1641.571015</v>
      </c>
      <c r="O20">
        <v>-1660.6860340000001</v>
      </c>
      <c r="P20">
        <v>1926.1597119999999</v>
      </c>
      <c r="Q20">
        <v>1899.952411</v>
      </c>
      <c r="R20">
        <v>3756.170654</v>
      </c>
      <c r="S20">
        <v>3728.0810780000002</v>
      </c>
      <c r="T20">
        <v>-2396.163787</v>
      </c>
      <c r="U20">
        <v>-2400.140562</v>
      </c>
      <c r="V20">
        <v>-3364.5745579999998</v>
      </c>
      <c r="W20">
        <v>-3455.6542159999999</v>
      </c>
      <c r="X20">
        <v>337547.82209999999</v>
      </c>
      <c r="Y20">
        <v>340681.4437</v>
      </c>
      <c r="Z20">
        <v>328969.99420000002</v>
      </c>
      <c r="AA20">
        <v>332625.26770000003</v>
      </c>
      <c r="AB20">
        <v>4764.1844440000004</v>
      </c>
      <c r="AC20">
        <v>5291.3999459999995</v>
      </c>
      <c r="AD20">
        <v>11893.183360000001</v>
      </c>
      <c r="AE20">
        <v>15558.475689999999</v>
      </c>
      <c r="AF20">
        <v>-7208.9399919999996</v>
      </c>
      <c r="AG20">
        <v>-7331.8043150000003</v>
      </c>
      <c r="AH20">
        <v>-1872.3983350000001</v>
      </c>
      <c r="AI20">
        <v>-2010.459654</v>
      </c>
      <c r="AJ20">
        <v>7280.1752560000004</v>
      </c>
      <c r="AK20">
        <v>7106.8424409999998</v>
      </c>
      <c r="AL20">
        <v>777369.85470000003</v>
      </c>
      <c r="AM20">
        <v>786290.00300000003</v>
      </c>
      <c r="AN20">
        <v>436854.53249999997</v>
      </c>
      <c r="AO20">
        <v>437030.27399999998</v>
      </c>
      <c r="AP20">
        <v>-1036.1969220000001</v>
      </c>
      <c r="AQ20">
        <v>-919.35381210000003</v>
      </c>
      <c r="AR20">
        <v>5992.5340550000001</v>
      </c>
      <c r="AS20">
        <v>5548.4962450000003</v>
      </c>
      <c r="AT20">
        <v>17358.13019</v>
      </c>
      <c r="AU20">
        <v>17288.095010000001</v>
      </c>
      <c r="AV20">
        <v>-1064.27854</v>
      </c>
      <c r="AW20">
        <v>-263.01519619999999</v>
      </c>
      <c r="AX20">
        <f t="shared" si="2"/>
        <v>942059.07178130001</v>
      </c>
      <c r="AY20">
        <f>SUM(E20,G20,I20,K20,M20,O20,Q20,S20,U20,W20,Y20,AA20)</f>
        <v>947439.06842839997</v>
      </c>
      <c r="AZ20">
        <f t="shared" si="3"/>
        <v>5379.9966470999643</v>
      </c>
      <c r="BA20">
        <f t="shared" si="4"/>
        <v>0.57108909709102995</v>
      </c>
    </row>
    <row r="21" spans="1:53" x14ac:dyDescent="0.25">
      <c r="A21">
        <v>2023</v>
      </c>
      <c r="B21">
        <v>37189.769930000002</v>
      </c>
      <c r="C21">
        <v>37079.731809999997</v>
      </c>
      <c r="D21">
        <v>186107.1679</v>
      </c>
      <c r="E21">
        <v>188201.61569999999</v>
      </c>
      <c r="F21">
        <v>93332.90883</v>
      </c>
      <c r="G21">
        <v>90294.968110000002</v>
      </c>
      <c r="H21">
        <v>2347.3383829999998</v>
      </c>
      <c r="I21">
        <v>2348.6437460000002</v>
      </c>
      <c r="J21">
        <v>-719.54787169999997</v>
      </c>
      <c r="K21">
        <v>-753.53745530000003</v>
      </c>
      <c r="L21">
        <v>1976.547542</v>
      </c>
      <c r="M21">
        <v>1933.1268520000001</v>
      </c>
      <c r="N21">
        <v>-1671.693401</v>
      </c>
      <c r="O21">
        <v>-1698.5779789999999</v>
      </c>
      <c r="P21">
        <v>1838.5305559999999</v>
      </c>
      <c r="Q21">
        <v>1798.2637609999999</v>
      </c>
      <c r="R21">
        <v>3737.8048159999998</v>
      </c>
      <c r="S21">
        <v>3704.914471</v>
      </c>
      <c r="T21">
        <v>-2557.9884470000002</v>
      </c>
      <c r="U21">
        <v>-2591.326466</v>
      </c>
      <c r="V21">
        <v>-3450.2478740000001</v>
      </c>
      <c r="W21">
        <v>-3561.9688740000001</v>
      </c>
      <c r="X21">
        <v>340643.4498</v>
      </c>
      <c r="Y21">
        <v>344247.3223</v>
      </c>
      <c r="Z21">
        <v>332401.18849999999</v>
      </c>
      <c r="AA21">
        <v>336196.1176</v>
      </c>
      <c r="AB21">
        <v>4769.0381669999997</v>
      </c>
      <c r="AC21">
        <v>5287.8710339999998</v>
      </c>
      <c r="AD21">
        <v>11962.39529</v>
      </c>
      <c r="AE21">
        <v>15792.014880000001</v>
      </c>
      <c r="AF21">
        <v>-7572.3197579999996</v>
      </c>
      <c r="AG21">
        <v>-7779.2442270000001</v>
      </c>
      <c r="AH21">
        <v>-1976.3878749999999</v>
      </c>
      <c r="AI21">
        <v>-2155.5590320000001</v>
      </c>
      <c r="AJ21">
        <v>7230.3504249999996</v>
      </c>
      <c r="AK21">
        <v>7019.9688820000001</v>
      </c>
      <c r="AL21">
        <v>787471.05960000004</v>
      </c>
      <c r="AM21">
        <v>797660.20180000004</v>
      </c>
      <c r="AN21">
        <v>443720.15950000001</v>
      </c>
      <c r="AO21">
        <v>443922.01569999999</v>
      </c>
      <c r="AP21">
        <v>-1040.336695</v>
      </c>
      <c r="AQ21">
        <v>-900.18718000000001</v>
      </c>
      <c r="AR21">
        <v>5604.8255980000004</v>
      </c>
      <c r="AS21">
        <v>5206.2525249999999</v>
      </c>
      <c r="AT21">
        <v>17222.65178</v>
      </c>
      <c r="AU21">
        <v>17095.77245</v>
      </c>
      <c r="AV21">
        <v>-1186.577276</v>
      </c>
      <c r="AW21">
        <v>-299.60399210000003</v>
      </c>
      <c r="AX21">
        <f t="shared" si="2"/>
        <v>953985.45873329998</v>
      </c>
      <c r="AY21">
        <f>SUM(E21,G21,I21,K21,M21,O21,Q21,S21,U21,W21,Y21,AA21)</f>
        <v>960119.56176570011</v>
      </c>
      <c r="AZ21">
        <f t="shared" si="3"/>
        <v>6134.1030324001331</v>
      </c>
      <c r="BA21">
        <f t="shared" si="4"/>
        <v>0.6429975400825273</v>
      </c>
    </row>
    <row r="22" spans="1:53" x14ac:dyDescent="0.25">
      <c r="A22">
        <v>2024</v>
      </c>
      <c r="B22">
        <v>37189.617279999999</v>
      </c>
      <c r="C22">
        <v>37044.150390000003</v>
      </c>
      <c r="D22">
        <v>188544.0993</v>
      </c>
      <c r="E22">
        <v>190903.0361</v>
      </c>
      <c r="F22">
        <v>96090.591220000002</v>
      </c>
      <c r="G22">
        <v>92739.887140000006</v>
      </c>
      <c r="H22">
        <v>2466.2532860000001</v>
      </c>
      <c r="I22">
        <v>2465.0504970000002</v>
      </c>
      <c r="J22">
        <v>-574.89950220000003</v>
      </c>
      <c r="K22">
        <v>-613.5171613</v>
      </c>
      <c r="L22">
        <v>2114.1520559999999</v>
      </c>
      <c r="M22">
        <v>2060.0697890000001</v>
      </c>
      <c r="N22">
        <v>-1700.1678019999999</v>
      </c>
      <c r="O22">
        <v>-1735.0218030000001</v>
      </c>
      <c r="P22">
        <v>1754.068589</v>
      </c>
      <c r="Q22">
        <v>1699.4772</v>
      </c>
      <c r="R22">
        <v>3722.595088</v>
      </c>
      <c r="S22">
        <v>3685.2131570000001</v>
      </c>
      <c r="T22">
        <v>-2709.9035960000001</v>
      </c>
      <c r="U22">
        <v>-2768.2668180000001</v>
      </c>
      <c r="V22">
        <v>-3530.143579</v>
      </c>
      <c r="W22">
        <v>-3659.913368</v>
      </c>
      <c r="X22">
        <v>343798.4522</v>
      </c>
      <c r="Y22">
        <v>347702.5197</v>
      </c>
      <c r="Z22">
        <v>335639.5428</v>
      </c>
      <c r="AA22">
        <v>339465.92920000001</v>
      </c>
      <c r="AB22">
        <v>4777.0401030000003</v>
      </c>
      <c r="AC22">
        <v>5291.7268240000003</v>
      </c>
      <c r="AD22">
        <v>12032.260179999999</v>
      </c>
      <c r="AE22">
        <v>16049.68867</v>
      </c>
      <c r="AF22">
        <v>-7919.8168130000004</v>
      </c>
      <c r="AG22">
        <v>-8218.6325739999902</v>
      </c>
      <c r="AH22">
        <v>-2076.3613289999998</v>
      </c>
      <c r="AI22">
        <v>-2298.4644229999999</v>
      </c>
      <c r="AJ22">
        <v>7185.9393319999999</v>
      </c>
      <c r="AK22">
        <v>6935.8324309999998</v>
      </c>
      <c r="AL22">
        <v>797798.48930000002</v>
      </c>
      <c r="AM22">
        <v>809180.68059999996</v>
      </c>
      <c r="AN22">
        <v>450697.99790000002</v>
      </c>
      <c r="AO22">
        <v>450925.5367</v>
      </c>
      <c r="AP22">
        <v>-1044.771712</v>
      </c>
      <c r="AQ22">
        <v>-887.55868889999999</v>
      </c>
      <c r="AR22">
        <v>5240.6937829999997</v>
      </c>
      <c r="AS22">
        <v>4873.0012669999996</v>
      </c>
      <c r="AT22">
        <v>17097.05402</v>
      </c>
      <c r="AU22">
        <v>16936.609830000001</v>
      </c>
      <c r="AV22">
        <v>-1302.4655170000001</v>
      </c>
      <c r="AW22">
        <v>-328.32888530000002</v>
      </c>
      <c r="AX22">
        <f t="shared" si="2"/>
        <v>965614.64005979989</v>
      </c>
      <c r="AY22">
        <f>SUM(E22,G22,I22,K22,M22,O22,Q22,S22,U22,W22,Y22,AA22)</f>
        <v>971944.46363270003</v>
      </c>
      <c r="AZ22">
        <f t="shared" si="3"/>
        <v>6329.8235729001462</v>
      </c>
      <c r="BA22">
        <f t="shared" si="4"/>
        <v>0.65552274274840583</v>
      </c>
    </row>
    <row r="23" spans="1:53" x14ac:dyDescent="0.25">
      <c r="A23">
        <v>2025</v>
      </c>
      <c r="B23">
        <v>37216.409269999996</v>
      </c>
      <c r="C23">
        <v>37030.792780000003</v>
      </c>
      <c r="D23">
        <v>191063.53339999999</v>
      </c>
      <c r="E23">
        <v>193639.45689999999</v>
      </c>
      <c r="F23">
        <v>98645.498670000001</v>
      </c>
      <c r="G23">
        <v>94868.658379999906</v>
      </c>
      <c r="H23">
        <v>2579.0420319999998</v>
      </c>
      <c r="I23">
        <v>2573.9957899999999</v>
      </c>
      <c r="J23">
        <v>-439.85355049999998</v>
      </c>
      <c r="K23">
        <v>-484.8771337</v>
      </c>
      <c r="L23">
        <v>2242.1897570000001</v>
      </c>
      <c r="M23">
        <v>2175.3905800000002</v>
      </c>
      <c r="N23">
        <v>-1727.1000180000001</v>
      </c>
      <c r="O23">
        <v>-1770.2391029999999</v>
      </c>
      <c r="P23">
        <v>1675.159844</v>
      </c>
      <c r="Q23">
        <v>1606.838344</v>
      </c>
      <c r="R23">
        <v>3713.9576149999998</v>
      </c>
      <c r="S23">
        <v>3670.6568830000001</v>
      </c>
      <c r="T23">
        <v>-2851.3813829999999</v>
      </c>
      <c r="U23">
        <v>-2933.1912790000001</v>
      </c>
      <c r="V23">
        <v>-3604.8486710000002</v>
      </c>
      <c r="W23">
        <v>-3751.651464</v>
      </c>
      <c r="X23">
        <v>347138.28730000003</v>
      </c>
      <c r="Y23">
        <v>351217.37319999997</v>
      </c>
      <c r="Z23">
        <v>338751.72690000001</v>
      </c>
      <c r="AA23">
        <v>342618.62170000002</v>
      </c>
      <c r="AB23">
        <v>4788.030111</v>
      </c>
      <c r="AC23">
        <v>5305.1262459999998</v>
      </c>
      <c r="AD23">
        <v>12102.786679999999</v>
      </c>
      <c r="AE23">
        <v>16343.390880000001</v>
      </c>
      <c r="AF23">
        <v>-8246.1651500000007</v>
      </c>
      <c r="AG23">
        <v>-8644.8470780000007</v>
      </c>
      <c r="AH23">
        <v>-2170.5878250000001</v>
      </c>
      <c r="AI23">
        <v>-2436.8853979999999</v>
      </c>
      <c r="AJ23">
        <v>7149.2256850000003</v>
      </c>
      <c r="AK23">
        <v>6856.8758260000004</v>
      </c>
      <c r="AL23">
        <v>808654.22849999997</v>
      </c>
      <c r="AM23">
        <v>821055.9926</v>
      </c>
      <c r="AN23">
        <v>457794.94880000001</v>
      </c>
      <c r="AO23">
        <v>458045.52470000001</v>
      </c>
      <c r="AP23">
        <v>-1047.473898</v>
      </c>
      <c r="AQ23">
        <v>-875.20475120000003</v>
      </c>
      <c r="AR23">
        <v>4900.6462519999995</v>
      </c>
      <c r="AS23">
        <v>4551.5412809999998</v>
      </c>
      <c r="AT23">
        <v>16983.760300000002</v>
      </c>
      <c r="AU23">
        <v>16805.92669</v>
      </c>
      <c r="AV23">
        <v>-1410.84539</v>
      </c>
      <c r="AW23">
        <v>-339.76390470000001</v>
      </c>
      <c r="AX23">
        <f t="shared" si="2"/>
        <v>977186.21189550008</v>
      </c>
      <c r="AY23">
        <f>SUM(E23,G23,I23,K23,M23,O23,Q23,S23,U23,W23,Y23,AA23)</f>
        <v>983431.03279729979</v>
      </c>
      <c r="AZ23">
        <f t="shared" si="3"/>
        <v>6244.8209017997142</v>
      </c>
      <c r="BA23">
        <f t="shared" si="4"/>
        <v>0.63906150391605543</v>
      </c>
    </row>
    <row r="24" spans="1:53" x14ac:dyDescent="0.25">
      <c r="A24">
        <v>2026</v>
      </c>
      <c r="B24">
        <v>37270.841180000003</v>
      </c>
      <c r="C24">
        <v>37040.878279999997</v>
      </c>
      <c r="D24">
        <v>193645.12719999999</v>
      </c>
      <c r="E24">
        <v>196350.8486</v>
      </c>
      <c r="F24">
        <v>100963.1403</v>
      </c>
      <c r="G24">
        <v>97070.077810000003</v>
      </c>
      <c r="H24">
        <v>2683.45001</v>
      </c>
      <c r="I24">
        <v>2671.6737499999999</v>
      </c>
      <c r="J24">
        <v>-318.73354890000002</v>
      </c>
      <c r="K24">
        <v>-373.96981219999998</v>
      </c>
      <c r="L24">
        <v>2357.8167440000002</v>
      </c>
      <c r="M24">
        <v>2273.922114</v>
      </c>
      <c r="N24">
        <v>-1752.402057</v>
      </c>
      <c r="O24">
        <v>-1805.0084039999999</v>
      </c>
      <c r="P24">
        <v>1604.5265300000001</v>
      </c>
      <c r="Q24">
        <v>1518.65193</v>
      </c>
      <c r="R24">
        <v>3713.108275</v>
      </c>
      <c r="S24">
        <v>3657.9991570000002</v>
      </c>
      <c r="T24">
        <v>-2981.1344039999999</v>
      </c>
      <c r="U24">
        <v>-3093.5739290000001</v>
      </c>
      <c r="V24">
        <v>-3674.2034920000001</v>
      </c>
      <c r="W24">
        <v>-3841.2695800000001</v>
      </c>
      <c r="X24">
        <v>350676.89130000002</v>
      </c>
      <c r="Y24">
        <v>354889.99459999998</v>
      </c>
      <c r="Z24">
        <v>341732.68239999999</v>
      </c>
      <c r="AA24">
        <v>345773.72610000003</v>
      </c>
      <c r="AB24">
        <v>4802.1284210000003</v>
      </c>
      <c r="AC24">
        <v>5317.7472079999998</v>
      </c>
      <c r="AD24">
        <v>12173.9836</v>
      </c>
      <c r="AE24">
        <v>16627.282340000002</v>
      </c>
      <c r="AF24">
        <v>-8552.5546529999901</v>
      </c>
      <c r="AG24">
        <v>-9063.9998269999996</v>
      </c>
      <c r="AH24">
        <v>-2258.189128</v>
      </c>
      <c r="AI24">
        <v>-2570.9555909999999</v>
      </c>
      <c r="AJ24">
        <v>7121.5069970000004</v>
      </c>
      <c r="AK24">
        <v>6782.9747889999999</v>
      </c>
      <c r="AL24">
        <v>819901.76619999995</v>
      </c>
      <c r="AM24">
        <v>833028.55559999996</v>
      </c>
      <c r="AN24">
        <v>465007.90419999999</v>
      </c>
      <c r="AO24">
        <v>465275.98389999999</v>
      </c>
      <c r="AP24">
        <v>-1048.323222</v>
      </c>
      <c r="AQ24">
        <v>-857.97107740000001</v>
      </c>
      <c r="AR24">
        <v>4575.8958009999997</v>
      </c>
      <c r="AS24">
        <v>4271.7661779999999</v>
      </c>
      <c r="AT24">
        <v>16877.826160000001</v>
      </c>
      <c r="AU24">
        <v>16705.532579999999</v>
      </c>
      <c r="AV24">
        <v>-1493.41164</v>
      </c>
      <c r="AW24">
        <v>-327.4951289</v>
      </c>
      <c r="AX24">
        <f t="shared" si="2"/>
        <v>988650.26925709983</v>
      </c>
      <c r="AY24">
        <f>SUM(E24,G24,I24,K24,M24,O24,Q24,S24,U24,W24,Y24,AA24)</f>
        <v>995093.07233579992</v>
      </c>
      <c r="AZ24">
        <f t="shared" si="3"/>
        <v>6442.8030787000898</v>
      </c>
      <c r="BA24">
        <f t="shared" si="4"/>
        <v>0.65167666252105472</v>
      </c>
    </row>
    <row r="25" spans="1:53" x14ac:dyDescent="0.25">
      <c r="A25">
        <v>2027</v>
      </c>
      <c r="B25">
        <v>37352.663</v>
      </c>
      <c r="C25">
        <v>37074.381159999997</v>
      </c>
      <c r="D25">
        <v>196386.9602</v>
      </c>
      <c r="E25">
        <v>199168.6103</v>
      </c>
      <c r="F25">
        <v>103011.0359</v>
      </c>
      <c r="G25">
        <v>99031.192550000007</v>
      </c>
      <c r="H25">
        <v>2778.5697770000002</v>
      </c>
      <c r="I25">
        <v>2758.0616679999998</v>
      </c>
      <c r="J25">
        <v>-212.8734145</v>
      </c>
      <c r="K25">
        <v>-281.6041975</v>
      </c>
      <c r="L25">
        <v>2459.7445980000002</v>
      </c>
      <c r="M25">
        <v>2355.381703</v>
      </c>
      <c r="N25">
        <v>-1776.314435</v>
      </c>
      <c r="O25">
        <v>-1839.506965</v>
      </c>
      <c r="P25">
        <v>1542.6888650000001</v>
      </c>
      <c r="Q25">
        <v>1437.040624</v>
      </c>
      <c r="R25">
        <v>3723.3201690000001</v>
      </c>
      <c r="S25">
        <v>3652.6188480000001</v>
      </c>
      <c r="T25">
        <v>-3097.7695720000002</v>
      </c>
      <c r="U25">
        <v>-3245.1124930000001</v>
      </c>
      <c r="V25">
        <v>-3737.9764690000002</v>
      </c>
      <c r="W25">
        <v>-3927.7563319999999</v>
      </c>
      <c r="X25">
        <v>354539.16560000001</v>
      </c>
      <c r="Y25">
        <v>358840.83370000002</v>
      </c>
      <c r="Z25">
        <v>344400.10100000002</v>
      </c>
      <c r="AA25">
        <v>348737.41440000001</v>
      </c>
      <c r="AB25">
        <v>4819.2317759999996</v>
      </c>
      <c r="AC25">
        <v>5328.1192600000004</v>
      </c>
      <c r="AD25">
        <v>12245.85986</v>
      </c>
      <c r="AE25">
        <v>16895.624599999999</v>
      </c>
      <c r="AF25">
        <v>-8836.244498</v>
      </c>
      <c r="AG25">
        <v>-9471.5025659999901</v>
      </c>
      <c r="AH25">
        <v>-2338.4316229999999</v>
      </c>
      <c r="AI25">
        <v>-2699.9687009999998</v>
      </c>
      <c r="AJ25">
        <v>7103.0222169999997</v>
      </c>
      <c r="AK25">
        <v>6715.1817300000002</v>
      </c>
      <c r="AL25">
        <v>831901.77040000004</v>
      </c>
      <c r="AM25">
        <v>845588.73389999999</v>
      </c>
      <c r="AN25">
        <v>472345.11820000003</v>
      </c>
      <c r="AO25">
        <v>472628.0097</v>
      </c>
      <c r="AP25">
        <v>-1048.785881</v>
      </c>
      <c r="AQ25">
        <v>-839.71959560000005</v>
      </c>
      <c r="AR25">
        <v>4279.0610729999999</v>
      </c>
      <c r="AS25">
        <v>4027.593836</v>
      </c>
      <c r="AT25">
        <v>16793.961920000002</v>
      </c>
      <c r="AU25">
        <v>16628.133160000001</v>
      </c>
      <c r="AV25">
        <v>-1602.705596</v>
      </c>
      <c r="AW25">
        <v>-305.2419822</v>
      </c>
      <c r="AX25">
        <f t="shared" si="2"/>
        <v>1000016.6522185</v>
      </c>
      <c r="AY25">
        <f>SUM(E25,G25,I25,K25,M25,O25,Q25,S25,U25,W25,Y25,AA25)</f>
        <v>1006687.1738055</v>
      </c>
      <c r="AZ25">
        <f t="shared" si="3"/>
        <v>6670.5215869999956</v>
      </c>
      <c r="BA25">
        <f t="shared" si="4"/>
        <v>0.6670410509866701</v>
      </c>
    </row>
    <row r="26" spans="1:53" x14ac:dyDescent="0.25">
      <c r="A26">
        <v>2028</v>
      </c>
      <c r="B26">
        <v>37460.902710000002</v>
      </c>
      <c r="C26">
        <v>37130.592429999997</v>
      </c>
      <c r="D26">
        <v>199335.93890000001</v>
      </c>
      <c r="E26">
        <v>202147.7237</v>
      </c>
      <c r="F26">
        <v>104754.6018</v>
      </c>
      <c r="G26">
        <v>100755.6094</v>
      </c>
      <c r="H26">
        <v>2862.459523</v>
      </c>
      <c r="I26">
        <v>2831.485142</v>
      </c>
      <c r="J26">
        <v>-128.3323302</v>
      </c>
      <c r="K26">
        <v>-213.12395330000001</v>
      </c>
      <c r="L26">
        <v>2545.0842940000002</v>
      </c>
      <c r="M26">
        <v>2417.2399959999998</v>
      </c>
      <c r="N26">
        <v>-1799.351625</v>
      </c>
      <c r="O26">
        <v>-1874.4067090000001</v>
      </c>
      <c r="P26">
        <v>1488.405119</v>
      </c>
      <c r="Q26">
        <v>1360.916377</v>
      </c>
      <c r="R26">
        <v>3744.6881539999999</v>
      </c>
      <c r="S26">
        <v>3655.1049859999998</v>
      </c>
      <c r="T26">
        <v>-3202.7742109999999</v>
      </c>
      <c r="U26">
        <v>-3389.0723499999999</v>
      </c>
      <c r="V26">
        <v>-3798.2988730000002</v>
      </c>
      <c r="W26">
        <v>-4012.9251479999998</v>
      </c>
      <c r="X26">
        <v>358782.72159999999</v>
      </c>
      <c r="Y26">
        <v>363118.56589999999</v>
      </c>
      <c r="Z26">
        <v>347112.25170000002</v>
      </c>
      <c r="AA26">
        <v>351808.87790000002</v>
      </c>
      <c r="AB26">
        <v>4838.9957450000002</v>
      </c>
      <c r="AC26">
        <v>5333.5474649999996</v>
      </c>
      <c r="AD26">
        <v>12318.42453</v>
      </c>
      <c r="AE26">
        <v>17138.190149999999</v>
      </c>
      <c r="AF26">
        <v>-9097.9765189999998</v>
      </c>
      <c r="AG26">
        <v>-9867.341907</v>
      </c>
      <c r="AH26">
        <v>-2412.0000399999999</v>
      </c>
      <c r="AI26">
        <v>-2824.5549999999998</v>
      </c>
      <c r="AJ26">
        <v>7093.4141900000004</v>
      </c>
      <c r="AK26">
        <v>6653.2565340000001</v>
      </c>
      <c r="AL26">
        <v>844816.68030000001</v>
      </c>
      <c r="AM26">
        <v>858939.56140000001</v>
      </c>
      <c r="AN26">
        <v>479810.98749999999</v>
      </c>
      <c r="AO26">
        <v>480106.87410000002</v>
      </c>
      <c r="AP26">
        <v>-1049.1104580000001</v>
      </c>
      <c r="AQ26">
        <v>-820.70321750000005</v>
      </c>
      <c r="AR26">
        <v>3993.3772829999998</v>
      </c>
      <c r="AS26">
        <v>3818.005134</v>
      </c>
      <c r="AT26">
        <v>16719.838169999999</v>
      </c>
      <c r="AU26">
        <v>16572.244309999998</v>
      </c>
      <c r="AV26">
        <v>-1708.504105</v>
      </c>
      <c r="AW26">
        <v>-275.66548710000001</v>
      </c>
      <c r="AX26">
        <f t="shared" si="2"/>
        <v>1011697.3940507999</v>
      </c>
      <c r="AY26">
        <f>SUM(E26,G26,I26,K26,M26,O26,Q26,S26,U26,W26,Y26,AA26)</f>
        <v>1018605.9952407</v>
      </c>
      <c r="AZ26">
        <f t="shared" si="3"/>
        <v>6908.6011899000732</v>
      </c>
      <c r="BA26">
        <f t="shared" si="4"/>
        <v>0.68287229269596939</v>
      </c>
    </row>
    <row r="27" spans="1:53" x14ac:dyDescent="0.25">
      <c r="A27">
        <v>2029</v>
      </c>
      <c r="B27">
        <v>37594.320440000003</v>
      </c>
      <c r="C27">
        <v>37208.450149999997</v>
      </c>
      <c r="D27">
        <v>202503.2665</v>
      </c>
      <c r="E27">
        <v>205305.3131</v>
      </c>
      <c r="F27">
        <v>106155.8708</v>
      </c>
      <c r="G27">
        <v>102221.8322</v>
      </c>
      <c r="H27">
        <v>2933.0455729999999</v>
      </c>
      <c r="I27">
        <v>2890.0340660000002</v>
      </c>
      <c r="J27">
        <v>-69.411884779999994</v>
      </c>
      <c r="K27">
        <v>-172.48951489999999</v>
      </c>
      <c r="L27">
        <v>2610.9610349999998</v>
      </c>
      <c r="M27">
        <v>2456.7672210000001</v>
      </c>
      <c r="N27">
        <v>-1821.623216</v>
      </c>
      <c r="O27">
        <v>-1910.1755619999999</v>
      </c>
      <c r="P27">
        <v>1441.9365869999999</v>
      </c>
      <c r="Q27">
        <v>1289.798534</v>
      </c>
      <c r="R27">
        <v>3777.795302</v>
      </c>
      <c r="S27">
        <v>3666.135957</v>
      </c>
      <c r="T27">
        <v>-3295.6251539999998</v>
      </c>
      <c r="U27">
        <v>-3525.4777479999998</v>
      </c>
      <c r="V27">
        <v>-3855.568068</v>
      </c>
      <c r="W27">
        <v>-4097.3501230000002</v>
      </c>
      <c r="X27">
        <v>363435.2243</v>
      </c>
      <c r="Y27">
        <v>367748.66019999998</v>
      </c>
      <c r="Z27">
        <v>349884.63780000003</v>
      </c>
      <c r="AA27">
        <v>355003.84629999998</v>
      </c>
      <c r="AB27">
        <v>4861.3510610000003</v>
      </c>
      <c r="AC27">
        <v>5331.7704030000004</v>
      </c>
      <c r="AD27">
        <v>12391.686799999999</v>
      </c>
      <c r="AE27">
        <v>17343.584180000002</v>
      </c>
      <c r="AF27">
        <v>-9337.6326349999999</v>
      </c>
      <c r="AG27">
        <v>-10250.86836</v>
      </c>
      <c r="AH27">
        <v>-2478.7800769999999</v>
      </c>
      <c r="AI27">
        <v>-2944.8141879999998</v>
      </c>
      <c r="AJ27">
        <v>7092.7330869999996</v>
      </c>
      <c r="AK27">
        <v>6597.2620829999996</v>
      </c>
      <c r="AL27">
        <v>858671.89879999997</v>
      </c>
      <c r="AM27">
        <v>873141.97840000002</v>
      </c>
      <c r="AN27">
        <v>487407.05</v>
      </c>
      <c r="AO27">
        <v>487714.82449999999</v>
      </c>
      <c r="AP27">
        <v>-1049.3546040000001</v>
      </c>
      <c r="AQ27">
        <v>-800.81325159999994</v>
      </c>
      <c r="AR27">
        <v>3717.114298</v>
      </c>
      <c r="AS27">
        <v>3644.1727129999999</v>
      </c>
      <c r="AT27">
        <v>16656.232059999998</v>
      </c>
      <c r="AU27">
        <v>16537.021219999999</v>
      </c>
      <c r="AV27">
        <v>-1812.28901</v>
      </c>
      <c r="AW27">
        <v>-240.81872999999999</v>
      </c>
      <c r="AX27">
        <f t="shared" si="2"/>
        <v>1023700.5095742199</v>
      </c>
      <c r="AY27">
        <f>SUM(E27,G27,I27,K27,M27,O27,Q27,S27,U27,W27,Y27,AA27)</f>
        <v>1030876.8946301</v>
      </c>
      <c r="AZ27">
        <f t="shared" si="3"/>
        <v>7176.3850558800623</v>
      </c>
      <c r="BA27">
        <f t="shared" si="4"/>
        <v>0.70102388235255275</v>
      </c>
    </row>
    <row r="28" spans="1:53" x14ac:dyDescent="0.25">
      <c r="A28">
        <v>2030</v>
      </c>
      <c r="B28">
        <v>37751.340770000003</v>
      </c>
      <c r="C28">
        <v>37305.998339999998</v>
      </c>
      <c r="D28">
        <v>205884.33689999999</v>
      </c>
      <c r="E28">
        <v>208679.8645</v>
      </c>
      <c r="F28">
        <v>107173.3998</v>
      </c>
      <c r="G28">
        <v>103403.6444</v>
      </c>
      <c r="H28">
        <v>2988.1594749999999</v>
      </c>
      <c r="I28">
        <v>2931.8565199999998</v>
      </c>
      <c r="J28">
        <v>-40.249902800000001</v>
      </c>
      <c r="K28">
        <v>-163.53177779999999</v>
      </c>
      <c r="L28">
        <v>2654.6209880000001</v>
      </c>
      <c r="M28">
        <v>2471.1114029999999</v>
      </c>
      <c r="N28">
        <v>-1842.949368</v>
      </c>
      <c r="O28">
        <v>-1947.4640489999999</v>
      </c>
      <c r="P28">
        <v>1404.608473</v>
      </c>
      <c r="Q28">
        <v>1226.082257</v>
      </c>
      <c r="R28">
        <v>3823.2567680000002</v>
      </c>
      <c r="S28">
        <v>3686.627939</v>
      </c>
      <c r="T28">
        <v>-3375.0297810000002</v>
      </c>
      <c r="U28">
        <v>-3655.1484730000002</v>
      </c>
      <c r="V28">
        <v>-3909.540364</v>
      </c>
      <c r="W28">
        <v>-4182.0631750000002</v>
      </c>
      <c r="X28">
        <v>368505.99570000003</v>
      </c>
      <c r="Y28">
        <v>372794.36869999999</v>
      </c>
      <c r="Z28">
        <v>352724.25650000002</v>
      </c>
      <c r="AA28">
        <v>358350.77049999998</v>
      </c>
      <c r="AB28">
        <v>4886.1731330000002</v>
      </c>
      <c r="AC28">
        <v>5320.0476840000001</v>
      </c>
      <c r="AD28">
        <v>12465.656010000001</v>
      </c>
      <c r="AE28">
        <v>17499.873449999999</v>
      </c>
      <c r="AF28">
        <v>-9555.023029</v>
      </c>
      <c r="AG28">
        <v>-10619.70737</v>
      </c>
      <c r="AH28">
        <v>-2538.5702430000001</v>
      </c>
      <c r="AI28">
        <v>-3056.1363710000001</v>
      </c>
      <c r="AJ28">
        <v>7098.9757849999996</v>
      </c>
      <c r="AK28">
        <v>6546.8656959999998</v>
      </c>
      <c r="AL28">
        <v>873428.21070000005</v>
      </c>
      <c r="AM28">
        <v>888345.19979999994</v>
      </c>
      <c r="AN28">
        <v>495133.63890000002</v>
      </c>
      <c r="AO28">
        <v>495455.99910000002</v>
      </c>
      <c r="AP28">
        <v>-1049.467155</v>
      </c>
      <c r="AQ28">
        <v>-780.79671029999997</v>
      </c>
      <c r="AR28">
        <v>3441.9984709999999</v>
      </c>
      <c r="AS28">
        <v>3115.474569</v>
      </c>
      <c r="AT28">
        <v>16596.645260000001</v>
      </c>
      <c r="AU28">
        <v>16819.293900000001</v>
      </c>
      <c r="AV28">
        <v>-1897.5400420000001</v>
      </c>
      <c r="AW28">
        <v>-180.20902649999999</v>
      </c>
      <c r="AX28">
        <f t="shared" si="2"/>
        <v>1035990.8651882001</v>
      </c>
      <c r="AY28">
        <f>SUM(E28,G28,I28,K28,M28,O28,Q28,S28,U28,W28,Y28,AA28)</f>
        <v>1043596.1187442</v>
      </c>
      <c r="AZ28">
        <f t="shared" si="3"/>
        <v>7605.253555999836</v>
      </c>
      <c r="BA28">
        <f t="shared" si="4"/>
        <v>0.73410430647168401</v>
      </c>
    </row>
    <row r="29" spans="1:53" hidden="1" x14ac:dyDescent="0.25">
      <c r="A29">
        <v>2031</v>
      </c>
      <c r="B29">
        <v>37930.306830000001</v>
      </c>
      <c r="C29">
        <v>37423.417020000001</v>
      </c>
      <c r="D29">
        <v>209507.78450000001</v>
      </c>
      <c r="E29">
        <v>212220.0086</v>
      </c>
      <c r="F29">
        <v>108158.9598</v>
      </c>
      <c r="G29">
        <v>104503.34</v>
      </c>
      <c r="H29">
        <v>3037.5684339999998</v>
      </c>
      <c r="I29">
        <v>2966.9681420000002</v>
      </c>
      <c r="J29">
        <v>-23.220636020000001</v>
      </c>
      <c r="K29">
        <v>-167.31530710000001</v>
      </c>
      <c r="L29">
        <v>2691.0384899999999</v>
      </c>
      <c r="M29">
        <v>2478.51496</v>
      </c>
      <c r="N29">
        <v>-1863.525746</v>
      </c>
      <c r="O29">
        <v>-1983.322396</v>
      </c>
      <c r="P29">
        <v>1377.173172</v>
      </c>
      <c r="Q29">
        <v>1178.4681029999999</v>
      </c>
      <c r="R29">
        <v>3879.446367</v>
      </c>
      <c r="S29">
        <v>3716.9501620000001</v>
      </c>
      <c r="T29">
        <v>-3445.3158119999998</v>
      </c>
      <c r="U29">
        <v>-3771.938666</v>
      </c>
      <c r="V29">
        <v>-3960.9277310000002</v>
      </c>
      <c r="W29">
        <v>-4260.2872399999997</v>
      </c>
      <c r="X29">
        <v>373920.3798</v>
      </c>
      <c r="Y29">
        <v>377827.59779999999</v>
      </c>
      <c r="Z29">
        <v>355440.77620000002</v>
      </c>
      <c r="AA29">
        <v>361496.83140000002</v>
      </c>
      <c r="AB29">
        <v>4912.4827329999998</v>
      </c>
      <c r="AC29">
        <v>5334.9622390000004</v>
      </c>
      <c r="AD29">
        <v>12540.341630000001</v>
      </c>
      <c r="AE29">
        <v>17613.234779999999</v>
      </c>
      <c r="AF29">
        <v>-9753.20972599999</v>
      </c>
      <c r="AG29">
        <v>-10989.836509999999</v>
      </c>
      <c r="AH29">
        <v>-2590.0634409999998</v>
      </c>
      <c r="AI29">
        <v>-3141.3391609999999</v>
      </c>
      <c r="AJ29">
        <v>7113.136434</v>
      </c>
      <c r="AK29">
        <v>6512.0586309999999</v>
      </c>
      <c r="AL29">
        <v>889134.38020000001</v>
      </c>
      <c r="AM29">
        <v>904137.96840000001</v>
      </c>
      <c r="AN29">
        <v>502993.83350000001</v>
      </c>
      <c r="AO29">
        <v>503325.34970000002</v>
      </c>
      <c r="AP29">
        <v>-1051.3911660000001</v>
      </c>
      <c r="AQ29">
        <v>-768.92588109999997</v>
      </c>
      <c r="AR29">
        <v>3186.6869179999999</v>
      </c>
      <c r="AS29">
        <v>2902.4716189999999</v>
      </c>
      <c r="AT29">
        <v>16632.82285</v>
      </c>
      <c r="AU29">
        <v>16854.88031</v>
      </c>
      <c r="AV29">
        <v>-2063.0269929999999</v>
      </c>
      <c r="AW29">
        <v>-248.72628040000001</v>
      </c>
      <c r="AX29">
        <f t="shared" si="2"/>
        <v>1048720.13683798</v>
      </c>
      <c r="AY29">
        <f>SUM(E29,G29,I29,K29,M29,O29,Q29,S29,U29,W29,Y29,AA29)</f>
        <v>1056205.8155579001</v>
      </c>
      <c r="AZ29">
        <f t="shared" si="3"/>
        <v>7485.6787199201062</v>
      </c>
      <c r="BA29">
        <f t="shared" si="4"/>
        <v>0.71379183606508656</v>
      </c>
    </row>
    <row r="30" spans="1:53" hidden="1" x14ac:dyDescent="0.25">
      <c r="A30">
        <v>2032</v>
      </c>
      <c r="B30">
        <v>38129.509270000002</v>
      </c>
      <c r="C30">
        <v>37559.365980000002</v>
      </c>
      <c r="D30">
        <v>213309.53580000001</v>
      </c>
      <c r="E30">
        <v>215915.70939999999</v>
      </c>
      <c r="F30">
        <v>109212.8239</v>
      </c>
      <c r="G30">
        <v>105320.8631</v>
      </c>
      <c r="H30">
        <v>3091.3577909999999</v>
      </c>
      <c r="I30">
        <v>3006.554693</v>
      </c>
      <c r="J30">
        <v>1.553274611</v>
      </c>
      <c r="K30">
        <v>-164.20590429999999</v>
      </c>
      <c r="L30">
        <v>2734.3100180000001</v>
      </c>
      <c r="M30">
        <v>2494.0674479999998</v>
      </c>
      <c r="N30">
        <v>-1883.824042</v>
      </c>
      <c r="O30">
        <v>-2017.5736589999999</v>
      </c>
      <c r="P30">
        <v>1354.3312000000001</v>
      </c>
      <c r="Q30">
        <v>1139.52487</v>
      </c>
      <c r="R30">
        <v>3944.2306830000002</v>
      </c>
      <c r="S30">
        <v>3757.2610300000001</v>
      </c>
      <c r="T30">
        <v>-3509.679584</v>
      </c>
      <c r="U30">
        <v>-3875.746619</v>
      </c>
      <c r="V30">
        <v>-4010.3107930000001</v>
      </c>
      <c r="W30">
        <v>-4332.8103780000001</v>
      </c>
      <c r="X30">
        <v>379670.77799999999</v>
      </c>
      <c r="Y30">
        <v>383057.78810000001</v>
      </c>
      <c r="Z30">
        <v>357809.75030000001</v>
      </c>
      <c r="AA30">
        <v>364376.70250000001</v>
      </c>
      <c r="AB30">
        <v>4940.7251109999997</v>
      </c>
      <c r="AC30">
        <v>5351.3611019999998</v>
      </c>
      <c r="AD30">
        <v>12615.7533</v>
      </c>
      <c r="AE30">
        <v>17731.581440000002</v>
      </c>
      <c r="AF30">
        <v>-9936.3001860000004</v>
      </c>
      <c r="AG30">
        <v>-11332.00404</v>
      </c>
      <c r="AH30">
        <v>-2635.5370189999999</v>
      </c>
      <c r="AI30">
        <v>-3224.771698</v>
      </c>
      <c r="AJ30">
        <v>7135.4081379999998</v>
      </c>
      <c r="AK30">
        <v>6486.2273740000001</v>
      </c>
      <c r="AL30">
        <v>905550.77370000002</v>
      </c>
      <c r="AM30">
        <v>920503.6666</v>
      </c>
      <c r="AN30">
        <v>510983.88770000002</v>
      </c>
      <c r="AO30">
        <v>511322.68479999999</v>
      </c>
      <c r="AP30">
        <v>-1054.9461879999999</v>
      </c>
      <c r="AQ30">
        <v>-763.69898650000005</v>
      </c>
      <c r="AR30">
        <v>2940.5505560000001</v>
      </c>
      <c r="AS30">
        <v>2626.1600509999998</v>
      </c>
      <c r="AT30">
        <v>16660.88855</v>
      </c>
      <c r="AU30">
        <v>16880.41143</v>
      </c>
      <c r="AV30">
        <v>-2196.6799599999999</v>
      </c>
      <c r="AW30">
        <v>-317.30287900000002</v>
      </c>
      <c r="AX30">
        <f t="shared" si="2"/>
        <v>1061724.8565476111</v>
      </c>
      <c r="AY30">
        <f>SUM(E30,G30,I30,K30,M30,O30,Q30,S30,U30,W30,Y30,AA30)</f>
        <v>1068678.1345807002</v>
      </c>
      <c r="AZ30">
        <f t="shared" si="3"/>
        <v>6953.2780330891255</v>
      </c>
      <c r="BA30">
        <f t="shared" si="4"/>
        <v>0.65490395088789355</v>
      </c>
    </row>
    <row r="31" spans="1:53" hidden="1" x14ac:dyDescent="0.25">
      <c r="A31">
        <v>2033</v>
      </c>
      <c r="B31">
        <v>38346.670160000001</v>
      </c>
      <c r="C31">
        <v>37712.03873</v>
      </c>
      <c r="D31">
        <v>217236.43530000001</v>
      </c>
      <c r="E31">
        <v>219721.59520000001</v>
      </c>
      <c r="F31">
        <v>110328.40549999999</v>
      </c>
      <c r="G31">
        <v>106188.36079999999</v>
      </c>
      <c r="H31">
        <v>3148.1335560000002</v>
      </c>
      <c r="I31">
        <v>3049.0523800000001</v>
      </c>
      <c r="J31">
        <v>30.103796150000001</v>
      </c>
      <c r="K31">
        <v>-157.47140289999999</v>
      </c>
      <c r="L31">
        <v>2782.1940249999998</v>
      </c>
      <c r="M31">
        <v>2515.0341859999999</v>
      </c>
      <c r="N31">
        <v>-1904.0600609999999</v>
      </c>
      <c r="O31">
        <v>-2050.5568309999999</v>
      </c>
      <c r="P31">
        <v>1333.8540270000001</v>
      </c>
      <c r="Q31">
        <v>1103.6209389999999</v>
      </c>
      <c r="R31">
        <v>4014.806364</v>
      </c>
      <c r="S31">
        <v>3803.0376550000001</v>
      </c>
      <c r="T31">
        <v>-3570.9230299999999</v>
      </c>
      <c r="U31">
        <v>-3973.4613549999999</v>
      </c>
      <c r="V31">
        <v>-4059.5943929999999</v>
      </c>
      <c r="W31">
        <v>-4403.1779200000001</v>
      </c>
      <c r="X31">
        <v>385708.36259999999</v>
      </c>
      <c r="Y31">
        <v>388488.76490000001</v>
      </c>
      <c r="Z31">
        <v>360238.71279999998</v>
      </c>
      <c r="AA31">
        <v>367311.07179999998</v>
      </c>
      <c r="AB31">
        <v>4971.1890670000003</v>
      </c>
      <c r="AC31">
        <v>5369.088111</v>
      </c>
      <c r="AD31">
        <v>12691.90077</v>
      </c>
      <c r="AE31">
        <v>17854.627479999999</v>
      </c>
      <c r="AF31">
        <v>-10105.976640000001</v>
      </c>
      <c r="AG31">
        <v>-11650.636699999999</v>
      </c>
      <c r="AH31">
        <v>-2675.6923700000002</v>
      </c>
      <c r="AI31">
        <v>-3305.6914489999999</v>
      </c>
      <c r="AJ31">
        <v>7165.4450159999997</v>
      </c>
      <c r="AK31">
        <v>6469.1971720000001</v>
      </c>
      <c r="AL31">
        <v>922468.4754</v>
      </c>
      <c r="AM31">
        <v>937256.27800000005</v>
      </c>
      <c r="AN31">
        <v>519101.01890000002</v>
      </c>
      <c r="AO31">
        <v>519445.44089999999</v>
      </c>
      <c r="AP31">
        <v>-1059.865051</v>
      </c>
      <c r="AQ31">
        <v>-763.31089680000002</v>
      </c>
      <c r="AR31">
        <v>2699.981714</v>
      </c>
      <c r="AS31">
        <v>2319.0636399999999</v>
      </c>
      <c r="AT31">
        <v>16693.135190000001</v>
      </c>
      <c r="AU31">
        <v>16905.0772</v>
      </c>
      <c r="AV31">
        <v>-2313.4117849999998</v>
      </c>
      <c r="AW31">
        <v>-383.15496730000001</v>
      </c>
      <c r="AX31">
        <f t="shared" si="2"/>
        <v>1075286.4304841501</v>
      </c>
      <c r="AY31">
        <f>SUM(E31,G31,I31,K31,M31,O31,Q31,S31,U31,W31,Y31,AA31)</f>
        <v>1081595.8703511001</v>
      </c>
      <c r="AZ31">
        <f t="shared" si="3"/>
        <v>6309.439866950037</v>
      </c>
      <c r="BA31">
        <f t="shared" si="4"/>
        <v>0.58676829615614123</v>
      </c>
    </row>
    <row r="32" spans="1:53" hidden="1" x14ac:dyDescent="0.25">
      <c r="A32">
        <v>2034</v>
      </c>
      <c r="B32">
        <v>38579.240180000001</v>
      </c>
      <c r="C32">
        <v>37879.451050000003</v>
      </c>
      <c r="D32">
        <v>221256.70860000001</v>
      </c>
      <c r="E32">
        <v>223621.9025</v>
      </c>
      <c r="F32">
        <v>111502.36960000001</v>
      </c>
      <c r="G32">
        <v>107103.47930000001</v>
      </c>
      <c r="H32">
        <v>3207.0940260000002</v>
      </c>
      <c r="I32">
        <v>3094.049528</v>
      </c>
      <c r="J32">
        <v>60.086476500000003</v>
      </c>
      <c r="K32">
        <v>-148.5893341</v>
      </c>
      <c r="L32">
        <v>2833.4422770000001</v>
      </c>
      <c r="M32">
        <v>2540.409819</v>
      </c>
      <c r="N32">
        <v>-1924.3282340000001</v>
      </c>
      <c r="O32">
        <v>-2082.2426890000002</v>
      </c>
      <c r="P32">
        <v>1314.937404</v>
      </c>
      <c r="Q32">
        <v>1069.322038</v>
      </c>
      <c r="R32">
        <v>4089.5481020000002</v>
      </c>
      <c r="S32">
        <v>3852.9947870000001</v>
      </c>
      <c r="T32">
        <v>-3630.4723049999998</v>
      </c>
      <c r="U32">
        <v>-4066.8078350000001</v>
      </c>
      <c r="V32">
        <v>-4109.7162760000001</v>
      </c>
      <c r="W32">
        <v>-4472.6395149999998</v>
      </c>
      <c r="X32">
        <v>391995.16970000003</v>
      </c>
      <c r="Y32">
        <v>394122.5318</v>
      </c>
      <c r="Z32">
        <v>362878.41850000003</v>
      </c>
      <c r="AA32">
        <v>370401.94500000001</v>
      </c>
      <c r="AB32">
        <v>5002.3654319999996</v>
      </c>
      <c r="AC32">
        <v>5388.2020629999997</v>
      </c>
      <c r="AD32">
        <v>12768.793970000001</v>
      </c>
      <c r="AE32">
        <v>17982.19947</v>
      </c>
      <c r="AF32">
        <v>-10263.55328</v>
      </c>
      <c r="AG32">
        <v>-11947.47522</v>
      </c>
      <c r="AH32">
        <v>-2710.9120240000002</v>
      </c>
      <c r="AI32">
        <v>-3383.462994</v>
      </c>
      <c r="AJ32">
        <v>7202.8660490000002</v>
      </c>
      <c r="AK32">
        <v>6460.6892529999996</v>
      </c>
      <c r="AL32">
        <v>939759.6102</v>
      </c>
      <c r="AM32">
        <v>954328.31070000003</v>
      </c>
      <c r="AN32">
        <v>527344.29799999995</v>
      </c>
      <c r="AO32">
        <v>527693.85279999999</v>
      </c>
      <c r="AP32">
        <v>-1065.8969950000001</v>
      </c>
      <c r="AQ32">
        <v>-766.33784839999998</v>
      </c>
      <c r="AR32">
        <v>2464.3869479999998</v>
      </c>
      <c r="AS32">
        <v>1989.522346</v>
      </c>
      <c r="AT32">
        <v>16732.399720000001</v>
      </c>
      <c r="AU32">
        <v>16926.417399999998</v>
      </c>
      <c r="AV32">
        <v>-2419.1028740000002</v>
      </c>
      <c r="AW32">
        <v>-439.3647876</v>
      </c>
      <c r="AX32">
        <f t="shared" si="2"/>
        <v>1089473.2578705</v>
      </c>
      <c r="AY32">
        <f>SUM(E32,G32,I32,K32,M32,O32,Q32,S32,U32,W32,Y32,AA32)</f>
        <v>1095036.3553989001</v>
      </c>
      <c r="AZ32">
        <f t="shared" si="3"/>
        <v>5563.0975284001324</v>
      </c>
      <c r="BA32">
        <f t="shared" si="4"/>
        <v>0.51062267827241969</v>
      </c>
    </row>
    <row r="33" spans="1:53" hidden="1" x14ac:dyDescent="0.25">
      <c r="A33">
        <v>2035</v>
      </c>
      <c r="B33">
        <v>38824.49899</v>
      </c>
      <c r="C33">
        <v>38059.559099999999</v>
      </c>
      <c r="D33">
        <v>225351.96410000001</v>
      </c>
      <c r="E33">
        <v>227602.37479999999</v>
      </c>
      <c r="F33">
        <v>112732.21920000001</v>
      </c>
      <c r="G33">
        <v>108066.9679</v>
      </c>
      <c r="H33">
        <v>3267.8215060000002</v>
      </c>
      <c r="I33">
        <v>3141.351678</v>
      </c>
      <c r="J33">
        <v>90.37871432</v>
      </c>
      <c r="K33">
        <v>-138.12068429999999</v>
      </c>
      <c r="L33">
        <v>2887.3883649999998</v>
      </c>
      <c r="M33">
        <v>2569.666851</v>
      </c>
      <c r="N33">
        <v>-1944.650165</v>
      </c>
      <c r="O33">
        <v>-2112.589442</v>
      </c>
      <c r="P33">
        <v>1297.533171</v>
      </c>
      <c r="Q33">
        <v>1036.528051</v>
      </c>
      <c r="R33">
        <v>4167.0818490000001</v>
      </c>
      <c r="S33">
        <v>3906.7010209999999</v>
      </c>
      <c r="T33">
        <v>-3688.9884219999999</v>
      </c>
      <c r="U33">
        <v>-4156.1763890000002</v>
      </c>
      <c r="V33">
        <v>-4161.4269160000003</v>
      </c>
      <c r="W33">
        <v>-4541.4632320000001</v>
      </c>
      <c r="X33">
        <v>398505.27419999999</v>
      </c>
      <c r="Y33">
        <v>399952.66389999999</v>
      </c>
      <c r="Z33">
        <v>365772.49430000002</v>
      </c>
      <c r="AA33">
        <v>373661.79220000003</v>
      </c>
      <c r="AB33">
        <v>5034.255932</v>
      </c>
      <c r="AC33">
        <v>5408.8725480000003</v>
      </c>
      <c r="AD33">
        <v>12846.442940000001</v>
      </c>
      <c r="AE33">
        <v>18114.11433</v>
      </c>
      <c r="AF33">
        <v>-10410.167589999999</v>
      </c>
      <c r="AG33">
        <v>-12223.39883</v>
      </c>
      <c r="AH33">
        <v>-2741.447494</v>
      </c>
      <c r="AI33">
        <v>-3457.4017990000002</v>
      </c>
      <c r="AJ33">
        <v>7247.2451920000003</v>
      </c>
      <c r="AK33">
        <v>6460.5153069999997</v>
      </c>
      <c r="AL33">
        <v>957348.87170000002</v>
      </c>
      <c r="AM33">
        <v>971666.44350000005</v>
      </c>
      <c r="AN33">
        <v>535714.06669999997</v>
      </c>
      <c r="AO33">
        <v>536068.63080000004</v>
      </c>
      <c r="AP33">
        <v>-1072.815914</v>
      </c>
      <c r="AQ33">
        <v>-771.83938490000003</v>
      </c>
      <c r="AR33">
        <v>2233.8511910000002</v>
      </c>
      <c r="AS33">
        <v>1649.6929150000001</v>
      </c>
      <c r="AT33">
        <v>16779.330989999999</v>
      </c>
      <c r="AU33">
        <v>16952.596529999999</v>
      </c>
      <c r="AV33">
        <v>-2517.530937</v>
      </c>
      <c r="AW33">
        <v>-497.25694829999998</v>
      </c>
      <c r="AX33">
        <f t="shared" si="2"/>
        <v>1104277.0899023199</v>
      </c>
      <c r="AY33">
        <f>SUM(E33,G33,I33,K33,M33,O33,Q33,S33,U33,W33,Y33,AA33)</f>
        <v>1108989.6966537</v>
      </c>
      <c r="AZ33">
        <f t="shared" si="3"/>
        <v>4712.6067513800226</v>
      </c>
      <c r="BA33">
        <f t="shared" si="4"/>
        <v>0.426759442396553</v>
      </c>
    </row>
    <row r="34" spans="1:53" hidden="1" x14ac:dyDescent="0.25">
      <c r="A34">
        <v>2036</v>
      </c>
      <c r="B34">
        <v>39081.719949999999</v>
      </c>
      <c r="C34">
        <v>38252.335120000003</v>
      </c>
      <c r="D34">
        <v>229510.5528</v>
      </c>
      <c r="E34">
        <v>231648.89050000001</v>
      </c>
      <c r="F34">
        <v>114015.8268</v>
      </c>
      <c r="G34">
        <v>109079.2628</v>
      </c>
      <c r="H34">
        <v>3330.1016960000002</v>
      </c>
      <c r="I34">
        <v>3190.7720989999998</v>
      </c>
      <c r="J34">
        <v>120.65419559999999</v>
      </c>
      <c r="K34">
        <v>-126.34945519999999</v>
      </c>
      <c r="L34">
        <v>2943.6870009999998</v>
      </c>
      <c r="M34">
        <v>2602.4040570000002</v>
      </c>
      <c r="N34">
        <v>-1965.042868</v>
      </c>
      <c r="O34">
        <v>-2141.7038809999999</v>
      </c>
      <c r="P34">
        <v>1281.6552730000001</v>
      </c>
      <c r="Q34">
        <v>1005.339904</v>
      </c>
      <c r="R34">
        <v>4247.3133939999998</v>
      </c>
      <c r="S34">
        <v>3963.9149010000001</v>
      </c>
      <c r="T34">
        <v>-3746.7395769999998</v>
      </c>
      <c r="U34">
        <v>-4241.7871320000004</v>
      </c>
      <c r="V34">
        <v>-4214.4292530000002</v>
      </c>
      <c r="W34">
        <v>-4609.6284949999999</v>
      </c>
      <c r="X34">
        <v>405221.4878</v>
      </c>
      <c r="Y34">
        <v>405970.57319999998</v>
      </c>
      <c r="Z34">
        <v>368915.36</v>
      </c>
      <c r="AA34">
        <v>377098.32370000001</v>
      </c>
      <c r="AB34">
        <v>5066.8907870000003</v>
      </c>
      <c r="AC34">
        <v>5431.3124440000001</v>
      </c>
      <c r="AD34">
        <v>12924.85792</v>
      </c>
      <c r="AE34">
        <v>18250.268489999999</v>
      </c>
      <c r="AF34">
        <v>-10547.00419</v>
      </c>
      <c r="AG34">
        <v>-12479.082700000001</v>
      </c>
      <c r="AH34">
        <v>-2767.551125</v>
      </c>
      <c r="AI34">
        <v>-3526.9524230000002</v>
      </c>
      <c r="AJ34">
        <v>7298.1297610000001</v>
      </c>
      <c r="AK34">
        <v>6468.4935029999997</v>
      </c>
      <c r="AL34">
        <v>975189.58279999997</v>
      </c>
      <c r="AM34">
        <v>989225.04299999995</v>
      </c>
      <c r="AN34">
        <v>544211.4166</v>
      </c>
      <c r="AO34">
        <v>544570.76139999996</v>
      </c>
      <c r="AP34">
        <v>-1080.4377959999999</v>
      </c>
      <c r="AQ34">
        <v>-779.19079829999998</v>
      </c>
      <c r="AR34">
        <v>2008.571653</v>
      </c>
      <c r="AS34">
        <v>1307.608365</v>
      </c>
      <c r="AT34">
        <v>16833.463390000001</v>
      </c>
      <c r="AU34">
        <v>16988.064119999999</v>
      </c>
      <c r="AV34">
        <v>-2611.111742</v>
      </c>
      <c r="AW34">
        <v>-563.41879440000002</v>
      </c>
      <c r="AX34">
        <f t="shared" si="2"/>
        <v>1119660.4272616</v>
      </c>
      <c r="AY34">
        <f>SUM(E34,G34,I34,K34,M34,O34,Q34,S34,U34,W34,Y34,AA34)</f>
        <v>1123440.0121978</v>
      </c>
      <c r="AZ34">
        <f t="shared" si="3"/>
        <v>3779.5849361999426</v>
      </c>
      <c r="BA34">
        <f t="shared" si="4"/>
        <v>0.33756528713297745</v>
      </c>
    </row>
    <row r="35" spans="1:53" hidden="1" x14ac:dyDescent="0.25">
      <c r="A35">
        <v>2037</v>
      </c>
      <c r="B35">
        <v>39351.516159999999</v>
      </c>
      <c r="C35">
        <v>38458.988310000001</v>
      </c>
      <c r="D35">
        <v>233723.12890000001</v>
      </c>
      <c r="E35">
        <v>235763.3242</v>
      </c>
      <c r="F35">
        <v>115351.1482</v>
      </c>
      <c r="G35">
        <v>110140.2651</v>
      </c>
      <c r="H35">
        <v>3393.814828</v>
      </c>
      <c r="I35">
        <v>3242.4030509999998</v>
      </c>
      <c r="J35">
        <v>150.9895195</v>
      </c>
      <c r="K35">
        <v>-113.07475909999999</v>
      </c>
      <c r="L35">
        <v>3002.1602280000002</v>
      </c>
      <c r="M35">
        <v>2638.6982419999999</v>
      </c>
      <c r="N35">
        <v>-1985.515386</v>
      </c>
      <c r="O35">
        <v>-2169.6934240000001</v>
      </c>
      <c r="P35">
        <v>1267.4022210000001</v>
      </c>
      <c r="Q35">
        <v>976.27038630000004</v>
      </c>
      <c r="R35">
        <v>4330.1918850000002</v>
      </c>
      <c r="S35">
        <v>4024.7801709999999</v>
      </c>
      <c r="T35">
        <v>-3803.7883769999999</v>
      </c>
      <c r="U35">
        <v>-4323.8142600000001</v>
      </c>
      <c r="V35">
        <v>-4268.3533829999997</v>
      </c>
      <c r="W35">
        <v>-4677.1164150000004</v>
      </c>
      <c r="X35">
        <v>412130.69150000002</v>
      </c>
      <c r="Y35">
        <v>412184.45770000003</v>
      </c>
      <c r="Z35">
        <v>372280.96620000002</v>
      </c>
      <c r="AA35">
        <v>380700.29389999999</v>
      </c>
      <c r="AB35">
        <v>5100.3377280000004</v>
      </c>
      <c r="AC35">
        <v>5455.6677410000002</v>
      </c>
      <c r="AD35">
        <v>13004.04927</v>
      </c>
      <c r="AE35">
        <v>18390.743020000002</v>
      </c>
      <c r="AF35">
        <v>-10675.20314</v>
      </c>
      <c r="AG35">
        <v>-12715.74813</v>
      </c>
      <c r="AH35">
        <v>-2789.4651960000001</v>
      </c>
      <c r="AI35">
        <v>-3591.979566</v>
      </c>
      <c r="AJ35">
        <v>7355.0843580000001</v>
      </c>
      <c r="AK35">
        <v>6484.3268179999995</v>
      </c>
      <c r="AL35">
        <v>993246.73569999996</v>
      </c>
      <c r="AM35">
        <v>1007019.36</v>
      </c>
      <c r="AN35">
        <v>552837.80610000005</v>
      </c>
      <c r="AO35">
        <v>553202.6666</v>
      </c>
      <c r="AP35">
        <v>-1088.6170030000001</v>
      </c>
      <c r="AQ35">
        <v>-787.8283801</v>
      </c>
      <c r="AR35">
        <v>1788.78009</v>
      </c>
      <c r="AS35">
        <v>957.73971640000002</v>
      </c>
      <c r="AT35">
        <v>16893.964940000002</v>
      </c>
      <c r="AU35">
        <v>17020.287069999998</v>
      </c>
      <c r="AV35">
        <v>-2701.432519</v>
      </c>
      <c r="AW35">
        <v>-619.39223400000003</v>
      </c>
      <c r="AX35">
        <f t="shared" si="2"/>
        <v>1135572.8363355</v>
      </c>
      <c r="AY35">
        <f>SUM(E35,G35,I35,K35,M35,O35,Q35,S35,U35,W35,Y35,AA35)</f>
        <v>1138386.7938921999</v>
      </c>
      <c r="AZ35">
        <f t="shared" si="3"/>
        <v>2813.9575566998683</v>
      </c>
      <c r="BA35">
        <f t="shared" si="4"/>
        <v>0.24780071050136471</v>
      </c>
    </row>
    <row r="36" spans="1:53" hidden="1" x14ac:dyDescent="0.25">
      <c r="A36">
        <v>2038</v>
      </c>
      <c r="B36">
        <v>39633.117810000003</v>
      </c>
      <c r="C36">
        <v>38679.39718</v>
      </c>
      <c r="D36">
        <v>237981.99530000001</v>
      </c>
      <c r="E36">
        <v>239932.8639</v>
      </c>
      <c r="F36">
        <v>116736.25169999999</v>
      </c>
      <c r="G36">
        <v>111252.55439999999</v>
      </c>
      <c r="H36">
        <v>3458.8939789999999</v>
      </c>
      <c r="I36">
        <v>3296.154853</v>
      </c>
      <c r="J36">
        <v>181.50237300000001</v>
      </c>
      <c r="K36">
        <v>-98.037166020000001</v>
      </c>
      <c r="L36">
        <v>3062.7109970000001</v>
      </c>
      <c r="M36">
        <v>2678.3843149999998</v>
      </c>
      <c r="N36">
        <v>-2006.0330670000001</v>
      </c>
      <c r="O36">
        <v>-2196.6620079999998</v>
      </c>
      <c r="P36">
        <v>1254.9143019999999</v>
      </c>
      <c r="Q36">
        <v>949.85834729999999</v>
      </c>
      <c r="R36">
        <v>4415.6977269999998</v>
      </c>
      <c r="S36">
        <v>4088.5223780000001</v>
      </c>
      <c r="T36">
        <v>-3860.1178129999998</v>
      </c>
      <c r="U36">
        <v>-4402.2076859999997</v>
      </c>
      <c r="V36">
        <v>-4322.8971060000003</v>
      </c>
      <c r="W36">
        <v>-4743.6529719999999</v>
      </c>
      <c r="X36">
        <v>419220.80190000002</v>
      </c>
      <c r="Y36">
        <v>418586.78950000001</v>
      </c>
      <c r="Z36">
        <v>375837.57189999998</v>
      </c>
      <c r="AA36">
        <v>384417.5612</v>
      </c>
      <c r="AB36">
        <v>5134.6668289999998</v>
      </c>
      <c r="AC36">
        <v>5482.1109189999997</v>
      </c>
      <c r="AD36">
        <v>13084.02752</v>
      </c>
      <c r="AE36">
        <v>18535.368890000002</v>
      </c>
      <c r="AF36">
        <v>-10795.713309999999</v>
      </c>
      <c r="AG36">
        <v>-12933.61515</v>
      </c>
      <c r="AH36">
        <v>-2807.3937729999998</v>
      </c>
      <c r="AI36">
        <v>-3652.091171</v>
      </c>
      <c r="AJ36">
        <v>7417.7185419999996</v>
      </c>
      <c r="AK36">
        <v>6507.9216040000001</v>
      </c>
      <c r="AL36">
        <v>1011492.75</v>
      </c>
      <c r="AM36">
        <v>1025013.659</v>
      </c>
      <c r="AN36">
        <v>561594.94709999999</v>
      </c>
      <c r="AO36">
        <v>561965.70409999997</v>
      </c>
      <c r="AP36">
        <v>-1097.233888</v>
      </c>
      <c r="AQ36">
        <v>-797.47807639999996</v>
      </c>
      <c r="AR36">
        <v>1574.8332250000001</v>
      </c>
      <c r="AS36">
        <v>610.9649981</v>
      </c>
      <c r="AT36">
        <v>16959.95434</v>
      </c>
      <c r="AU36">
        <v>17061.565180000001</v>
      </c>
      <c r="AV36">
        <v>-2789.5312220000001</v>
      </c>
      <c r="AW36">
        <v>-683.65999939999995</v>
      </c>
      <c r="AX36">
        <f t="shared" si="2"/>
        <v>1151961.292192</v>
      </c>
      <c r="AY36">
        <f>SUM(E36,G36,I36,K36,M36,O36,Q36,S36,U36,W36,Y36,AA36)</f>
        <v>1153762.1290612798</v>
      </c>
      <c r="AZ36">
        <f t="shared" si="3"/>
        <v>1800.836869279854</v>
      </c>
      <c r="BA36">
        <f t="shared" si="4"/>
        <v>0.15632789760263094</v>
      </c>
    </row>
    <row r="37" spans="1:53" hidden="1" x14ac:dyDescent="0.25">
      <c r="A37">
        <v>2039</v>
      </c>
      <c r="B37">
        <v>39925.800219999997</v>
      </c>
      <c r="C37">
        <v>38913.337939999998</v>
      </c>
      <c r="D37">
        <v>242280.99619999999</v>
      </c>
      <c r="E37">
        <v>244160.6808</v>
      </c>
      <c r="F37">
        <v>118169.22990000001</v>
      </c>
      <c r="G37">
        <v>112415.2429</v>
      </c>
      <c r="H37">
        <v>3525.3012760000001</v>
      </c>
      <c r="I37">
        <v>3352.1404539999999</v>
      </c>
      <c r="J37">
        <v>212.35096809999999</v>
      </c>
      <c r="K37">
        <v>-81.078545079999998</v>
      </c>
      <c r="L37">
        <v>3125.2918730000001</v>
      </c>
      <c r="M37">
        <v>2721.6224430000002</v>
      </c>
      <c r="N37">
        <v>-2026.5484570000001</v>
      </c>
      <c r="O37">
        <v>-2222.6917250000001</v>
      </c>
      <c r="P37">
        <v>1244.2999589999999</v>
      </c>
      <c r="Q37">
        <v>926.49908270000003</v>
      </c>
      <c r="R37">
        <v>4503.8217029999996</v>
      </c>
      <c r="S37">
        <v>4155.9139779999996</v>
      </c>
      <c r="T37">
        <v>-3915.6853959999999</v>
      </c>
      <c r="U37">
        <v>-4477.1491889999998</v>
      </c>
      <c r="V37">
        <v>-4377.7884379999996</v>
      </c>
      <c r="W37">
        <v>-4809.2675939999999</v>
      </c>
      <c r="X37">
        <v>426481.52559999999</v>
      </c>
      <c r="Y37">
        <v>425184.8639</v>
      </c>
      <c r="Z37">
        <v>379554.85350000003</v>
      </c>
      <c r="AA37">
        <v>388243.7548</v>
      </c>
      <c r="AB37">
        <v>5169.9331169999996</v>
      </c>
      <c r="AC37">
        <v>5510.744702</v>
      </c>
      <c r="AD37">
        <v>13164.80336</v>
      </c>
      <c r="AE37">
        <v>18684.241379999999</v>
      </c>
      <c r="AF37">
        <v>-10909.3827</v>
      </c>
      <c r="AG37">
        <v>-13133.62833</v>
      </c>
      <c r="AH37">
        <v>-2821.5378019999998</v>
      </c>
      <c r="AI37">
        <v>-3707.3139339999998</v>
      </c>
      <c r="AJ37">
        <v>7485.676168</v>
      </c>
      <c r="AK37">
        <v>6539.0539490000001</v>
      </c>
      <c r="AL37">
        <v>1029907.2659999999</v>
      </c>
      <c r="AM37">
        <v>1043228.725</v>
      </c>
      <c r="AN37">
        <v>570484.76670000004</v>
      </c>
      <c r="AO37">
        <v>570862.53430000006</v>
      </c>
      <c r="AP37">
        <v>-1106.194152</v>
      </c>
      <c r="AQ37">
        <v>-807.81618260000005</v>
      </c>
      <c r="AR37">
        <v>1367.053752</v>
      </c>
      <c r="AS37">
        <v>261.08375480000001</v>
      </c>
      <c r="AT37">
        <v>17030.63824</v>
      </c>
      <c r="AU37">
        <v>17099.823489999999</v>
      </c>
      <c r="AV37">
        <v>-2876.0851809999999</v>
      </c>
      <c r="AW37">
        <v>-738.28477290000001</v>
      </c>
      <c r="AX37">
        <f t="shared" si="2"/>
        <v>1168777.6486881</v>
      </c>
      <c r="AY37">
        <f>SUM(E37,G37,I37,K37,M37,O37,Q37,S37,U37,W37,Y37,AA37)</f>
        <v>1169570.53130462</v>
      </c>
      <c r="AZ37">
        <f t="shared" si="3"/>
        <v>792.88261651992798</v>
      </c>
      <c r="BA37">
        <f t="shared" si="4"/>
        <v>6.783861904014872E-2</v>
      </c>
    </row>
    <row r="38" spans="1:53" hidden="1" x14ac:dyDescent="0.25">
      <c r="A38">
        <v>2040</v>
      </c>
      <c r="B38">
        <v>40228.895660000002</v>
      </c>
      <c r="C38">
        <v>39160.670720000002</v>
      </c>
      <c r="D38">
        <v>246615.77470000001</v>
      </c>
      <c r="E38">
        <v>248436.13949999999</v>
      </c>
      <c r="F38">
        <v>119648.2395</v>
      </c>
      <c r="G38">
        <v>113630.6406</v>
      </c>
      <c r="H38">
        <v>3593.0185000000001</v>
      </c>
      <c r="I38">
        <v>3410.267961</v>
      </c>
      <c r="J38">
        <v>243.68883629999999</v>
      </c>
      <c r="K38">
        <v>-62.024268739999997</v>
      </c>
      <c r="L38">
        <v>3189.8803670000002</v>
      </c>
      <c r="M38">
        <v>2768.270626</v>
      </c>
      <c r="N38">
        <v>-2047.0151289999999</v>
      </c>
      <c r="O38">
        <v>-2247.8849879999998</v>
      </c>
      <c r="P38">
        <v>1235.5982489999999</v>
      </c>
      <c r="Q38">
        <v>906.2999221</v>
      </c>
      <c r="R38">
        <v>4594.5553030000001</v>
      </c>
      <c r="S38">
        <v>4227.2545339999997</v>
      </c>
      <c r="T38">
        <v>-3970.4677310000002</v>
      </c>
      <c r="U38">
        <v>-4548.6838049999997</v>
      </c>
      <c r="V38">
        <v>-4432.8082700000004</v>
      </c>
      <c r="W38">
        <v>-4873.7623409999997</v>
      </c>
      <c r="X38">
        <v>433904.50520000001</v>
      </c>
      <c r="Y38">
        <v>431971.77779999998</v>
      </c>
      <c r="Z38">
        <v>383406.94959999999</v>
      </c>
      <c r="AA38">
        <v>392141.49570000003</v>
      </c>
      <c r="AB38">
        <v>5206.1738599999999</v>
      </c>
      <c r="AC38">
        <v>5541.6877210000002</v>
      </c>
      <c r="AD38">
        <v>13246.387629999999</v>
      </c>
      <c r="AE38">
        <v>18837.202219999999</v>
      </c>
      <c r="AF38">
        <v>-11016.98647</v>
      </c>
      <c r="AG38">
        <v>-13315.97582</v>
      </c>
      <c r="AH38">
        <v>-2832.1079749999999</v>
      </c>
      <c r="AI38">
        <v>-3757.4326380000002</v>
      </c>
      <c r="AJ38">
        <v>7558.6279329999998</v>
      </c>
      <c r="AK38">
        <v>6577.6582369999996</v>
      </c>
      <c r="AL38">
        <v>1048477.689</v>
      </c>
      <c r="AM38">
        <v>1061636.159</v>
      </c>
      <c r="AN38">
        <v>579509.39580000006</v>
      </c>
      <c r="AO38">
        <v>579894.7537</v>
      </c>
      <c r="AP38">
        <v>-1115.4248439999999</v>
      </c>
      <c r="AQ38">
        <v>-818.73962649999999</v>
      </c>
      <c r="AR38">
        <v>1165.6757660000001</v>
      </c>
      <c r="AS38">
        <v>-82.45528788</v>
      </c>
      <c r="AT38">
        <v>17105.35542</v>
      </c>
      <c r="AU38">
        <v>17147.205969999999</v>
      </c>
      <c r="AV38">
        <v>-2961.5389949999999</v>
      </c>
      <c r="AW38">
        <v>-801.45128539999996</v>
      </c>
      <c r="AX38">
        <f t="shared" si="2"/>
        <v>1185981.9191252999</v>
      </c>
      <c r="AY38">
        <f>SUM(E38,G38,I38,K38,M38,O38,Q38,S38,U38,W38,Y38,AA38)</f>
        <v>1185759.7912403601</v>
      </c>
      <c r="AZ38">
        <f t="shared" si="3"/>
        <v>-222.1278849397786</v>
      </c>
      <c r="BA38">
        <f t="shared" si="4"/>
        <v>-1.8729449526819524E-2</v>
      </c>
    </row>
    <row r="39" spans="1:53" hidden="1" x14ac:dyDescent="0.25">
      <c r="A39">
        <v>2041</v>
      </c>
      <c r="B39">
        <v>40541.796670000003</v>
      </c>
      <c r="C39">
        <v>39421.164470000003</v>
      </c>
      <c r="D39">
        <v>250983.9185</v>
      </c>
      <c r="E39">
        <v>252764.39290000001</v>
      </c>
      <c r="F39">
        <v>121171.5493</v>
      </c>
      <c r="G39">
        <v>114897.6914</v>
      </c>
      <c r="H39">
        <v>3662.0421630000001</v>
      </c>
      <c r="I39">
        <v>3470.6461549999999</v>
      </c>
      <c r="J39">
        <v>275.64534350000002</v>
      </c>
      <c r="K39">
        <v>-40.821389379999999</v>
      </c>
      <c r="L39">
        <v>3256.4644979999998</v>
      </c>
      <c r="M39">
        <v>2818.4914650000001</v>
      </c>
      <c r="N39">
        <v>-2067.3963869999998</v>
      </c>
      <c r="O39">
        <v>-2272.311549</v>
      </c>
      <c r="P39">
        <v>1228.761342</v>
      </c>
      <c r="Q39">
        <v>889.47945760000005</v>
      </c>
      <c r="R39">
        <v>4687.8857079999998</v>
      </c>
      <c r="S39">
        <v>4302.8113919999996</v>
      </c>
      <c r="T39">
        <v>-4024.4840159999999</v>
      </c>
      <c r="U39">
        <v>-4617.0763200000001</v>
      </c>
      <c r="V39">
        <v>-4487.7992080000004</v>
      </c>
      <c r="W39">
        <v>-4937.2490760000001</v>
      </c>
      <c r="X39">
        <v>441483.4227</v>
      </c>
      <c r="Y39">
        <v>438955.36940000003</v>
      </c>
      <c r="Z39">
        <v>387373.37910000002</v>
      </c>
      <c r="AA39">
        <v>396116.6802</v>
      </c>
      <c r="AB39">
        <v>5243.4106510000001</v>
      </c>
      <c r="AC39">
        <v>5574.9842799999997</v>
      </c>
      <c r="AD39">
        <v>13328.791359999999</v>
      </c>
      <c r="AE39">
        <v>18994.330529999999</v>
      </c>
      <c r="AF39">
        <v>-11119.250260000001</v>
      </c>
      <c r="AG39">
        <v>-13481.64243</v>
      </c>
      <c r="AH39">
        <v>-2839.3302180000001</v>
      </c>
      <c r="AI39">
        <v>-3802.6280860000002</v>
      </c>
      <c r="AJ39">
        <v>7636.2645789999997</v>
      </c>
      <c r="AK39">
        <v>6623.52765</v>
      </c>
      <c r="AL39">
        <v>1067199.379</v>
      </c>
      <c r="AM39">
        <v>1080262.689</v>
      </c>
      <c r="AN39">
        <v>588671.15599999996</v>
      </c>
      <c r="AO39">
        <v>589065.21219999995</v>
      </c>
      <c r="AP39">
        <v>-1124.870987</v>
      </c>
      <c r="AQ39">
        <v>-830.04751390000001</v>
      </c>
      <c r="AR39">
        <v>970.87084130000005</v>
      </c>
      <c r="AS39">
        <v>-426.7778237</v>
      </c>
      <c r="AT39">
        <v>17183.627390000001</v>
      </c>
      <c r="AU39">
        <v>17191.78642</v>
      </c>
      <c r="AV39">
        <v>-3046.2907749999999</v>
      </c>
      <c r="AW39">
        <v>-854.51062649999994</v>
      </c>
      <c r="AX39">
        <f t="shared" si="2"/>
        <v>1203543.3890434999</v>
      </c>
      <c r="AY39">
        <f>SUM(E39,G39,I39,K39,M39,O39,Q39,S39,U39,W39,Y39,AA39)</f>
        <v>1202348.1040352201</v>
      </c>
      <c r="AZ39">
        <f t="shared" si="3"/>
        <v>-1195.2850082798395</v>
      </c>
      <c r="BA39">
        <f t="shared" si="4"/>
        <v>-9.9313827749058253E-2</v>
      </c>
    </row>
    <row r="40" spans="1:53" hidden="1" x14ac:dyDescent="0.25">
      <c r="A40">
        <v>2042</v>
      </c>
      <c r="B40">
        <v>40863.952340000003</v>
      </c>
      <c r="C40">
        <v>39694.669289999998</v>
      </c>
      <c r="D40">
        <v>255385.1802</v>
      </c>
      <c r="E40">
        <v>257137.29430000001</v>
      </c>
      <c r="F40">
        <v>122737.5842</v>
      </c>
      <c r="G40">
        <v>116218.34510000001</v>
      </c>
      <c r="H40">
        <v>3732.3837589999998</v>
      </c>
      <c r="I40">
        <v>3533.1811389999998</v>
      </c>
      <c r="J40">
        <v>308.32210450000002</v>
      </c>
      <c r="K40">
        <v>-17.400119879999998</v>
      </c>
      <c r="L40">
        <v>3325.0390579999998</v>
      </c>
      <c r="M40">
        <v>2872.13139</v>
      </c>
      <c r="N40">
        <v>-2087.6697060000001</v>
      </c>
      <c r="O40">
        <v>-2296.0633400000002</v>
      </c>
      <c r="P40">
        <v>1223.6530849999999</v>
      </c>
      <c r="Q40">
        <v>875.94943569999998</v>
      </c>
      <c r="R40">
        <v>4783.7960869999997</v>
      </c>
      <c r="S40">
        <v>4382.6068859999996</v>
      </c>
      <c r="T40">
        <v>-4077.8076489999999</v>
      </c>
      <c r="U40">
        <v>-4682.4552080000003</v>
      </c>
      <c r="V40">
        <v>-4542.6698399999996</v>
      </c>
      <c r="W40">
        <v>-4999.6152320000001</v>
      </c>
      <c r="X40">
        <v>449214.2499</v>
      </c>
      <c r="Y40">
        <v>446129.64490000001</v>
      </c>
      <c r="Z40">
        <v>391438.99080000003</v>
      </c>
      <c r="AA40">
        <v>400143.82699999999</v>
      </c>
      <c r="AB40">
        <v>5281.6514239999997</v>
      </c>
      <c r="AC40">
        <v>5610.7034160000003</v>
      </c>
      <c r="AD40">
        <v>13412.02572</v>
      </c>
      <c r="AE40">
        <v>19155.456770000001</v>
      </c>
      <c r="AF40">
        <v>-11216.882809999999</v>
      </c>
      <c r="AG40">
        <v>-13630.900900000001</v>
      </c>
      <c r="AH40">
        <v>-2843.455653</v>
      </c>
      <c r="AI40">
        <v>-3842.8009099999999</v>
      </c>
      <c r="AJ40">
        <v>7718.2886060000001</v>
      </c>
      <c r="AK40">
        <v>6676.5900670000001</v>
      </c>
      <c r="AL40">
        <v>1086076.0989999999</v>
      </c>
      <c r="AM40">
        <v>1099087.4380000001</v>
      </c>
      <c r="AN40">
        <v>597972.55870000005</v>
      </c>
      <c r="AO40">
        <v>598375.71580000001</v>
      </c>
      <c r="AP40">
        <v>-1134.491612</v>
      </c>
      <c r="AQ40">
        <v>-841.72492899999997</v>
      </c>
      <c r="AR40">
        <v>782.56985729999997</v>
      </c>
      <c r="AS40">
        <v>-763.20818410000004</v>
      </c>
      <c r="AT40">
        <v>17264.96688</v>
      </c>
      <c r="AU40">
        <v>17245.735270000001</v>
      </c>
      <c r="AV40">
        <v>-3130.4102130000001</v>
      </c>
      <c r="AW40">
        <v>-916.86662479999995</v>
      </c>
      <c r="AX40">
        <f t="shared" si="2"/>
        <v>1221441.0519985</v>
      </c>
      <c r="AY40">
        <f>SUM(E40,G40,I40,K40,M40,O40,Q40,S40,U40,W40,Y40,AA40)</f>
        <v>1219297.4462508201</v>
      </c>
      <c r="AZ40">
        <f t="shared" si="3"/>
        <v>-2143.6057476799469</v>
      </c>
      <c r="BA40">
        <f t="shared" si="4"/>
        <v>-0.17549809253361984</v>
      </c>
    </row>
    <row r="41" spans="1:53" hidden="1" x14ac:dyDescent="0.25">
      <c r="A41">
        <v>2043</v>
      </c>
      <c r="B41">
        <v>41194.862350000003</v>
      </c>
      <c r="C41">
        <v>39980.955349999997</v>
      </c>
      <c r="D41">
        <v>259821.26639999999</v>
      </c>
      <c r="E41">
        <v>261557.86129999999</v>
      </c>
      <c r="F41">
        <v>124344.9431</v>
      </c>
      <c r="G41">
        <v>117591.576</v>
      </c>
      <c r="H41">
        <v>3804.0662219999999</v>
      </c>
      <c r="I41">
        <v>3597.8908750000001</v>
      </c>
      <c r="J41">
        <v>341.79495500000002</v>
      </c>
      <c r="K41">
        <v>8.1072833989999999</v>
      </c>
      <c r="L41">
        <v>3395.5993440000002</v>
      </c>
      <c r="M41">
        <v>2929.1967209999998</v>
      </c>
      <c r="N41">
        <v>-2107.8286119999998</v>
      </c>
      <c r="O41">
        <v>-2319.2433729999998</v>
      </c>
      <c r="P41">
        <v>1220.0537899999999</v>
      </c>
      <c r="Q41">
        <v>865.56740720000005</v>
      </c>
      <c r="R41">
        <v>4882.2641240000003</v>
      </c>
      <c r="S41">
        <v>4466.649402</v>
      </c>
      <c r="T41">
        <v>-4130.5658030000004</v>
      </c>
      <c r="U41">
        <v>-4745.182863</v>
      </c>
      <c r="V41">
        <v>-4597.389486</v>
      </c>
      <c r="W41">
        <v>-5061.0214809999998</v>
      </c>
      <c r="X41">
        <v>457095.02389999997</v>
      </c>
      <c r="Y41">
        <v>453498.53860000003</v>
      </c>
      <c r="Z41">
        <v>395593.0528</v>
      </c>
      <c r="AA41">
        <v>404241.52879999997</v>
      </c>
      <c r="AB41">
        <v>5320.8934069999996</v>
      </c>
      <c r="AC41">
        <v>5648.8596429999998</v>
      </c>
      <c r="AD41">
        <v>13496.102059999999</v>
      </c>
      <c r="AE41">
        <v>19320.593260000001</v>
      </c>
      <c r="AF41">
        <v>-11310.58736</v>
      </c>
      <c r="AG41">
        <v>-13764.71204</v>
      </c>
      <c r="AH41">
        <v>-2844.7564510000002</v>
      </c>
      <c r="AI41">
        <v>-3878.1651040000002</v>
      </c>
      <c r="AJ41">
        <v>7804.4101609999998</v>
      </c>
      <c r="AK41">
        <v>6736.6517169999997</v>
      </c>
      <c r="AL41">
        <v>1105118.963</v>
      </c>
      <c r="AM41">
        <v>1118128.2560000001</v>
      </c>
      <c r="AN41">
        <v>607416.27619999996</v>
      </c>
      <c r="AO41">
        <v>607828.95019999996</v>
      </c>
      <c r="AP41">
        <v>-1144.257683</v>
      </c>
      <c r="AQ41">
        <v>-853.68028809999998</v>
      </c>
      <c r="AR41">
        <v>600.64354260000005</v>
      </c>
      <c r="AS41">
        <v>-1096.3073670000001</v>
      </c>
      <c r="AT41">
        <v>17349.047780000001</v>
      </c>
      <c r="AU41">
        <v>17301.676360000001</v>
      </c>
      <c r="AV41">
        <v>-3214.0627340000001</v>
      </c>
      <c r="AW41">
        <v>-976.10005349999994</v>
      </c>
      <c r="AX41">
        <f t="shared" si="2"/>
        <v>1239662.2807339998</v>
      </c>
      <c r="AY41">
        <f>SUM(E41,G41,I41,K41,M41,O41,Q41,S41,U41,W41,Y41,AA41)</f>
        <v>1236631.4686715989</v>
      </c>
      <c r="AZ41">
        <f t="shared" si="3"/>
        <v>-3030.8120624008588</v>
      </c>
      <c r="BA41">
        <f t="shared" si="4"/>
        <v>-0.24448691466246159</v>
      </c>
    </row>
    <row r="42" spans="1:53" hidden="1" x14ac:dyDescent="0.25">
      <c r="A42">
        <v>2044</v>
      </c>
      <c r="B42">
        <v>41534.067860000003</v>
      </c>
      <c r="C42">
        <v>40279.792459999997</v>
      </c>
      <c r="D42">
        <v>264295.6226</v>
      </c>
      <c r="E42">
        <v>266029.1335</v>
      </c>
      <c r="F42">
        <v>125992.3982</v>
      </c>
      <c r="G42">
        <v>119018.1364</v>
      </c>
      <c r="H42">
        <v>3877.1207209999998</v>
      </c>
      <c r="I42">
        <v>3664.8145789999999</v>
      </c>
      <c r="J42">
        <v>376.11519449999997</v>
      </c>
      <c r="K42">
        <v>35.753384420000003</v>
      </c>
      <c r="L42">
        <v>3468.1373619999999</v>
      </c>
      <c r="M42">
        <v>2989.7084890000001</v>
      </c>
      <c r="N42">
        <v>-2127.8834750000001</v>
      </c>
      <c r="O42">
        <v>-2341.9161359999998</v>
      </c>
      <c r="P42">
        <v>1217.6690619999999</v>
      </c>
      <c r="Q42">
        <v>858.18959470000004</v>
      </c>
      <c r="R42">
        <v>4983.2603660000004</v>
      </c>
      <c r="S42">
        <v>4554.9734060000001</v>
      </c>
      <c r="T42">
        <v>-4182.937457</v>
      </c>
      <c r="U42">
        <v>-4805.5115660000001</v>
      </c>
      <c r="V42">
        <v>-4651.983268</v>
      </c>
      <c r="W42">
        <v>-5121.5463820000004</v>
      </c>
      <c r="X42">
        <v>465125.61410000001</v>
      </c>
      <c r="Y42">
        <v>461066.10739999998</v>
      </c>
      <c r="Z42">
        <v>399828.76079999999</v>
      </c>
      <c r="AA42">
        <v>408399.68949999998</v>
      </c>
      <c r="AB42">
        <v>5361.1245600000002</v>
      </c>
      <c r="AC42">
        <v>5689.4402540000001</v>
      </c>
      <c r="AD42">
        <v>13581.0319</v>
      </c>
      <c r="AE42">
        <v>19489.659189999998</v>
      </c>
      <c r="AF42">
        <v>-11401.07789</v>
      </c>
      <c r="AG42">
        <v>-13883.984039999999</v>
      </c>
      <c r="AH42">
        <v>-2843.5258370000001</v>
      </c>
      <c r="AI42">
        <v>-3908.9192880000001</v>
      </c>
      <c r="AJ42">
        <v>7894.342369</v>
      </c>
      <c r="AK42">
        <v>6803.5192969999998</v>
      </c>
      <c r="AL42">
        <v>1124345.3940000001</v>
      </c>
      <c r="AM42">
        <v>1137402.17</v>
      </c>
      <c r="AN42">
        <v>617005.11730000004</v>
      </c>
      <c r="AO42">
        <v>617427.60239999997</v>
      </c>
      <c r="AP42">
        <v>-1154.149623</v>
      </c>
      <c r="AQ42">
        <v>-865.8619688</v>
      </c>
      <c r="AR42">
        <v>424.86031120000001</v>
      </c>
      <c r="AS42">
        <v>-1425.676209</v>
      </c>
      <c r="AT42">
        <v>17435.606210000002</v>
      </c>
      <c r="AU42">
        <v>17360.247500000001</v>
      </c>
      <c r="AV42">
        <v>-3297.373227</v>
      </c>
      <c r="AW42">
        <v>-1033.4907049999999</v>
      </c>
      <c r="AX42">
        <f t="shared" si="2"/>
        <v>1258201.8942055001</v>
      </c>
      <c r="AY42">
        <f>SUM(E42,G42,I42,K42,M42,O42,Q42,S42,U42,W42,Y42,AA42)</f>
        <v>1254347.5321691199</v>
      </c>
      <c r="AZ42">
        <f t="shared" si="3"/>
        <v>-3854.3620363802183</v>
      </c>
      <c r="BA42">
        <f t="shared" si="4"/>
        <v>-0.3063389154102395</v>
      </c>
    </row>
    <row r="43" spans="1:53" hidden="1" x14ac:dyDescent="0.25">
      <c r="A43">
        <v>2045</v>
      </c>
      <c r="B43">
        <v>41881.141250000001</v>
      </c>
      <c r="C43">
        <v>40590.934690000002</v>
      </c>
      <c r="D43">
        <v>268813.12079999998</v>
      </c>
      <c r="E43">
        <v>270554.51949999999</v>
      </c>
      <c r="F43">
        <v>127678.8754</v>
      </c>
      <c r="G43">
        <v>120498.06849999999</v>
      </c>
      <c r="H43">
        <v>3951.5830810000002</v>
      </c>
      <c r="I43">
        <v>3733.9835389999998</v>
      </c>
      <c r="J43">
        <v>411.3127781</v>
      </c>
      <c r="K43">
        <v>65.544563710000006</v>
      </c>
      <c r="L43">
        <v>3542.6386259999999</v>
      </c>
      <c r="M43">
        <v>3053.6703379999999</v>
      </c>
      <c r="N43">
        <v>-2147.8606810000001</v>
      </c>
      <c r="O43">
        <v>-2364.1394869999999</v>
      </c>
      <c r="P43">
        <v>1216.141848</v>
      </c>
      <c r="Q43">
        <v>853.60500950000005</v>
      </c>
      <c r="R43">
        <v>5086.7467269999997</v>
      </c>
      <c r="S43">
        <v>4647.5729799999999</v>
      </c>
      <c r="T43">
        <v>-4235.1471170000004</v>
      </c>
      <c r="U43">
        <v>-4863.7125400000004</v>
      </c>
      <c r="V43">
        <v>-4706.5243490000003</v>
      </c>
      <c r="W43">
        <v>-5181.2947180000001</v>
      </c>
      <c r="X43">
        <v>473307.3787</v>
      </c>
      <c r="Y43">
        <v>468836.1347</v>
      </c>
      <c r="Z43">
        <v>404142.43369999999</v>
      </c>
      <c r="AA43">
        <v>412616.61070000002</v>
      </c>
      <c r="AB43">
        <v>5402.3243409999995</v>
      </c>
      <c r="AC43">
        <v>5732.4172639999997</v>
      </c>
      <c r="AD43">
        <v>13666.826950000001</v>
      </c>
      <c r="AE43">
        <v>19662.568029999999</v>
      </c>
      <c r="AF43">
        <v>-11489.089480000001</v>
      </c>
      <c r="AG43">
        <v>-13989.71155</v>
      </c>
      <c r="AH43">
        <v>-2840.0760479999999</v>
      </c>
      <c r="AI43">
        <v>-3935.292203</v>
      </c>
      <c r="AJ43">
        <v>7987.7978149999999</v>
      </c>
      <c r="AK43">
        <v>6876.9805340000003</v>
      </c>
      <c r="AL43">
        <v>1143777.757</v>
      </c>
      <c r="AM43">
        <v>1156926.577</v>
      </c>
      <c r="AN43">
        <v>626741.99769999995</v>
      </c>
      <c r="AO43">
        <v>627174.38910000003</v>
      </c>
      <c r="AP43">
        <v>-1164.15527</v>
      </c>
      <c r="AQ43">
        <v>-878.23811369999999</v>
      </c>
      <c r="AR43">
        <v>254.90478490000001</v>
      </c>
      <c r="AS43">
        <v>-1751.122155</v>
      </c>
      <c r="AT43">
        <v>17524.420900000001</v>
      </c>
      <c r="AU43">
        <v>17421.830989999999</v>
      </c>
      <c r="AV43">
        <v>-3380.442305</v>
      </c>
      <c r="AW43">
        <v>-1089.6899989999999</v>
      </c>
      <c r="AX43">
        <f t="shared" si="2"/>
        <v>1277060.6995130999</v>
      </c>
      <c r="AY43">
        <f>SUM(E43,G43,I43,K43,M43,O43,Q43,S43,U43,W43,Y43,AA43)</f>
        <v>1272450.56308521</v>
      </c>
      <c r="AZ43">
        <f t="shared" si="3"/>
        <v>-4610.1364278898109</v>
      </c>
      <c r="BA43">
        <f t="shared" si="4"/>
        <v>-0.36099587354363816</v>
      </c>
    </row>
    <row r="44" spans="1:53" hidden="1" x14ac:dyDescent="0.25">
      <c r="A44">
        <v>2046</v>
      </c>
      <c r="B44">
        <v>42235.675730000003</v>
      </c>
      <c r="C44">
        <v>40914.111400000002</v>
      </c>
      <c r="D44">
        <v>273379.68979999999</v>
      </c>
      <c r="E44">
        <v>275137.94150000002</v>
      </c>
      <c r="F44">
        <v>129403.421</v>
      </c>
      <c r="G44">
        <v>122031.34970000001</v>
      </c>
      <c r="H44">
        <v>4027.489881</v>
      </c>
      <c r="I44">
        <v>3805.4182190000001</v>
      </c>
      <c r="J44">
        <v>447.39899530000002</v>
      </c>
      <c r="K44">
        <v>97.441040409999999</v>
      </c>
      <c r="L44">
        <v>3619.079291</v>
      </c>
      <c r="M44">
        <v>3121.06194</v>
      </c>
      <c r="N44">
        <v>-2167.8007870000001</v>
      </c>
      <c r="O44">
        <v>-2385.9740510000001</v>
      </c>
      <c r="P44">
        <v>1215.0661319999999</v>
      </c>
      <c r="Q44">
        <v>851.51706799999999</v>
      </c>
      <c r="R44">
        <v>5192.6746730000004</v>
      </c>
      <c r="S44">
        <v>4744.4034899999997</v>
      </c>
      <c r="T44">
        <v>-4287.4566729999997</v>
      </c>
      <c r="U44">
        <v>-4920.09238</v>
      </c>
      <c r="V44">
        <v>-4761.1249799999996</v>
      </c>
      <c r="W44">
        <v>-5240.4041559999996</v>
      </c>
      <c r="X44">
        <v>481642.7488</v>
      </c>
      <c r="Y44">
        <v>476812.22279999999</v>
      </c>
      <c r="Z44">
        <v>408532.78399999999</v>
      </c>
      <c r="AA44">
        <v>416895.01610000001</v>
      </c>
      <c r="AB44">
        <v>5444.4639420000003</v>
      </c>
      <c r="AC44">
        <v>5777.7446490000002</v>
      </c>
      <c r="AD44">
        <v>13753.499089999999</v>
      </c>
      <c r="AE44">
        <v>19839.221819999999</v>
      </c>
      <c r="AF44">
        <v>-11575.38399</v>
      </c>
      <c r="AG44">
        <v>-14082.99725</v>
      </c>
      <c r="AH44">
        <v>-2834.7352780000001</v>
      </c>
      <c r="AI44">
        <v>-3957.5491440000001</v>
      </c>
      <c r="AJ44">
        <v>8084.4859850000003</v>
      </c>
      <c r="AK44">
        <v>6956.7955760000004</v>
      </c>
      <c r="AL44">
        <v>1163441.8319999999</v>
      </c>
      <c r="AM44">
        <v>1176719.821</v>
      </c>
      <c r="AN44">
        <v>636629.91029999999</v>
      </c>
      <c r="AO44">
        <v>637072.07149999996</v>
      </c>
      <c r="AP44">
        <v>-1174.268116</v>
      </c>
      <c r="AQ44">
        <v>-890.78939560000003</v>
      </c>
      <c r="AR44">
        <v>90.40027225</v>
      </c>
      <c r="AS44">
        <v>-2072.631488</v>
      </c>
      <c r="AT44">
        <v>17615.297729999998</v>
      </c>
      <c r="AU44">
        <v>17486.634880000001</v>
      </c>
      <c r="AV44">
        <v>-3463.3547990000002</v>
      </c>
      <c r="AW44">
        <v>-1145.0520839999999</v>
      </c>
      <c r="AX44">
        <f t="shared" si="2"/>
        <v>1296243.9701322999</v>
      </c>
      <c r="AY44">
        <f>SUM(E44,G44,I44,K44,M44,O44,Q44,S44,U44,W44,Y44,AA44)</f>
        <v>1290949.90127041</v>
      </c>
      <c r="AZ44">
        <f t="shared" si="3"/>
        <v>-5294.0688618898857</v>
      </c>
      <c r="BA44">
        <f t="shared" si="4"/>
        <v>-0.40841608399918355</v>
      </c>
    </row>
    <row r="45" spans="1:53" hidden="1" x14ac:dyDescent="0.25">
      <c r="A45">
        <v>2047</v>
      </c>
      <c r="B45">
        <v>42597.275609999997</v>
      </c>
      <c r="C45">
        <v>41249.020429999997</v>
      </c>
      <c r="D45">
        <v>278001.92680000002</v>
      </c>
      <c r="E45">
        <v>279783.79719999997</v>
      </c>
      <c r="F45">
        <v>131165.15950000001</v>
      </c>
      <c r="G45">
        <v>123617.8517</v>
      </c>
      <c r="H45">
        <v>4104.874613</v>
      </c>
      <c r="I45">
        <v>3879.1293540000001</v>
      </c>
      <c r="J45">
        <v>484.36864320000001</v>
      </c>
      <c r="K45">
        <v>131.3740866</v>
      </c>
      <c r="L45">
        <v>3697.4236850000002</v>
      </c>
      <c r="M45">
        <v>3191.8403990000002</v>
      </c>
      <c r="N45">
        <v>-2187.7560819999999</v>
      </c>
      <c r="O45">
        <v>-2407.48488</v>
      </c>
      <c r="P45">
        <v>1214.0012300000001</v>
      </c>
      <c r="Q45">
        <v>851.55416620000005</v>
      </c>
      <c r="R45">
        <v>5300.9834540000002</v>
      </c>
      <c r="S45">
        <v>4845.3900210000002</v>
      </c>
      <c r="T45">
        <v>-4340.1563159999996</v>
      </c>
      <c r="U45">
        <v>-4974.9847970000001</v>
      </c>
      <c r="V45">
        <v>-4815.9269969999996</v>
      </c>
      <c r="W45">
        <v>-5299.0361419999999</v>
      </c>
      <c r="X45">
        <v>490134.78639999998</v>
      </c>
      <c r="Y45">
        <v>484997.78879999998</v>
      </c>
      <c r="Z45">
        <v>413000.2475</v>
      </c>
      <c r="AA45">
        <v>421239.79879999999</v>
      </c>
      <c r="AB45">
        <v>5487.5062799999996</v>
      </c>
      <c r="AC45">
        <v>5825.3578200000002</v>
      </c>
      <c r="AD45">
        <v>13841.06035</v>
      </c>
      <c r="AE45">
        <v>20019.508829999999</v>
      </c>
      <c r="AF45">
        <v>-11660.75153</v>
      </c>
      <c r="AG45">
        <v>-14165.05005</v>
      </c>
      <c r="AH45">
        <v>-2827.8440270000001</v>
      </c>
      <c r="AI45">
        <v>-3975.988891</v>
      </c>
      <c r="AJ45">
        <v>8184.1116359999996</v>
      </c>
      <c r="AK45">
        <v>7042.6947339999997</v>
      </c>
      <c r="AL45">
        <v>1183365.2679999999</v>
      </c>
      <c r="AM45">
        <v>1196801.1189999999</v>
      </c>
      <c r="AN45">
        <v>646671.89569999999</v>
      </c>
      <c r="AO45">
        <v>647123.45600000001</v>
      </c>
      <c r="AP45">
        <v>-1184.4857870000001</v>
      </c>
      <c r="AQ45">
        <v>-903.50475889999996</v>
      </c>
      <c r="AR45">
        <v>-69.068170469999998</v>
      </c>
      <c r="AS45">
        <v>-2390.3107030000001</v>
      </c>
      <c r="AT45">
        <v>17708.05818</v>
      </c>
      <c r="AU45">
        <v>17554.742050000001</v>
      </c>
      <c r="AV45">
        <v>-3546.183771</v>
      </c>
      <c r="AW45">
        <v>-1199.7895980000001</v>
      </c>
      <c r="AX45">
        <f t="shared" si="2"/>
        <v>1315759.9324302</v>
      </c>
      <c r="AY45">
        <f>SUM(E45,G45,I45,K45,M45,O45,Q45,S45,U45,W45,Y45,AA45)</f>
        <v>1309857.0187077997</v>
      </c>
      <c r="AZ45">
        <f t="shared" si="3"/>
        <v>-5902.9137224003207</v>
      </c>
      <c r="BA45">
        <f t="shared" si="4"/>
        <v>-0.44863151528696255</v>
      </c>
    </row>
    <row r="46" spans="1:53" hidden="1" x14ac:dyDescent="0.25">
      <c r="A46">
        <v>2048</v>
      </c>
      <c r="B46">
        <v>42965.54767</v>
      </c>
      <c r="C46">
        <v>41595.322870000004</v>
      </c>
      <c r="D46">
        <v>282686.72350000002</v>
      </c>
      <c r="E46">
        <v>284496.8101</v>
      </c>
      <c r="F46">
        <v>132963.2481</v>
      </c>
      <c r="G46">
        <v>125257.30740000001</v>
      </c>
      <c r="H46">
        <v>4183.7641299999996</v>
      </c>
      <c r="I46">
        <v>3955.1183040000001</v>
      </c>
      <c r="J46">
        <v>522.20111420000001</v>
      </c>
      <c r="K46">
        <v>167.2569311</v>
      </c>
      <c r="L46">
        <v>3777.6223049999999</v>
      </c>
      <c r="M46">
        <v>3265.9422070000001</v>
      </c>
      <c r="N46">
        <v>-2207.787918</v>
      </c>
      <c r="O46">
        <v>-2428.7408380000002</v>
      </c>
      <c r="P46">
        <v>1212.4855130000001</v>
      </c>
      <c r="Q46">
        <v>853.28612899999996</v>
      </c>
      <c r="R46">
        <v>5411.5983820000001</v>
      </c>
      <c r="S46">
        <v>4950.4323610000001</v>
      </c>
      <c r="T46">
        <v>-4393.5558149999997</v>
      </c>
      <c r="U46">
        <v>-5028.7419170000003</v>
      </c>
      <c r="V46">
        <v>-4871.0927979999997</v>
      </c>
      <c r="W46">
        <v>-5357.3673429999999</v>
      </c>
      <c r="X46">
        <v>498786.75099999999</v>
      </c>
      <c r="Y46">
        <v>493395.93079999997</v>
      </c>
      <c r="Z46">
        <v>417546.47519999999</v>
      </c>
      <c r="AA46">
        <v>425656.80589999998</v>
      </c>
      <c r="AB46">
        <v>5531.4059200000002</v>
      </c>
      <c r="AC46">
        <v>5875.1738990000003</v>
      </c>
      <c r="AD46">
        <v>13929.522999999999</v>
      </c>
      <c r="AE46">
        <v>20203.30287</v>
      </c>
      <c r="AF46">
        <v>-11746.00844</v>
      </c>
      <c r="AG46">
        <v>-14237.17548</v>
      </c>
      <c r="AH46">
        <v>-2819.7512569999999</v>
      </c>
      <c r="AI46">
        <v>-3990.939116</v>
      </c>
      <c r="AJ46">
        <v>8286.3739229999901</v>
      </c>
      <c r="AK46">
        <v>7134.3782030000002</v>
      </c>
      <c r="AL46">
        <v>1203576.1340000001</v>
      </c>
      <c r="AM46">
        <v>1217190.0649999999</v>
      </c>
      <c r="AN46">
        <v>656871.01650000003</v>
      </c>
      <c r="AO46">
        <v>657331.38749999995</v>
      </c>
      <c r="AP46">
        <v>-1194.8087069999999</v>
      </c>
      <c r="AQ46">
        <v>-916.37857729999996</v>
      </c>
      <c r="AR46">
        <v>-223.93245340000001</v>
      </c>
      <c r="AS46">
        <v>-2704.3398430000002</v>
      </c>
      <c r="AT46">
        <v>17802.508819999999</v>
      </c>
      <c r="AU46">
        <v>17626.141869999999</v>
      </c>
      <c r="AV46">
        <v>-3628.9920240000001</v>
      </c>
      <c r="AW46">
        <v>-1254.0511059999999</v>
      </c>
      <c r="AX46">
        <f t="shared" si="2"/>
        <v>1335618.4327131999</v>
      </c>
      <c r="AY46">
        <f>SUM(E46,G46,I46,K46,M46,O46,Q46,S46,U46,W46,Y46,AA46)</f>
        <v>1329184.0400340999</v>
      </c>
      <c r="AZ46">
        <f t="shared" si="3"/>
        <v>-6434.3926790999249</v>
      </c>
      <c r="BA46">
        <f t="shared" si="4"/>
        <v>-0.48175380943410467</v>
      </c>
    </row>
    <row r="47" spans="1:53" hidden="1" x14ac:dyDescent="0.25">
      <c r="A47">
        <v>2049</v>
      </c>
      <c r="B47">
        <v>43340.094120000002</v>
      </c>
      <c r="C47">
        <v>41952.639309999999</v>
      </c>
      <c r="D47">
        <v>287440.92570000002</v>
      </c>
      <c r="E47">
        <v>289281.8455</v>
      </c>
      <c r="F47">
        <v>134796.83309999999</v>
      </c>
      <c r="G47">
        <v>126949.28290000001</v>
      </c>
      <c r="H47">
        <v>4264.1757779999998</v>
      </c>
      <c r="I47">
        <v>4033.3767760000001</v>
      </c>
      <c r="J47">
        <v>560.86191099999996</v>
      </c>
      <c r="K47">
        <v>204.9912956</v>
      </c>
      <c r="L47">
        <v>3859.6105269999998</v>
      </c>
      <c r="M47">
        <v>3343.2847489999999</v>
      </c>
      <c r="N47">
        <v>-2227.9639350000002</v>
      </c>
      <c r="O47">
        <v>-2449.813373</v>
      </c>
      <c r="P47">
        <v>1210.0495249999999</v>
      </c>
      <c r="Q47">
        <v>856.24028080000005</v>
      </c>
      <c r="R47">
        <v>5524.4298740000004</v>
      </c>
      <c r="S47">
        <v>5059.4079879999999</v>
      </c>
      <c r="T47">
        <v>-4447.9757310000005</v>
      </c>
      <c r="U47">
        <v>-5081.7270070000004</v>
      </c>
      <c r="V47">
        <v>-4926.7964899999997</v>
      </c>
      <c r="W47">
        <v>-5415.5825580000001</v>
      </c>
      <c r="X47">
        <v>507601.70939999999</v>
      </c>
      <c r="Y47">
        <v>502009.24599999998</v>
      </c>
      <c r="Z47">
        <v>422173.81089999998</v>
      </c>
      <c r="AA47">
        <v>430152.065</v>
      </c>
      <c r="AB47">
        <v>5576.1091109999998</v>
      </c>
      <c r="AC47">
        <v>5927.0924660000001</v>
      </c>
      <c r="AD47">
        <v>14018.899439999999</v>
      </c>
      <c r="AE47">
        <v>20390.46355</v>
      </c>
      <c r="AF47">
        <v>-11831.99224</v>
      </c>
      <c r="AG47">
        <v>-14300.761420000001</v>
      </c>
      <c r="AH47">
        <v>-2810.8103839999999</v>
      </c>
      <c r="AI47">
        <v>-4002.7516270000001</v>
      </c>
      <c r="AJ47">
        <v>8390.9663739999996</v>
      </c>
      <c r="AK47">
        <v>7231.5169679999999</v>
      </c>
      <c r="AL47">
        <v>1224101.6510000001</v>
      </c>
      <c r="AM47">
        <v>1237906.0330000001</v>
      </c>
      <c r="AN47">
        <v>667230.33519999997</v>
      </c>
      <c r="AO47">
        <v>667698.74040000001</v>
      </c>
      <c r="AP47">
        <v>-1205.2390479999999</v>
      </c>
      <c r="AQ47">
        <v>-929.40868520000004</v>
      </c>
      <c r="AR47">
        <v>-374.6224029</v>
      </c>
      <c r="AS47">
        <v>-3014.938525</v>
      </c>
      <c r="AT47">
        <v>17898.459269999999</v>
      </c>
      <c r="AU47">
        <v>17700.751639999999</v>
      </c>
      <c r="AV47">
        <v>-3711.832089</v>
      </c>
      <c r="AW47">
        <v>-1307.9586850000001</v>
      </c>
      <c r="AX47">
        <f t="shared" si="2"/>
        <v>1355829.670559</v>
      </c>
      <c r="AY47">
        <f>SUM(E47,G47,I47,K47,M47,O47,Q47,S47,U47,W47,Y47,AA47)</f>
        <v>1348942.6175513999</v>
      </c>
      <c r="AZ47">
        <f t="shared" si="3"/>
        <v>-6887.0530076001305</v>
      </c>
      <c r="BA47">
        <f t="shared" si="4"/>
        <v>-0.50795857010273582</v>
      </c>
    </row>
    <row r="48" spans="1:53" hidden="1" x14ac:dyDescent="0.25">
      <c r="A48">
        <v>2050</v>
      </c>
      <c r="B48">
        <v>43720.507469999997</v>
      </c>
      <c r="C48">
        <v>42320.547500000001</v>
      </c>
      <c r="D48">
        <v>292271.0416</v>
      </c>
      <c r="E48">
        <v>294143.7268</v>
      </c>
      <c r="F48">
        <v>136665.01149999999</v>
      </c>
      <c r="G48">
        <v>128693.1532</v>
      </c>
      <c r="H48">
        <v>4346.1151380000001</v>
      </c>
      <c r="I48">
        <v>4113.8860789999999</v>
      </c>
      <c r="J48">
        <v>600.30290109999999</v>
      </c>
      <c r="K48">
        <v>244.47003430000001</v>
      </c>
      <c r="L48">
        <v>3943.3078030000001</v>
      </c>
      <c r="M48">
        <v>3423.7670880000001</v>
      </c>
      <c r="N48">
        <v>-2248.3555019999999</v>
      </c>
      <c r="O48">
        <v>-2470.7753379999999</v>
      </c>
      <c r="P48">
        <v>1206.227243</v>
      </c>
      <c r="Q48">
        <v>859.91499780000004</v>
      </c>
      <c r="R48">
        <v>5639.3725469999999</v>
      </c>
      <c r="S48">
        <v>5172.1734109999998</v>
      </c>
      <c r="T48">
        <v>-4503.740264</v>
      </c>
      <c r="U48">
        <v>-5134.3094380000002</v>
      </c>
      <c r="V48">
        <v>-4983.2166230000003</v>
      </c>
      <c r="W48">
        <v>-5473.8696659999996</v>
      </c>
      <c r="X48">
        <v>516582.1997</v>
      </c>
      <c r="Y48">
        <v>510839.641</v>
      </c>
      <c r="Z48">
        <v>426885.00420000002</v>
      </c>
      <c r="AA48">
        <v>434731.42859999998</v>
      </c>
      <c r="AB48">
        <v>5621.5540250000004</v>
      </c>
      <c r="AC48">
        <v>5980.996588</v>
      </c>
      <c r="AD48">
        <v>14109.202310000001</v>
      </c>
      <c r="AE48">
        <v>20580.837380000001</v>
      </c>
      <c r="AF48">
        <v>-11919.554609999999</v>
      </c>
      <c r="AG48">
        <v>-14357.261140000001</v>
      </c>
      <c r="AH48">
        <v>-2801.3755369999999</v>
      </c>
      <c r="AI48">
        <v>-4011.797951</v>
      </c>
      <c r="AJ48">
        <v>8497.5774459999902</v>
      </c>
      <c r="AK48">
        <v>7333.7543999999998</v>
      </c>
      <c r="AL48">
        <v>1244967.129</v>
      </c>
      <c r="AM48">
        <v>1258967.575</v>
      </c>
      <c r="AN48">
        <v>677752.89789999998</v>
      </c>
      <c r="AO48">
        <v>678228.41</v>
      </c>
      <c r="AP48">
        <v>-1215.7799319999999</v>
      </c>
      <c r="AQ48">
        <v>-942.5950047</v>
      </c>
      <c r="AR48">
        <v>-521.55082049999999</v>
      </c>
      <c r="AS48">
        <v>-3322.3423990000001</v>
      </c>
      <c r="AT48">
        <v>17995.750240000001</v>
      </c>
      <c r="AU48">
        <v>17778.431960000002</v>
      </c>
      <c r="AV48">
        <v>-3794.7458339999998</v>
      </c>
      <c r="AW48">
        <v>-1361.624998</v>
      </c>
      <c r="AX48">
        <f t="shared" ref="AX48" si="5">SUM(D48,F48,H48,J48,L48,N48,P48,R48,T48,V48,X48,Z48,AB48,AD48,AF48,AH48,AJ48,AL48,AN48,AP48,AR48,AT48,AV48)</f>
        <v>3325094.3744306001</v>
      </c>
      <c r="AY48">
        <f>SUM(E48,G48,I48,K48,M48,O48,Q48,S48,U48,W48,Y48,AA48,AC48,AE48,AG48,AI48,AK48,AM48,AO48,AY50)</f>
        <v>3321867.3229798442</v>
      </c>
      <c r="AZ48">
        <f t="shared" ref="AZ48" si="6">SUM(F48,H48,J48,L48,N48,P48,R48,T48,V48,X48,Z48,AB48,AD48,AF48,AH48,AJ48,AL48,AN48,AP48,AZ50)</f>
        <v>3019143.8792451001</v>
      </c>
      <c r="BA48">
        <f t="shared" ref="BA48" si="7">(AZ48/AX48)*100</f>
        <v>90.798742509740279</v>
      </c>
    </row>
    <row r="50" spans="2:51" x14ac:dyDescent="0.25">
      <c r="B50">
        <f>((B28/B13)^(1/(2030-2015))-1)*100</f>
        <v>-3.8127092979012289E-3</v>
      </c>
      <c r="C50">
        <f t="shared" ref="C50:AY50" si="8">((C28/C13)^(1/(2030-2015))-1)*100</f>
        <v>-8.2890842028138234E-2</v>
      </c>
      <c r="D50">
        <f>((D28/D13)^(1/(2030-2015))-1)*100</f>
        <v>1.5421962782783183</v>
      </c>
      <c r="E50">
        <f t="shared" si="8"/>
        <v>1.6335358803734934</v>
      </c>
      <c r="F50">
        <f>((F28/F13)^(1/(2030-2015))-1)*100</f>
        <v>2.9024935486059</v>
      </c>
      <c r="G50">
        <f t="shared" si="8"/>
        <v>2.6571385478299847</v>
      </c>
      <c r="H50">
        <f>((H28/H13)^(1/(2030-2015))-1)*100</f>
        <v>5.2385753866321494</v>
      </c>
      <c r="I50">
        <f>((I28/I13)^(1/(2030-2015))-1)*100</f>
        <v>5.105204892248616</v>
      </c>
      <c r="J50">
        <f>((J28/J13)^(1/(2030-2015))-1)*100</f>
        <v>-21.149332953403789</v>
      </c>
      <c r="K50">
        <f>((K28/K13)^(1/(2030-2015))-1)*100</f>
        <v>-13.424596076126615</v>
      </c>
      <c r="L50">
        <f>((L28/L13)^(1/(2030-2015))-1)*100</f>
        <v>8.4351215314197638</v>
      </c>
      <c r="M50">
        <f t="shared" si="8"/>
        <v>7.9185141652650781</v>
      </c>
      <c r="N50">
        <f t="shared" si="8"/>
        <v>1.8081682956960554</v>
      </c>
      <c r="O50">
        <f t="shared" si="8"/>
        <v>2.1832457491289814</v>
      </c>
      <c r="P50">
        <f t="shared" si="8"/>
        <v>-2.233904204681203</v>
      </c>
      <c r="Q50">
        <f t="shared" si="8"/>
        <v>-3.1158885450840224</v>
      </c>
      <c r="R50">
        <f t="shared" si="8"/>
        <v>0.14137427706211181</v>
      </c>
      <c r="S50">
        <f t="shared" si="8"/>
        <v>-0.10127700172244403</v>
      </c>
      <c r="T50">
        <f t="shared" si="8"/>
        <v>8.0004369505999087</v>
      </c>
      <c r="U50">
        <f t="shared" si="8"/>
        <v>8.5760422091128774</v>
      </c>
      <c r="V50">
        <f t="shared" si="8"/>
        <v>2.8385195775201488</v>
      </c>
      <c r="W50">
        <f t="shared" si="8"/>
        <v>3.3015430089366138</v>
      </c>
      <c r="X50">
        <f t="shared" si="8"/>
        <v>1.0722556538673045</v>
      </c>
      <c r="Y50">
        <f t="shared" si="8"/>
        <v>1.1502460959921024</v>
      </c>
      <c r="Z50">
        <f t="shared" si="8"/>
        <v>1.7136969359591747</v>
      </c>
      <c r="AA50">
        <f t="shared" si="8"/>
        <v>1.8210662895277618</v>
      </c>
      <c r="AB50">
        <f t="shared" si="8"/>
        <v>0.17936072889346288</v>
      </c>
      <c r="AC50">
        <f t="shared" si="8"/>
        <v>0.74914462013628835</v>
      </c>
      <c r="AD50">
        <f t="shared" si="8"/>
        <v>0.58209607467873958</v>
      </c>
      <c r="AE50">
        <f t="shared" si="8"/>
        <v>2.8826163019699758</v>
      </c>
      <c r="AF50">
        <f t="shared" si="8"/>
        <v>4.3969814527200946</v>
      </c>
      <c r="AG50">
        <f t="shared" si="8"/>
        <v>5.1348410346647055</v>
      </c>
      <c r="AH50">
        <f>((AH28/AH13)^(1/(2030-2015))-1)*100</f>
        <v>4.63196403046644</v>
      </c>
      <c r="AI50">
        <f t="shared" si="8"/>
        <v>5.9343030723093992</v>
      </c>
      <c r="AJ50">
        <f t="shared" si="8"/>
        <v>-0.33559851197806356</v>
      </c>
      <c r="AK50">
        <f t="shared" si="8"/>
        <v>-0.87209855634263755</v>
      </c>
      <c r="AL50">
        <f t="shared" si="8"/>
        <v>1.4481141499675942</v>
      </c>
      <c r="AM50">
        <f t="shared" si="8"/>
        <v>1.5627101316275649</v>
      </c>
      <c r="AN50">
        <f t="shared" si="8"/>
        <v>1.5778651825962386</v>
      </c>
      <c r="AO50">
        <f t="shared" si="8"/>
        <v>1.5822727086777899</v>
      </c>
      <c r="AP50">
        <f t="shared" si="8"/>
        <v>-1.1221807043309551</v>
      </c>
      <c r="AQ50">
        <f t="shared" si="8"/>
        <v>-3.0524538066392659</v>
      </c>
      <c r="AR50">
        <f t="shared" si="8"/>
        <v>-7.4848739892849565</v>
      </c>
      <c r="AS50">
        <f t="shared" si="8"/>
        <v>-8.0975730109543278</v>
      </c>
      <c r="AT50">
        <f t="shared" si="8"/>
        <v>-0.65609515251551231</v>
      </c>
      <c r="AU50">
        <f t="shared" si="8"/>
        <v>-0.56779820409516013</v>
      </c>
      <c r="AV50">
        <f t="shared" si="8"/>
        <v>12.631927203036009</v>
      </c>
      <c r="AW50">
        <f t="shared" si="8"/>
        <v>-3.7278757494924486</v>
      </c>
      <c r="AX50">
        <f t="shared" si="8"/>
        <v>1.5524041683097956</v>
      </c>
      <c r="AY50">
        <f t="shared" si="8"/>
        <v>1.6019347442619347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workbookViewId="0"/>
  </sheetViews>
  <sheetFormatPr baseColWidth="10" defaultRowHeight="15" x14ac:dyDescent="0.25"/>
  <sheetData>
    <row r="1" spans="1:28" ht="135" x14ac:dyDescent="0.25">
      <c r="A1" s="17" t="s">
        <v>203</v>
      </c>
      <c r="B1" s="11" t="s">
        <v>173</v>
      </c>
      <c r="C1" s="11" t="s">
        <v>174</v>
      </c>
      <c r="D1" s="11" t="s">
        <v>175</v>
      </c>
      <c r="E1" s="11" t="s">
        <v>176</v>
      </c>
      <c r="F1" s="11" t="s">
        <v>177</v>
      </c>
      <c r="G1" s="11" t="s">
        <v>178</v>
      </c>
      <c r="H1" s="11" t="s">
        <v>179</v>
      </c>
      <c r="I1" s="11" t="s">
        <v>180</v>
      </c>
      <c r="J1" s="11" t="s">
        <v>181</v>
      </c>
      <c r="K1" s="11" t="s">
        <v>182</v>
      </c>
      <c r="L1" s="11" t="s">
        <v>183</v>
      </c>
      <c r="M1" s="11" t="s">
        <v>184</v>
      </c>
      <c r="N1" s="11" t="s">
        <v>185</v>
      </c>
      <c r="O1" s="11" t="s">
        <v>186</v>
      </c>
      <c r="P1" s="11" t="s">
        <v>187</v>
      </c>
      <c r="Q1" s="11" t="s">
        <v>188</v>
      </c>
      <c r="R1" s="11" t="s">
        <v>189</v>
      </c>
      <c r="S1" s="11" t="s">
        <v>190</v>
      </c>
      <c r="T1" s="11" t="s">
        <v>191</v>
      </c>
      <c r="U1" s="11" t="s">
        <v>192</v>
      </c>
      <c r="V1" s="12" t="s">
        <v>193</v>
      </c>
      <c r="W1" s="12" t="s">
        <v>194</v>
      </c>
      <c r="X1" s="12" t="s">
        <v>195</v>
      </c>
      <c r="Y1" s="12" t="s">
        <v>196</v>
      </c>
      <c r="Z1" s="10"/>
      <c r="AA1" s="10" t="s">
        <v>2</v>
      </c>
      <c r="AB1" t="s">
        <v>3</v>
      </c>
    </row>
    <row r="2" spans="1:28" x14ac:dyDescent="0.25">
      <c r="A2">
        <f>'VA industrielle en niveau'!A4</f>
        <v>2006</v>
      </c>
      <c r="B2" s="16">
        <f>('VA industrielle en niveau'!C4-'VA industrielle en niveau'!B4)/'VA industrielle en niveau'!B4</f>
        <v>0</v>
      </c>
      <c r="C2" s="16">
        <f>('VA industrielle en niveau'!E4-'VA industrielle en niveau'!D4)/'VA industrielle en niveau'!D4</f>
        <v>0</v>
      </c>
      <c r="D2" s="16">
        <f>('VA industrielle en niveau'!G4-'VA industrielle en niveau'!F4)/'VA industrielle en niveau'!F4</f>
        <v>0</v>
      </c>
      <c r="E2" s="16">
        <f>('VA industrielle en niveau'!I4-'VA industrielle en niveau'!H4)/'VA industrielle en niveau'!H4</f>
        <v>0</v>
      </c>
      <c r="F2" s="16">
        <f>('VA industrielle en niveau'!K4-'VA industrielle en niveau'!J4)/'VA industrielle en niveau'!J4</f>
        <v>0</v>
      </c>
      <c r="G2" s="16">
        <f>('VA industrielle en niveau'!M4-'VA industrielle en niveau'!L4)/'VA industrielle en niveau'!L4</f>
        <v>0</v>
      </c>
      <c r="H2" s="16">
        <f>('VA industrielle en niveau'!O4-'VA industrielle en niveau'!N4)/'VA industrielle en niveau'!N4</f>
        <v>0</v>
      </c>
      <c r="I2" s="16">
        <f>('VA industrielle en niveau'!Q4-'VA industrielle en niveau'!P4)/'VA industrielle en niveau'!P4</f>
        <v>0</v>
      </c>
      <c r="J2" s="16">
        <f>('VA industrielle en niveau'!S4-'VA industrielle en niveau'!R4)/'VA industrielle en niveau'!R4</f>
        <v>0</v>
      </c>
      <c r="K2" s="16">
        <f>('VA industrielle en niveau'!U4-'VA industrielle en niveau'!T4)/'VA industrielle en niveau'!T4</f>
        <v>0</v>
      </c>
      <c r="L2" s="16">
        <f>('VA industrielle en niveau'!W4-'VA industrielle en niveau'!V4)/'VA industrielle en niveau'!V4</f>
        <v>0</v>
      </c>
      <c r="M2" s="16">
        <f>('VA industrielle en niveau'!Y4-'VA industrielle en niveau'!X4)/'VA industrielle en niveau'!X4</f>
        <v>0</v>
      </c>
      <c r="N2" s="16">
        <f>('VA industrielle en niveau'!AA4-'VA industrielle en niveau'!Z4)/'VA industrielle en niveau'!Z4</f>
        <v>0</v>
      </c>
      <c r="O2" s="16">
        <f>('VA industrielle en niveau'!AC4-'VA industrielle en niveau'!AB4)/'VA industrielle en niveau'!AB4</f>
        <v>0</v>
      </c>
      <c r="P2" s="16">
        <f>('VA industrielle en niveau'!AE4-'VA industrielle en niveau'!AD4)/'VA industrielle en niveau'!AD4</f>
        <v>0</v>
      </c>
      <c r="Q2" s="16">
        <f>('VA industrielle en niveau'!AG4-'VA industrielle en niveau'!AF4)/'VA industrielle en niveau'!AF4</f>
        <v>0</v>
      </c>
      <c r="R2" s="16">
        <f>('VA industrielle en niveau'!AI4-'VA industrielle en niveau'!AH4)/'VA industrielle en niveau'!AH4</f>
        <v>0</v>
      </c>
      <c r="S2" s="16">
        <f>('VA industrielle en niveau'!AK4-'VA industrielle en niveau'!AJ4)/'VA industrielle en niveau'!AJ4</f>
        <v>0</v>
      </c>
      <c r="T2" s="16">
        <f>('VA industrielle en niveau'!AM4-'VA industrielle en niveau'!AL4)/'VA industrielle en niveau'!AL4</f>
        <v>0</v>
      </c>
      <c r="U2" s="16">
        <f>('VA industrielle en niveau'!AO4-'VA industrielle en niveau'!AN4)/'VA industrielle en niveau'!AN4</f>
        <v>0</v>
      </c>
      <c r="V2" s="16">
        <f>('VA industrielle en niveau'!AQ4-'VA industrielle en niveau'!AP4)/'VA industrielle en niveau'!AP4</f>
        <v>0</v>
      </c>
      <c r="W2" s="16">
        <f>('VA industrielle en niveau'!AS4-'VA industrielle en niveau'!AR4)/'VA industrielle en niveau'!AR4</f>
        <v>0</v>
      </c>
      <c r="X2" s="16">
        <f>('VA industrielle en niveau'!AU4-'VA industrielle en niveau'!AT4)/'VA industrielle en niveau'!AT4</f>
        <v>0</v>
      </c>
      <c r="Y2" s="16">
        <f>('VA industrielle en niveau'!AW4-'VA industrielle en niveau'!AV4)/'VA industrielle en niveau'!AV4</f>
        <v>0</v>
      </c>
      <c r="AA2">
        <v>0.9999993211</v>
      </c>
      <c r="AB2">
        <v>0.9999993211</v>
      </c>
    </row>
    <row r="3" spans="1:28" x14ac:dyDescent="0.25">
      <c r="A3">
        <f>'VA industrielle en niveau'!A5</f>
        <v>2007</v>
      </c>
      <c r="B3" s="16">
        <f>('VA industrielle en niveau'!C5-'VA industrielle en niveau'!B5)/'VA industrielle en niveau'!B5</f>
        <v>0</v>
      </c>
      <c r="C3" s="16">
        <f>('VA industrielle en niveau'!E5-'VA industrielle en niveau'!D5)/'VA industrielle en niveau'!D5</f>
        <v>0</v>
      </c>
      <c r="D3" s="16">
        <f>('VA industrielle en niveau'!G5-'VA industrielle en niveau'!F5)/'VA industrielle en niveau'!F5</f>
        <v>0</v>
      </c>
      <c r="E3" s="16">
        <f>('VA industrielle en niveau'!I5-'VA industrielle en niveau'!H5)/'VA industrielle en niveau'!H5</f>
        <v>0</v>
      </c>
      <c r="F3" s="16">
        <f>('VA industrielle en niveau'!K5-'VA industrielle en niveau'!J5)/'VA industrielle en niveau'!J5</f>
        <v>0</v>
      </c>
      <c r="G3" s="16">
        <f>('VA industrielle en niveau'!M5-'VA industrielle en niveau'!L5)/'VA industrielle en niveau'!L5</f>
        <v>0</v>
      </c>
      <c r="H3" s="16">
        <f>('VA industrielle en niveau'!O5-'VA industrielle en niveau'!N5)/'VA industrielle en niveau'!N5</f>
        <v>0</v>
      </c>
      <c r="I3" s="16">
        <f>('VA industrielle en niveau'!Q5-'VA industrielle en niveau'!P5)/'VA industrielle en niveau'!P5</f>
        <v>0</v>
      </c>
      <c r="J3" s="16">
        <f>('VA industrielle en niveau'!S5-'VA industrielle en niveau'!R5)/'VA industrielle en niveau'!R5</f>
        <v>0</v>
      </c>
      <c r="K3" s="16">
        <f>('VA industrielle en niveau'!U5-'VA industrielle en niveau'!T5)/'VA industrielle en niveau'!T5</f>
        <v>0</v>
      </c>
      <c r="L3" s="16">
        <f>('VA industrielle en niveau'!W5-'VA industrielle en niveau'!V5)/'VA industrielle en niveau'!V5</f>
        <v>0</v>
      </c>
      <c r="M3" s="16">
        <f>('VA industrielle en niveau'!Y5-'VA industrielle en niveau'!X5)/'VA industrielle en niveau'!X5</f>
        <v>0</v>
      </c>
      <c r="N3" s="16">
        <f>('VA industrielle en niveau'!AA5-'VA industrielle en niveau'!Z5)/'VA industrielle en niveau'!Z5</f>
        <v>0</v>
      </c>
      <c r="O3" s="16">
        <f>('VA industrielle en niveau'!AC5-'VA industrielle en niveau'!AB5)/'VA industrielle en niveau'!AB5</f>
        <v>0</v>
      </c>
      <c r="P3" s="16">
        <f>('VA industrielle en niveau'!AE5-'VA industrielle en niveau'!AD5)/'VA industrielle en niveau'!AD5</f>
        <v>0</v>
      </c>
      <c r="Q3" s="16">
        <f>('VA industrielle en niveau'!AG5-'VA industrielle en niveau'!AF5)/'VA industrielle en niveau'!AF5</f>
        <v>0</v>
      </c>
      <c r="R3" s="16">
        <f>('VA industrielle en niveau'!AI5-'VA industrielle en niveau'!AH5)/'VA industrielle en niveau'!AH5</f>
        <v>0</v>
      </c>
      <c r="S3" s="16">
        <f>('VA industrielle en niveau'!AK5-'VA industrielle en niveau'!AJ5)/'VA industrielle en niveau'!AJ5</f>
        <v>0</v>
      </c>
      <c r="T3" s="16">
        <f>('VA industrielle en niveau'!AM5-'VA industrielle en niveau'!AL5)/'VA industrielle en niveau'!AL5</f>
        <v>0</v>
      </c>
      <c r="U3" s="16">
        <f>('VA industrielle en niveau'!AO5-'VA industrielle en niveau'!AN5)/'VA industrielle en niveau'!AN5</f>
        <v>0</v>
      </c>
      <c r="V3" s="16">
        <f>('VA industrielle en niveau'!AQ5-'VA industrielle en niveau'!AP5)/'VA industrielle en niveau'!AP5</f>
        <v>0</v>
      </c>
      <c r="W3" s="16">
        <f>('VA industrielle en niveau'!AS5-'VA industrielle en niveau'!AR5)/'VA industrielle en niveau'!AR5</f>
        <v>0</v>
      </c>
      <c r="X3" s="16">
        <f>('VA industrielle en niveau'!AU5-'VA industrielle en niveau'!AT5)/'VA industrielle en niveau'!AT5</f>
        <v>0</v>
      </c>
      <c r="Y3" s="16">
        <f>('VA industrielle en niveau'!AW5-'VA industrielle en niveau'!AV5)/'VA industrielle en niveau'!AV5</f>
        <v>0</v>
      </c>
      <c r="AA3">
        <v>1.0187662280000001</v>
      </c>
      <c r="AB3">
        <v>1.0187662280000001</v>
      </c>
    </row>
    <row r="4" spans="1:28" x14ac:dyDescent="0.25">
      <c r="A4">
        <f>'VA industrielle en niveau'!A6</f>
        <v>2008</v>
      </c>
      <c r="B4" s="16">
        <f>('VA industrielle en niveau'!C6-'VA industrielle en niveau'!B6)/'VA industrielle en niveau'!B6</f>
        <v>0</v>
      </c>
      <c r="C4" s="16">
        <f>('VA industrielle en niveau'!E6-'VA industrielle en niveau'!D6)/'VA industrielle en niveau'!D6</f>
        <v>0</v>
      </c>
      <c r="D4" s="16">
        <f>('VA industrielle en niveau'!G6-'VA industrielle en niveau'!F6)/'VA industrielle en niveau'!F6</f>
        <v>0</v>
      </c>
      <c r="E4" s="16">
        <f>('VA industrielle en niveau'!I6-'VA industrielle en niveau'!H6)/'VA industrielle en niveau'!H6</f>
        <v>0</v>
      </c>
      <c r="F4" s="16">
        <f>('VA industrielle en niveau'!K6-'VA industrielle en niveau'!J6)/'VA industrielle en niveau'!J6</f>
        <v>0</v>
      </c>
      <c r="G4" s="16">
        <f>('VA industrielle en niveau'!M6-'VA industrielle en niveau'!L6)/'VA industrielle en niveau'!L6</f>
        <v>0</v>
      </c>
      <c r="H4" s="16">
        <f>('VA industrielle en niveau'!O6-'VA industrielle en niveau'!N6)/'VA industrielle en niveau'!N6</f>
        <v>0</v>
      </c>
      <c r="I4" s="16">
        <f>('VA industrielle en niveau'!Q6-'VA industrielle en niveau'!P6)/'VA industrielle en niveau'!P6</f>
        <v>0</v>
      </c>
      <c r="J4" s="16">
        <f>('VA industrielle en niveau'!S6-'VA industrielle en niveau'!R6)/'VA industrielle en niveau'!R6</f>
        <v>0</v>
      </c>
      <c r="K4" s="16">
        <f>('VA industrielle en niveau'!U6-'VA industrielle en niveau'!T6)/'VA industrielle en niveau'!T6</f>
        <v>0</v>
      </c>
      <c r="L4" s="16">
        <f>('VA industrielle en niveau'!W6-'VA industrielle en niveau'!V6)/'VA industrielle en niveau'!V6</f>
        <v>0</v>
      </c>
      <c r="M4" s="16">
        <f>('VA industrielle en niveau'!Y6-'VA industrielle en niveau'!X6)/'VA industrielle en niveau'!X6</f>
        <v>0</v>
      </c>
      <c r="N4" s="16">
        <f>('VA industrielle en niveau'!AA6-'VA industrielle en niveau'!Z6)/'VA industrielle en niveau'!Z6</f>
        <v>0</v>
      </c>
      <c r="O4" s="16">
        <f>('VA industrielle en niveau'!AC6-'VA industrielle en niveau'!AB6)/'VA industrielle en niveau'!AB6</f>
        <v>0</v>
      </c>
      <c r="P4" s="16">
        <f>('VA industrielle en niveau'!AE6-'VA industrielle en niveau'!AD6)/'VA industrielle en niveau'!AD6</f>
        <v>0</v>
      </c>
      <c r="Q4" s="16">
        <f>('VA industrielle en niveau'!AG6-'VA industrielle en niveau'!AF6)/'VA industrielle en niveau'!AF6</f>
        <v>0</v>
      </c>
      <c r="R4" s="16">
        <f>('VA industrielle en niveau'!AI6-'VA industrielle en niveau'!AH6)/'VA industrielle en niveau'!AH6</f>
        <v>0</v>
      </c>
      <c r="S4" s="16">
        <f>('VA industrielle en niveau'!AK6-'VA industrielle en niveau'!AJ6)/'VA industrielle en niveau'!AJ6</f>
        <v>0</v>
      </c>
      <c r="T4" s="16">
        <f>('VA industrielle en niveau'!AM6-'VA industrielle en niveau'!AL6)/'VA industrielle en niveau'!AL6</f>
        <v>0</v>
      </c>
      <c r="U4" s="16">
        <f>('VA industrielle en niveau'!AO6-'VA industrielle en niveau'!AN6)/'VA industrielle en niveau'!AN6</f>
        <v>0</v>
      </c>
      <c r="V4" s="16">
        <f>('VA industrielle en niveau'!AQ6-'VA industrielle en niveau'!AP6)/'VA industrielle en niveau'!AP6</f>
        <v>0</v>
      </c>
      <c r="W4" s="16">
        <f>('VA industrielle en niveau'!AS6-'VA industrielle en niveau'!AR6)/'VA industrielle en niveau'!AR6</f>
        <v>0</v>
      </c>
      <c r="X4" s="16">
        <f>('VA industrielle en niveau'!AU6-'VA industrielle en niveau'!AT6)/'VA industrielle en niveau'!AT6</f>
        <v>0</v>
      </c>
      <c r="Y4" s="16">
        <f>('VA industrielle en niveau'!AW6-'VA industrielle en niveau'!AV6)/'VA industrielle en niveau'!AV6</f>
        <v>0</v>
      </c>
      <c r="AA4">
        <v>1.0382579839999999</v>
      </c>
      <c r="AB4">
        <v>1.0382579839999999</v>
      </c>
    </row>
    <row r="5" spans="1:28" x14ac:dyDescent="0.25">
      <c r="A5">
        <f>'VA industrielle en niveau'!A7</f>
        <v>2009</v>
      </c>
      <c r="B5" s="16">
        <f>('VA industrielle en niveau'!C7-'VA industrielle en niveau'!B7)/'VA industrielle en niveau'!B7</f>
        <v>0</v>
      </c>
      <c r="C5" s="16">
        <f>('VA industrielle en niveau'!E7-'VA industrielle en niveau'!D7)/'VA industrielle en niveau'!D7</f>
        <v>0</v>
      </c>
      <c r="D5" s="16">
        <f>('VA industrielle en niveau'!G7-'VA industrielle en niveau'!F7)/'VA industrielle en niveau'!F7</f>
        <v>0</v>
      </c>
      <c r="E5" s="16">
        <f>('VA industrielle en niveau'!I7-'VA industrielle en niveau'!H7)/'VA industrielle en niveau'!H7</f>
        <v>0</v>
      </c>
      <c r="F5" s="16">
        <f>('VA industrielle en niveau'!K7-'VA industrielle en niveau'!J7)/'VA industrielle en niveau'!J7</f>
        <v>0</v>
      </c>
      <c r="G5" s="16">
        <f>('VA industrielle en niveau'!M7-'VA industrielle en niveau'!L7)/'VA industrielle en niveau'!L7</f>
        <v>0</v>
      </c>
      <c r="H5" s="16">
        <f>('VA industrielle en niveau'!O7-'VA industrielle en niveau'!N7)/'VA industrielle en niveau'!N7</f>
        <v>0</v>
      </c>
      <c r="I5" s="16">
        <f>('VA industrielle en niveau'!Q7-'VA industrielle en niveau'!P7)/'VA industrielle en niveau'!P7</f>
        <v>0</v>
      </c>
      <c r="J5" s="16">
        <f>('VA industrielle en niveau'!S7-'VA industrielle en niveau'!R7)/'VA industrielle en niveau'!R7</f>
        <v>0</v>
      </c>
      <c r="K5" s="16">
        <f>('VA industrielle en niveau'!U7-'VA industrielle en niveau'!T7)/'VA industrielle en niveau'!T7</f>
        <v>0</v>
      </c>
      <c r="L5" s="16">
        <f>('VA industrielle en niveau'!W7-'VA industrielle en niveau'!V7)/'VA industrielle en niveau'!V7</f>
        <v>0</v>
      </c>
      <c r="M5" s="16">
        <f>('VA industrielle en niveau'!Y7-'VA industrielle en niveau'!X7)/'VA industrielle en niveau'!X7</f>
        <v>0</v>
      </c>
      <c r="N5" s="16">
        <f>('VA industrielle en niveau'!AA7-'VA industrielle en niveau'!Z7)/'VA industrielle en niveau'!Z7</f>
        <v>0</v>
      </c>
      <c r="O5" s="16">
        <f>('VA industrielle en niveau'!AC7-'VA industrielle en niveau'!AB7)/'VA industrielle en niveau'!AB7</f>
        <v>0</v>
      </c>
      <c r="P5" s="16">
        <f>('VA industrielle en niveau'!AE7-'VA industrielle en niveau'!AD7)/'VA industrielle en niveau'!AD7</f>
        <v>0</v>
      </c>
      <c r="Q5" s="16">
        <f>('VA industrielle en niveau'!AG7-'VA industrielle en niveau'!AF7)/'VA industrielle en niveau'!AF7</f>
        <v>0</v>
      </c>
      <c r="R5" s="16">
        <f>('VA industrielle en niveau'!AI7-'VA industrielle en niveau'!AH7)/'VA industrielle en niveau'!AH7</f>
        <v>0</v>
      </c>
      <c r="S5" s="16">
        <f>('VA industrielle en niveau'!AK7-'VA industrielle en niveau'!AJ7)/'VA industrielle en niveau'!AJ7</f>
        <v>0</v>
      </c>
      <c r="T5" s="16">
        <f>('VA industrielle en niveau'!AM7-'VA industrielle en niveau'!AL7)/'VA industrielle en niveau'!AL7</f>
        <v>0</v>
      </c>
      <c r="U5" s="16">
        <f>('VA industrielle en niveau'!AO7-'VA industrielle en niveau'!AN7)/'VA industrielle en niveau'!AN7</f>
        <v>0</v>
      </c>
      <c r="V5" s="16">
        <f>('VA industrielle en niveau'!AQ7-'VA industrielle en niveau'!AP7)/'VA industrielle en niveau'!AP7</f>
        <v>0</v>
      </c>
      <c r="W5" s="16">
        <f>('VA industrielle en niveau'!AS7-'VA industrielle en niveau'!AR7)/'VA industrielle en niveau'!AR7</f>
        <v>0</v>
      </c>
      <c r="X5" s="16">
        <f>('VA industrielle en niveau'!AU7-'VA industrielle en niveau'!AT7)/'VA industrielle en niveau'!AT7</f>
        <v>0</v>
      </c>
      <c r="Y5" s="16">
        <f>('VA industrielle en niveau'!AW7-'VA industrielle en niveau'!AV7)/'VA industrielle en niveau'!AV7</f>
        <v>0</v>
      </c>
      <c r="AA5">
        <v>1.05841549</v>
      </c>
      <c r="AB5">
        <v>1.05841549</v>
      </c>
    </row>
    <row r="6" spans="1:28" x14ac:dyDescent="0.25">
      <c r="A6">
        <f>'VA industrielle en niveau'!A8</f>
        <v>2010</v>
      </c>
      <c r="B6" s="16">
        <f>('VA industrielle en niveau'!C8-'VA industrielle en niveau'!B8)/'VA industrielle en niveau'!B8</f>
        <v>0</v>
      </c>
      <c r="C6" s="16">
        <f>('VA industrielle en niveau'!E8-'VA industrielle en niveau'!D8)/'VA industrielle en niveau'!D8</f>
        <v>0</v>
      </c>
      <c r="D6" s="16">
        <f>('VA industrielle en niveau'!G8-'VA industrielle en niveau'!F8)/'VA industrielle en niveau'!F8</f>
        <v>0</v>
      </c>
      <c r="E6" s="16">
        <f>('VA industrielle en niveau'!I8-'VA industrielle en niveau'!H8)/'VA industrielle en niveau'!H8</f>
        <v>0</v>
      </c>
      <c r="F6" s="16">
        <f>('VA industrielle en niveau'!K8-'VA industrielle en niveau'!J8)/'VA industrielle en niveau'!J8</f>
        <v>0</v>
      </c>
      <c r="G6" s="16">
        <f>('VA industrielle en niveau'!M8-'VA industrielle en niveau'!L8)/'VA industrielle en niveau'!L8</f>
        <v>0</v>
      </c>
      <c r="H6" s="16">
        <f>('VA industrielle en niveau'!O8-'VA industrielle en niveau'!N8)/'VA industrielle en niveau'!N8</f>
        <v>0</v>
      </c>
      <c r="I6" s="16">
        <f>('VA industrielle en niveau'!Q8-'VA industrielle en niveau'!P8)/'VA industrielle en niveau'!P8</f>
        <v>0</v>
      </c>
      <c r="J6" s="16">
        <f>('VA industrielle en niveau'!S8-'VA industrielle en niveau'!R8)/'VA industrielle en niveau'!R8</f>
        <v>0</v>
      </c>
      <c r="K6" s="16">
        <f>('VA industrielle en niveau'!U8-'VA industrielle en niveau'!T8)/'VA industrielle en niveau'!T8</f>
        <v>0</v>
      </c>
      <c r="L6" s="16">
        <f>('VA industrielle en niveau'!W8-'VA industrielle en niveau'!V8)/'VA industrielle en niveau'!V8</f>
        <v>0</v>
      </c>
      <c r="M6" s="16">
        <f>('VA industrielle en niveau'!Y8-'VA industrielle en niveau'!X8)/'VA industrielle en niveau'!X8</f>
        <v>0</v>
      </c>
      <c r="N6" s="16">
        <f>('VA industrielle en niveau'!AA8-'VA industrielle en niveau'!Z8)/'VA industrielle en niveau'!Z8</f>
        <v>0</v>
      </c>
      <c r="O6" s="16">
        <f>('VA industrielle en niveau'!AC8-'VA industrielle en niveau'!AB8)/'VA industrielle en niveau'!AB8</f>
        <v>0</v>
      </c>
      <c r="P6" s="16">
        <f>('VA industrielle en niveau'!AE8-'VA industrielle en niveau'!AD8)/'VA industrielle en niveau'!AD8</f>
        <v>0</v>
      </c>
      <c r="Q6" s="16">
        <f>('VA industrielle en niveau'!AG8-'VA industrielle en niveau'!AF8)/'VA industrielle en niveau'!AF8</f>
        <v>0</v>
      </c>
      <c r="R6" s="16">
        <f>('VA industrielle en niveau'!AI8-'VA industrielle en niveau'!AH8)/'VA industrielle en niveau'!AH8</f>
        <v>0</v>
      </c>
      <c r="S6" s="16">
        <f>('VA industrielle en niveau'!AK8-'VA industrielle en niveau'!AJ8)/'VA industrielle en niveau'!AJ8</f>
        <v>0</v>
      </c>
      <c r="T6" s="16">
        <f>('VA industrielle en niveau'!AM8-'VA industrielle en niveau'!AL8)/'VA industrielle en niveau'!AL8</f>
        <v>0</v>
      </c>
      <c r="U6" s="16">
        <f>('VA industrielle en niveau'!AO8-'VA industrielle en niveau'!AN8)/'VA industrielle en niveau'!AN8</f>
        <v>0</v>
      </c>
      <c r="V6" s="16">
        <f>('VA industrielle en niveau'!AQ8-'VA industrielle en niveau'!AP8)/'VA industrielle en niveau'!AP8</f>
        <v>0</v>
      </c>
      <c r="W6" s="16">
        <f>('VA industrielle en niveau'!AS8-'VA industrielle en niveau'!AR8)/'VA industrielle en niveau'!AR8</f>
        <v>0</v>
      </c>
      <c r="X6" s="16">
        <f>('VA industrielle en niveau'!AU8-'VA industrielle en niveau'!AT8)/'VA industrielle en niveau'!AT8</f>
        <v>0</v>
      </c>
      <c r="Y6" s="16">
        <f>('VA industrielle en niveau'!AW8-'VA industrielle en niveau'!AV8)/'VA industrielle en niveau'!AV8</f>
        <v>0</v>
      </c>
      <c r="AA6">
        <v>1.0790451000000001</v>
      </c>
      <c r="AB6">
        <v>1.0790451000000001</v>
      </c>
    </row>
    <row r="7" spans="1:28" x14ac:dyDescent="0.25">
      <c r="A7">
        <f>'VA industrielle en niveau'!A9</f>
        <v>2011</v>
      </c>
      <c r="B7" s="16">
        <f>('VA industrielle en niveau'!C9-'VA industrielle en niveau'!B9)/'VA industrielle en niveau'!B9</f>
        <v>0</v>
      </c>
      <c r="C7" s="16">
        <f>('VA industrielle en niveau'!E9-'VA industrielle en niveau'!D9)/'VA industrielle en niveau'!D9</f>
        <v>0</v>
      </c>
      <c r="D7" s="16">
        <f>('VA industrielle en niveau'!G9-'VA industrielle en niveau'!F9)/'VA industrielle en niveau'!F9</f>
        <v>0</v>
      </c>
      <c r="E7" s="16">
        <f>('VA industrielle en niveau'!I9-'VA industrielle en niveau'!H9)/'VA industrielle en niveau'!H9</f>
        <v>0</v>
      </c>
      <c r="F7" s="16">
        <f>('VA industrielle en niveau'!K9-'VA industrielle en niveau'!J9)/'VA industrielle en niveau'!J9</f>
        <v>0</v>
      </c>
      <c r="G7" s="16">
        <f>('VA industrielle en niveau'!M9-'VA industrielle en niveau'!L9)/'VA industrielle en niveau'!L9</f>
        <v>0</v>
      </c>
      <c r="H7" s="16">
        <f>('VA industrielle en niveau'!O9-'VA industrielle en niveau'!N9)/'VA industrielle en niveau'!N9</f>
        <v>0</v>
      </c>
      <c r="I7" s="16">
        <f>('VA industrielle en niveau'!Q9-'VA industrielle en niveau'!P9)/'VA industrielle en niveau'!P9</f>
        <v>0</v>
      </c>
      <c r="J7" s="16">
        <f>('VA industrielle en niveau'!S9-'VA industrielle en niveau'!R9)/'VA industrielle en niveau'!R9</f>
        <v>0</v>
      </c>
      <c r="K7" s="16">
        <f>('VA industrielle en niveau'!U9-'VA industrielle en niveau'!T9)/'VA industrielle en niveau'!T9</f>
        <v>0</v>
      </c>
      <c r="L7" s="16">
        <f>('VA industrielle en niveau'!W9-'VA industrielle en niveau'!V9)/'VA industrielle en niveau'!V9</f>
        <v>0</v>
      </c>
      <c r="M7" s="16">
        <f>('VA industrielle en niveau'!Y9-'VA industrielle en niveau'!X9)/'VA industrielle en niveau'!X9</f>
        <v>0</v>
      </c>
      <c r="N7" s="16">
        <f>('VA industrielle en niveau'!AA9-'VA industrielle en niveau'!Z9)/'VA industrielle en niveau'!Z9</f>
        <v>0</v>
      </c>
      <c r="O7" s="16">
        <f>('VA industrielle en niveau'!AC9-'VA industrielle en niveau'!AB9)/'VA industrielle en niveau'!AB9</f>
        <v>0</v>
      </c>
      <c r="P7" s="16">
        <f>('VA industrielle en niveau'!AE9-'VA industrielle en niveau'!AD9)/'VA industrielle en niveau'!AD9</f>
        <v>0</v>
      </c>
      <c r="Q7" s="16">
        <f>('VA industrielle en niveau'!AG9-'VA industrielle en niveau'!AF9)/'VA industrielle en niveau'!AF9</f>
        <v>0</v>
      </c>
      <c r="R7" s="16">
        <f>('VA industrielle en niveau'!AI9-'VA industrielle en niveau'!AH9)/'VA industrielle en niveau'!AH9</f>
        <v>0</v>
      </c>
      <c r="S7" s="16">
        <f>('VA industrielle en niveau'!AK9-'VA industrielle en niveau'!AJ9)/'VA industrielle en niveau'!AJ9</f>
        <v>0</v>
      </c>
      <c r="T7" s="16">
        <f>('VA industrielle en niveau'!AM9-'VA industrielle en niveau'!AL9)/'VA industrielle en niveau'!AL9</f>
        <v>0</v>
      </c>
      <c r="U7" s="16">
        <f>('VA industrielle en niveau'!AO9-'VA industrielle en niveau'!AN9)/'VA industrielle en niveau'!AN9</f>
        <v>0</v>
      </c>
      <c r="V7" s="16">
        <f>('VA industrielle en niveau'!AQ9-'VA industrielle en niveau'!AP9)/'VA industrielle en niveau'!AP9</f>
        <v>0</v>
      </c>
      <c r="W7" s="16">
        <f>('VA industrielle en niveau'!AS9-'VA industrielle en niveau'!AR9)/'VA industrielle en niveau'!AR9</f>
        <v>0</v>
      </c>
      <c r="X7" s="16">
        <f>('VA industrielle en niveau'!AU9-'VA industrielle en niveau'!AT9)/'VA industrielle en niveau'!AT9</f>
        <v>0</v>
      </c>
      <c r="Y7" s="16">
        <f>('VA industrielle en niveau'!AW9-'VA industrielle en niveau'!AV9)/'VA industrielle en niveau'!AV9</f>
        <v>0</v>
      </c>
      <c r="AA7">
        <v>1.1000464830000001</v>
      </c>
      <c r="AB7">
        <v>1.1000464830000001</v>
      </c>
    </row>
    <row r="8" spans="1:28" x14ac:dyDescent="0.25">
      <c r="A8">
        <f>'VA industrielle en niveau'!A10</f>
        <v>2012</v>
      </c>
      <c r="B8" s="16">
        <f>('VA industrielle en niveau'!C10-'VA industrielle en niveau'!B10)/'VA industrielle en niveau'!B10</f>
        <v>0</v>
      </c>
      <c r="C8" s="16">
        <f>('VA industrielle en niveau'!E10-'VA industrielle en niveau'!D10)/'VA industrielle en niveau'!D10</f>
        <v>0</v>
      </c>
      <c r="D8" s="16">
        <f>('VA industrielle en niveau'!G10-'VA industrielle en niveau'!F10)/'VA industrielle en niveau'!F10</f>
        <v>0</v>
      </c>
      <c r="E8" s="16">
        <f>('VA industrielle en niveau'!I10-'VA industrielle en niveau'!H10)/'VA industrielle en niveau'!H10</f>
        <v>0</v>
      </c>
      <c r="F8" s="16">
        <f>('VA industrielle en niveau'!K10-'VA industrielle en niveau'!J10)/'VA industrielle en niveau'!J10</f>
        <v>0</v>
      </c>
      <c r="G8" s="16">
        <f>('VA industrielle en niveau'!M10-'VA industrielle en niveau'!L10)/'VA industrielle en niveau'!L10</f>
        <v>0</v>
      </c>
      <c r="H8" s="16">
        <f>('VA industrielle en niveau'!O10-'VA industrielle en niveau'!N10)/'VA industrielle en niveau'!N10</f>
        <v>0</v>
      </c>
      <c r="I8" s="16">
        <f>('VA industrielle en niveau'!Q10-'VA industrielle en niveau'!P10)/'VA industrielle en niveau'!P10</f>
        <v>0</v>
      </c>
      <c r="J8" s="16">
        <f>('VA industrielle en niveau'!S10-'VA industrielle en niveau'!R10)/'VA industrielle en niveau'!R10</f>
        <v>0</v>
      </c>
      <c r="K8" s="16">
        <f>('VA industrielle en niveau'!U10-'VA industrielle en niveau'!T10)/'VA industrielle en niveau'!T10</f>
        <v>0</v>
      </c>
      <c r="L8" s="16">
        <f>('VA industrielle en niveau'!W10-'VA industrielle en niveau'!V10)/'VA industrielle en niveau'!V10</f>
        <v>0</v>
      </c>
      <c r="M8" s="16">
        <f>('VA industrielle en niveau'!Y10-'VA industrielle en niveau'!X10)/'VA industrielle en niveau'!X10</f>
        <v>0</v>
      </c>
      <c r="N8" s="16">
        <f>('VA industrielle en niveau'!AA10-'VA industrielle en niveau'!Z10)/'VA industrielle en niveau'!Z10</f>
        <v>0</v>
      </c>
      <c r="O8" s="16">
        <f>('VA industrielle en niveau'!AC10-'VA industrielle en niveau'!AB10)/'VA industrielle en niveau'!AB10</f>
        <v>0</v>
      </c>
      <c r="P8" s="16">
        <f>('VA industrielle en niveau'!AE10-'VA industrielle en niveau'!AD10)/'VA industrielle en niveau'!AD10</f>
        <v>0</v>
      </c>
      <c r="Q8" s="16">
        <f>('VA industrielle en niveau'!AG10-'VA industrielle en niveau'!AF10)/'VA industrielle en niveau'!AF10</f>
        <v>0</v>
      </c>
      <c r="R8" s="16">
        <f>('VA industrielle en niveau'!AI10-'VA industrielle en niveau'!AH10)/'VA industrielle en niveau'!AH10</f>
        <v>0</v>
      </c>
      <c r="S8" s="16">
        <f>('VA industrielle en niveau'!AK10-'VA industrielle en niveau'!AJ10)/'VA industrielle en niveau'!AJ10</f>
        <v>0</v>
      </c>
      <c r="T8" s="16">
        <f>('VA industrielle en niveau'!AM10-'VA industrielle en niveau'!AL10)/'VA industrielle en niveau'!AL10</f>
        <v>0</v>
      </c>
      <c r="U8" s="16">
        <f>('VA industrielle en niveau'!AO10-'VA industrielle en niveau'!AN10)/'VA industrielle en niveau'!AN10</f>
        <v>0</v>
      </c>
      <c r="V8" s="16">
        <f>('VA industrielle en niveau'!AQ10-'VA industrielle en niveau'!AP10)/'VA industrielle en niveau'!AP10</f>
        <v>0</v>
      </c>
      <c r="W8" s="16">
        <f>('VA industrielle en niveau'!AS10-'VA industrielle en niveau'!AR10)/'VA industrielle en niveau'!AR10</f>
        <v>0</v>
      </c>
      <c r="X8" s="16">
        <f>('VA industrielle en niveau'!AU10-'VA industrielle en niveau'!AT10)/'VA industrielle en niveau'!AT10</f>
        <v>0</v>
      </c>
      <c r="Y8" s="16">
        <f>('VA industrielle en niveau'!AW10-'VA industrielle en niveau'!AV10)/'VA industrielle en niveau'!AV10</f>
        <v>0</v>
      </c>
      <c r="AA8">
        <v>1.12356324</v>
      </c>
      <c r="AB8">
        <v>1.12356324</v>
      </c>
    </row>
    <row r="9" spans="1:28" x14ac:dyDescent="0.25">
      <c r="A9">
        <f>'VA industrielle en niveau'!A11</f>
        <v>2013</v>
      </c>
      <c r="B9" s="16">
        <f>('VA industrielle en niveau'!C11-'VA industrielle en niveau'!B11)/'VA industrielle en niveau'!B11</f>
        <v>0</v>
      </c>
      <c r="C9" s="16">
        <f>('VA industrielle en niveau'!E11-'VA industrielle en niveau'!D11)/'VA industrielle en niveau'!D11</f>
        <v>0</v>
      </c>
      <c r="D9" s="16">
        <f>('VA industrielle en niveau'!G11-'VA industrielle en niveau'!F11)/'VA industrielle en niveau'!F11</f>
        <v>0</v>
      </c>
      <c r="E9" s="16">
        <f>('VA industrielle en niveau'!I11-'VA industrielle en niveau'!H11)/'VA industrielle en niveau'!H11</f>
        <v>0</v>
      </c>
      <c r="F9" s="16">
        <f>('VA industrielle en niveau'!K11-'VA industrielle en niveau'!J11)/'VA industrielle en niveau'!J11</f>
        <v>0</v>
      </c>
      <c r="G9" s="16">
        <f>('VA industrielle en niveau'!M11-'VA industrielle en niveau'!L11)/'VA industrielle en niveau'!L11</f>
        <v>0</v>
      </c>
      <c r="H9" s="16">
        <f>('VA industrielle en niveau'!O11-'VA industrielle en niveau'!N11)/'VA industrielle en niveau'!N11</f>
        <v>0</v>
      </c>
      <c r="I9" s="16">
        <f>('VA industrielle en niveau'!Q11-'VA industrielle en niveau'!P11)/'VA industrielle en niveau'!P11</f>
        <v>0</v>
      </c>
      <c r="J9" s="16">
        <f>('VA industrielle en niveau'!S11-'VA industrielle en niveau'!R11)/'VA industrielle en niveau'!R11</f>
        <v>0</v>
      </c>
      <c r="K9" s="16">
        <f>('VA industrielle en niveau'!U11-'VA industrielle en niveau'!T11)/'VA industrielle en niveau'!T11</f>
        <v>0</v>
      </c>
      <c r="L9" s="16">
        <f>('VA industrielle en niveau'!W11-'VA industrielle en niveau'!V11)/'VA industrielle en niveau'!V11</f>
        <v>0</v>
      </c>
      <c r="M9" s="16">
        <f>('VA industrielle en niveau'!Y11-'VA industrielle en niveau'!X11)/'VA industrielle en niveau'!X11</f>
        <v>0</v>
      </c>
      <c r="N9" s="16">
        <f>('VA industrielle en niveau'!AA11-'VA industrielle en niveau'!Z11)/'VA industrielle en niveau'!Z11</f>
        <v>0</v>
      </c>
      <c r="O9" s="16">
        <f>('VA industrielle en niveau'!AC11-'VA industrielle en niveau'!AB11)/'VA industrielle en niveau'!AB11</f>
        <v>0</v>
      </c>
      <c r="P9" s="16">
        <f>('VA industrielle en niveau'!AE11-'VA industrielle en niveau'!AD11)/'VA industrielle en niveau'!AD11</f>
        <v>0</v>
      </c>
      <c r="Q9" s="16">
        <f>('VA industrielle en niveau'!AG11-'VA industrielle en niveau'!AF11)/'VA industrielle en niveau'!AF11</f>
        <v>0</v>
      </c>
      <c r="R9" s="16">
        <f>('VA industrielle en niveau'!AI11-'VA industrielle en niveau'!AH11)/'VA industrielle en niveau'!AH11</f>
        <v>0</v>
      </c>
      <c r="S9" s="16">
        <f>('VA industrielle en niveau'!AK11-'VA industrielle en niveau'!AJ11)/'VA industrielle en niveau'!AJ11</f>
        <v>0</v>
      </c>
      <c r="T9" s="16">
        <f>('VA industrielle en niveau'!AM11-'VA industrielle en niveau'!AL11)/'VA industrielle en niveau'!AL11</f>
        <v>0</v>
      </c>
      <c r="U9" s="16">
        <f>('VA industrielle en niveau'!AO11-'VA industrielle en niveau'!AN11)/'VA industrielle en niveau'!AN11</f>
        <v>0</v>
      </c>
      <c r="V9" s="16">
        <f>('VA industrielle en niveau'!AQ11-'VA industrielle en niveau'!AP11)/'VA industrielle en niveau'!AP11</f>
        <v>0</v>
      </c>
      <c r="W9" s="16">
        <f>('VA industrielle en niveau'!AS11-'VA industrielle en niveau'!AR11)/'VA industrielle en niveau'!AR11</f>
        <v>0</v>
      </c>
      <c r="X9" s="16">
        <f>('VA industrielle en niveau'!AU11-'VA industrielle en niveau'!AT11)/'VA industrielle en niveau'!AT11</f>
        <v>0</v>
      </c>
      <c r="Y9" s="16">
        <f>('VA industrielle en niveau'!AW11-'VA industrielle en niveau'!AV11)/'VA industrielle en niveau'!AV11</f>
        <v>0</v>
      </c>
      <c r="AA9">
        <v>1.1509568489999999</v>
      </c>
      <c r="AB9">
        <v>1.1509568489999999</v>
      </c>
    </row>
    <row r="10" spans="1:28" x14ac:dyDescent="0.25">
      <c r="A10">
        <f>'VA industrielle en niveau'!A12</f>
        <v>2014</v>
      </c>
      <c r="B10" s="16">
        <f>('VA industrielle en niveau'!C12-'VA industrielle en niveau'!B12)/'VA industrielle en niveau'!B12</f>
        <v>0</v>
      </c>
      <c r="C10" s="16">
        <f>('VA industrielle en niveau'!E12-'VA industrielle en niveau'!D12)/'VA industrielle en niveau'!D12</f>
        <v>0</v>
      </c>
      <c r="D10" s="16">
        <f>('VA industrielle en niveau'!G12-'VA industrielle en niveau'!F12)/'VA industrielle en niveau'!F12</f>
        <v>0</v>
      </c>
      <c r="E10" s="16">
        <f>('VA industrielle en niveau'!I12-'VA industrielle en niveau'!H12)/'VA industrielle en niveau'!H12</f>
        <v>0</v>
      </c>
      <c r="F10" s="16">
        <f>('VA industrielle en niveau'!K12-'VA industrielle en niveau'!J12)/'VA industrielle en niveau'!J12</f>
        <v>0</v>
      </c>
      <c r="G10" s="16">
        <f>('VA industrielle en niveau'!M12-'VA industrielle en niveau'!L12)/'VA industrielle en niveau'!L12</f>
        <v>0</v>
      </c>
      <c r="H10" s="16">
        <f>('VA industrielle en niveau'!O12-'VA industrielle en niveau'!N12)/'VA industrielle en niveau'!N12</f>
        <v>0</v>
      </c>
      <c r="I10" s="16">
        <f>('VA industrielle en niveau'!Q12-'VA industrielle en niveau'!P12)/'VA industrielle en niveau'!P12</f>
        <v>0</v>
      </c>
      <c r="J10" s="16">
        <f>('VA industrielle en niveau'!S12-'VA industrielle en niveau'!R12)/'VA industrielle en niveau'!R12</f>
        <v>0</v>
      </c>
      <c r="K10" s="16">
        <f>('VA industrielle en niveau'!U12-'VA industrielle en niveau'!T12)/'VA industrielle en niveau'!T12</f>
        <v>0</v>
      </c>
      <c r="L10" s="16">
        <f>('VA industrielle en niveau'!W12-'VA industrielle en niveau'!V12)/'VA industrielle en niveau'!V12</f>
        <v>0</v>
      </c>
      <c r="M10" s="16">
        <f>('VA industrielle en niveau'!Y12-'VA industrielle en niveau'!X12)/'VA industrielle en niveau'!X12</f>
        <v>0</v>
      </c>
      <c r="N10" s="16">
        <f>('VA industrielle en niveau'!AA12-'VA industrielle en niveau'!Z12)/'VA industrielle en niveau'!Z12</f>
        <v>0</v>
      </c>
      <c r="O10" s="16">
        <f>('VA industrielle en niveau'!AC12-'VA industrielle en niveau'!AB12)/'VA industrielle en niveau'!AB12</f>
        <v>0</v>
      </c>
      <c r="P10" s="16">
        <f>('VA industrielle en niveau'!AE12-'VA industrielle en niveau'!AD12)/'VA industrielle en niveau'!AD12</f>
        <v>0</v>
      </c>
      <c r="Q10" s="16">
        <f>('VA industrielle en niveau'!AG12-'VA industrielle en niveau'!AF12)/'VA industrielle en niveau'!AF12</f>
        <v>0</v>
      </c>
      <c r="R10" s="16">
        <f>('VA industrielle en niveau'!AI12-'VA industrielle en niveau'!AH12)/'VA industrielle en niveau'!AH12</f>
        <v>0</v>
      </c>
      <c r="S10" s="16">
        <f>('VA industrielle en niveau'!AK12-'VA industrielle en niveau'!AJ12)/'VA industrielle en niveau'!AJ12</f>
        <v>0</v>
      </c>
      <c r="T10" s="16">
        <f>('VA industrielle en niveau'!AM12-'VA industrielle en niveau'!AL12)/'VA industrielle en niveau'!AL12</f>
        <v>0</v>
      </c>
      <c r="U10" s="16">
        <f>('VA industrielle en niveau'!AO12-'VA industrielle en niveau'!AN12)/'VA industrielle en niveau'!AN12</f>
        <v>0</v>
      </c>
      <c r="V10" s="16">
        <f>('VA industrielle en niveau'!AQ12-'VA industrielle en niveau'!AP12)/'VA industrielle en niveau'!AP12</f>
        <v>0</v>
      </c>
      <c r="W10" s="16">
        <f>('VA industrielle en niveau'!AS12-'VA industrielle en niveau'!AR12)/'VA industrielle en niveau'!AR12</f>
        <v>0</v>
      </c>
      <c r="X10" s="16">
        <f>('VA industrielle en niveau'!AU12-'VA industrielle en niveau'!AT12)/'VA industrielle en niveau'!AT12</f>
        <v>0</v>
      </c>
      <c r="Y10" s="16">
        <f>('VA industrielle en niveau'!AW12-'VA industrielle en niveau'!AV12)/'VA industrielle en niveau'!AV12</f>
        <v>0</v>
      </c>
      <c r="AA10">
        <v>1.189744648</v>
      </c>
      <c r="AB10">
        <v>1.189744648</v>
      </c>
    </row>
    <row r="11" spans="1:28" x14ac:dyDescent="0.25">
      <c r="A11">
        <f>'VA industrielle en niveau'!A13</f>
        <v>2015</v>
      </c>
      <c r="B11" s="16">
        <f>('VA industrielle en niveau'!C13-'VA industrielle en niveau'!B13)/'VA industrielle en niveau'!B13</f>
        <v>0</v>
      </c>
      <c r="C11" s="16">
        <f>('VA industrielle en niveau'!E13-'VA industrielle en niveau'!D13)/'VA industrielle en niveau'!D13</f>
        <v>0</v>
      </c>
      <c r="D11" s="16">
        <f>('VA industrielle en niveau'!G13-'VA industrielle en niveau'!F13)/'VA industrielle en niveau'!F13</f>
        <v>0</v>
      </c>
      <c r="E11" s="16">
        <f>('VA industrielle en niveau'!I13-'VA industrielle en niveau'!H13)/'VA industrielle en niveau'!H13</f>
        <v>0</v>
      </c>
      <c r="F11" s="16">
        <f>('VA industrielle en niveau'!K13-'VA industrielle en niveau'!J13)/'VA industrielle en niveau'!J13</f>
        <v>0</v>
      </c>
      <c r="G11" s="16">
        <f>('VA industrielle en niveau'!M13-'VA industrielle en niveau'!L13)/'VA industrielle en niveau'!L13</f>
        <v>0</v>
      </c>
      <c r="H11" s="16">
        <f>('VA industrielle en niveau'!O13-'VA industrielle en niveau'!N13)/'VA industrielle en niveau'!N13</f>
        <v>0</v>
      </c>
      <c r="I11" s="16">
        <f>('VA industrielle en niveau'!Q13-'VA industrielle en niveau'!P13)/'VA industrielle en niveau'!P13</f>
        <v>0</v>
      </c>
      <c r="J11" s="16">
        <f>('VA industrielle en niveau'!S13-'VA industrielle en niveau'!R13)/'VA industrielle en niveau'!R13</f>
        <v>0</v>
      </c>
      <c r="K11" s="16">
        <f>('VA industrielle en niveau'!U13-'VA industrielle en niveau'!T13)/'VA industrielle en niveau'!T13</f>
        <v>0</v>
      </c>
      <c r="L11" s="16">
        <f>('VA industrielle en niveau'!W13-'VA industrielle en niveau'!V13)/'VA industrielle en niveau'!V13</f>
        <v>0</v>
      </c>
      <c r="M11" s="16">
        <f>('VA industrielle en niveau'!Y13-'VA industrielle en niveau'!X13)/'VA industrielle en niveau'!X13</f>
        <v>0</v>
      </c>
      <c r="N11" s="16">
        <f>('VA industrielle en niveau'!AA13-'VA industrielle en niveau'!Z13)/'VA industrielle en niveau'!Z13</f>
        <v>0</v>
      </c>
      <c r="O11" s="16">
        <f>('VA industrielle en niveau'!AC13-'VA industrielle en niveau'!AB13)/'VA industrielle en niveau'!AB13</f>
        <v>0</v>
      </c>
      <c r="P11" s="16">
        <f>('VA industrielle en niveau'!AE13-'VA industrielle en niveau'!AD13)/'VA industrielle en niveau'!AD13</f>
        <v>0</v>
      </c>
      <c r="Q11" s="16">
        <f>('VA industrielle en niveau'!AG13-'VA industrielle en niveau'!AF13)/'VA industrielle en niveau'!AF13</f>
        <v>0</v>
      </c>
      <c r="R11" s="16">
        <f>('VA industrielle en niveau'!AI13-'VA industrielle en niveau'!AH13)/'VA industrielle en niveau'!AH13</f>
        <v>0</v>
      </c>
      <c r="S11" s="16">
        <f>('VA industrielle en niveau'!AK13-'VA industrielle en niveau'!AJ13)/'VA industrielle en niveau'!AJ13</f>
        <v>0</v>
      </c>
      <c r="T11" s="16">
        <f>('VA industrielle en niveau'!AM13-'VA industrielle en niveau'!AL13)/'VA industrielle en niveau'!AL13</f>
        <v>0</v>
      </c>
      <c r="U11" s="16">
        <f>('VA industrielle en niveau'!AO13-'VA industrielle en niveau'!AN13)/'VA industrielle en niveau'!AN13</f>
        <v>0</v>
      </c>
      <c r="V11" s="16">
        <f>('VA industrielle en niveau'!AQ13-'VA industrielle en niveau'!AP13)/'VA industrielle en niveau'!AP13</f>
        <v>0</v>
      </c>
      <c r="W11" s="16">
        <f>('VA industrielle en niveau'!AS13-'VA industrielle en niveau'!AR13)/'VA industrielle en niveau'!AR13</f>
        <v>0</v>
      </c>
      <c r="X11" s="16">
        <f>('VA industrielle en niveau'!AU13-'VA industrielle en niveau'!AT13)/'VA industrielle en niveau'!AT13</f>
        <v>0</v>
      </c>
      <c r="Y11" s="16">
        <f>('VA industrielle en niveau'!AW13-'VA industrielle en niveau'!AV13)/'VA industrielle en niveau'!AV13</f>
        <v>0</v>
      </c>
      <c r="AA11">
        <v>1.2275713749999999</v>
      </c>
      <c r="AB11">
        <v>1.2275713749999999</v>
      </c>
    </row>
    <row r="12" spans="1:28" x14ac:dyDescent="0.25">
      <c r="A12">
        <f>'VA industrielle en niveau'!A14</f>
        <v>2016</v>
      </c>
      <c r="B12" s="16">
        <f>('VA industrielle en niveau'!C14-'VA industrielle en niveau'!B14)/'VA industrielle en niveau'!B14</f>
        <v>-3.5179543507077672E-5</v>
      </c>
      <c r="C12" s="16">
        <f>('VA industrielle en niveau'!E14-'VA industrielle en niveau'!D14)/'VA industrielle en niveau'!D14</f>
        <v>1.4336165522093329E-3</v>
      </c>
      <c r="D12" s="16">
        <f>('VA industrielle en niveau'!G14-'VA industrielle en niveau'!F14)/'VA industrielle en niveau'!F14</f>
        <v>-3.4052158639738164E-2</v>
      </c>
      <c r="E12" s="16">
        <f>('VA industrielle en niveau'!I14-'VA industrielle en niveau'!H14)/'VA industrielle en niveau'!H14</f>
        <v>2.8010512816919919E-3</v>
      </c>
      <c r="F12" s="16">
        <f>('VA industrielle en niveau'!K14-'VA industrielle en niveau'!J14)/'VA industrielle en niveau'!J14</f>
        <v>-8.2502641191416377E-4</v>
      </c>
      <c r="G12" s="16">
        <f>('VA industrielle en niveau'!M14-'VA industrielle en niveau'!L14)/'VA industrielle en niveau'!L14</f>
        <v>8.6926456346706426E-4</v>
      </c>
      <c r="H12" s="16">
        <f>('VA industrielle en niveau'!O14-'VA industrielle en niveau'!N14)/'VA industrielle en niveau'!N14</f>
        <v>-1.9013878586725086E-3</v>
      </c>
      <c r="I12" s="16">
        <f>('VA industrielle en niveau'!Q14-'VA industrielle en niveau'!P14)/'VA industrielle en niveau'!P14</f>
        <v>5.8240925692471454E-3</v>
      </c>
      <c r="J12" s="16">
        <f>('VA industrielle en niveau'!S14-'VA industrielle en niveau'!R14)/'VA industrielle en niveau'!R14</f>
        <v>1.9985452442814284E-3</v>
      </c>
      <c r="K12" s="16">
        <f>('VA industrielle en niveau'!U14-'VA industrielle en niveau'!T14)/'VA industrielle en niveau'!T14</f>
        <v>-3.3648419667238742E-2</v>
      </c>
      <c r="L12" s="16">
        <f>('VA industrielle en niveau'!W14-'VA industrielle en niveau'!V14)/'VA industrielle en niveau'!V14</f>
        <v>-1.6480645808087629E-3</v>
      </c>
      <c r="M12" s="16">
        <f>('VA industrielle en niveau'!Y14-'VA industrielle en niveau'!X14)/'VA industrielle en niveau'!X14</f>
        <v>1.5155378665352782E-3</v>
      </c>
      <c r="N12" s="16">
        <f>('VA industrielle en niveau'!AA14-'VA industrielle en niveau'!Z14)/'VA industrielle en niveau'!Z14</f>
        <v>4.7869938019424693E-4</v>
      </c>
      <c r="O12" s="16">
        <f>('VA industrielle en niveau'!AC14-'VA industrielle en niveau'!AB14)/'VA industrielle en niveau'!AB14</f>
        <v>8.3319398700819006E-3</v>
      </c>
      <c r="P12" s="16">
        <f>('VA industrielle en niveau'!AE14-'VA industrielle en niveau'!AD14)/'VA industrielle en niveau'!AD14</f>
        <v>2.8709192597076733E-2</v>
      </c>
      <c r="Q12" s="16">
        <f>('VA industrielle en niveau'!AG14-'VA industrielle en niveau'!AF14)/'VA industrielle en niveau'!AF14</f>
        <v>-1.2014375137740046E-2</v>
      </c>
      <c r="R12" s="16">
        <f>('VA industrielle en niveau'!AI14-'VA industrielle en niveau'!AH14)/'VA industrielle en niveau'!AH14</f>
        <v>8.5406751148157673E-3</v>
      </c>
      <c r="S12" s="16">
        <f>('VA industrielle en niveau'!AK14-'VA industrielle en niveau'!AJ14)/'VA industrielle en niveau'!AJ14</f>
        <v>-6.789824660017132E-4</v>
      </c>
      <c r="T12" s="16">
        <f>('VA industrielle en niveau'!AM14-'VA industrielle en niveau'!AL14)/'VA industrielle en niveau'!AL14</f>
        <v>1.5068039551337604E-3</v>
      </c>
      <c r="U12" s="16">
        <f>('VA industrielle en niveau'!AO14-'VA industrielle en niveau'!AN14)/'VA industrielle en niveau'!AN14</f>
        <v>4.9780611826335202E-5</v>
      </c>
      <c r="V12" s="16">
        <f>('VA industrielle en niveau'!AQ14-'VA industrielle en niveau'!AP14)/'VA industrielle en niveau'!AP14</f>
        <v>2.8689725939567215E-2</v>
      </c>
      <c r="W12" s="16">
        <f>('VA industrielle en niveau'!AS14-'VA industrielle en niveau'!AR14)/'VA industrielle en niveau'!AR14</f>
        <v>-9.1191986924732595E-3</v>
      </c>
      <c r="X12" s="16">
        <f>('VA industrielle en niveau'!AU14-'VA industrielle en niveau'!AT14)/'VA industrielle en niveau'!AT14</f>
        <v>1.0265813823190839E-3</v>
      </c>
      <c r="Y12" s="16">
        <f>('VA industrielle en niveau'!AW14-'VA industrielle en niveau'!AV14)/'VA industrielle en niveau'!AV14</f>
        <v>-0.33449315254476886</v>
      </c>
      <c r="AA12">
        <v>1.2629800090000001</v>
      </c>
      <c r="AB12">
        <v>1.2630809059999999</v>
      </c>
    </row>
    <row r="13" spans="1:28" x14ac:dyDescent="0.25">
      <c r="A13">
        <f>'VA industrielle en niveau'!A15</f>
        <v>2017</v>
      </c>
      <c r="B13" s="16">
        <f>('VA industrielle en niveau'!C15-'VA industrielle en niveau'!B15)/'VA industrielle en niveau'!B15</f>
        <v>-1.1305846025968711E-4</v>
      </c>
      <c r="C13" s="16">
        <f>('VA industrielle en niveau'!E15-'VA industrielle en niveau'!D15)/'VA industrielle en niveau'!D15</f>
        <v>2.8338815789880527E-3</v>
      </c>
      <c r="D13" s="16">
        <f>('VA industrielle en niveau'!G15-'VA industrielle en niveau'!F15)/'VA industrielle en niveau'!F15</f>
        <v>-4.6780795238816245E-2</v>
      </c>
      <c r="E13" s="16">
        <f>('VA industrielle en niveau'!I15-'VA industrielle en niveau'!H15)/'VA industrielle en niveau'!H15</f>
        <v>3.9217839651104853E-3</v>
      </c>
      <c r="F13" s="16">
        <f>('VA industrielle en niveau'!K15-'VA industrielle en niveau'!J15)/'VA industrielle en niveau'!J15</f>
        <v>-5.1838748487771885E-4</v>
      </c>
      <c r="G13" s="16">
        <f>('VA industrielle en niveau'!M15-'VA industrielle en niveau'!L15)/'VA industrielle en niveau'!L15</f>
        <v>-9.8097004734242215E-4</v>
      </c>
      <c r="H13" s="16">
        <f>('VA industrielle en niveau'!O15-'VA industrielle en niveau'!N15)/'VA industrielle en niveau'!N15</f>
        <v>-2.8467366377806524E-3</v>
      </c>
      <c r="I13" s="16">
        <f>('VA industrielle en niveau'!Q15-'VA industrielle en niveau'!P15)/'VA industrielle en niveau'!P15</f>
        <v>1.0616504242679042E-2</v>
      </c>
      <c r="J13" s="16">
        <f>('VA industrielle en niveau'!S15-'VA industrielle en niveau'!R15)/'VA industrielle en niveau'!R15</f>
        <v>1.990372665847832E-3</v>
      </c>
      <c r="K13" s="16">
        <f>('VA industrielle en niveau'!U15-'VA industrielle en niveau'!T15)/'VA industrielle en niveau'!T15</f>
        <v>-4.8567113121093415E-2</v>
      </c>
      <c r="L13" s="16">
        <f>('VA industrielle en niveau'!W15-'VA industrielle en niveau'!V15)/'VA industrielle en niveau'!V15</f>
        <v>-8.0870134580411787E-4</v>
      </c>
      <c r="M13" s="16">
        <f>('VA industrielle en niveau'!Y15-'VA industrielle en niveau'!X15)/'VA industrielle en niveau'!X15</f>
        <v>2.8708631408824199E-3</v>
      </c>
      <c r="N13" s="16">
        <f>('VA industrielle en niveau'!AA15-'VA industrielle en niveau'!Z15)/'VA industrielle en niveau'!Z15</f>
        <v>1.3058227990847355E-3</v>
      </c>
      <c r="O13" s="16">
        <f>('VA industrielle en niveau'!AC15-'VA industrielle en niveau'!AB15)/'VA industrielle en niveau'!AB15</f>
        <v>2.1742633758471477E-2</v>
      </c>
      <c r="P13" s="16">
        <f>('VA industrielle en niveau'!AE15-'VA industrielle en niveau'!AD15)/'VA industrielle en niveau'!AD15</f>
        <v>6.7760080483783597E-2</v>
      </c>
      <c r="Q13" s="16">
        <f>('VA industrielle en niveau'!AG15-'VA industrielle en niveau'!AF15)/'VA industrielle en niveau'!AF15</f>
        <v>-1.8396392238270502E-2</v>
      </c>
      <c r="R13" s="16">
        <f>('VA industrielle en niveau'!AI15-'VA industrielle en niveau'!AH15)/'VA industrielle en niveau'!AH15</f>
        <v>1.6063242107180978E-2</v>
      </c>
      <c r="S13" s="16">
        <f>('VA industrielle en niveau'!AK15-'VA industrielle en niveau'!AJ15)/'VA industrielle en niveau'!AJ15</f>
        <v>-2.4877093280284103E-3</v>
      </c>
      <c r="T13" s="16">
        <f>('VA industrielle en niveau'!AM15-'VA industrielle en niveau'!AL15)/'VA industrielle en niveau'!AL15</f>
        <v>3.0540063822176028E-3</v>
      </c>
      <c r="U13" s="16">
        <f>('VA industrielle en niveau'!AO15-'VA industrielle en niveau'!AN15)/'VA industrielle en niveau'!AN15</f>
        <v>1.0266167371497412E-4</v>
      </c>
      <c r="V13" s="16">
        <f>('VA industrielle en niveau'!AQ15-'VA industrielle en niveau'!AP15)/'VA industrielle en niveau'!AP15</f>
        <v>4.008923087008124E-2</v>
      </c>
      <c r="W13" s="16">
        <f>('VA industrielle en niveau'!AS15-'VA industrielle en niveau'!AR15)/'VA industrielle en niveau'!AR15</f>
        <v>-1.6591998505920691E-2</v>
      </c>
      <c r="X13" s="16">
        <f>('VA industrielle en niveau'!AU15-'VA industrielle en niveau'!AT15)/'VA industrielle en niveau'!AT15</f>
        <v>4.1126235877460204E-3</v>
      </c>
      <c r="Y13" s="16">
        <f>('VA industrielle en niveau'!AW15-'VA industrielle en niveau'!AV15)/'VA industrielle en niveau'!AV15</f>
        <v>-0.55362265250214049</v>
      </c>
      <c r="AA13">
        <v>1.3024105699999999</v>
      </c>
      <c r="AB13">
        <v>1.3019795190000001</v>
      </c>
    </row>
    <row r="14" spans="1:28" x14ac:dyDescent="0.25">
      <c r="A14">
        <f>'VA industrielle en niveau'!A16</f>
        <v>2018</v>
      </c>
      <c r="B14" s="16">
        <f>('VA industrielle en niveau'!C16-'VA industrielle en niveau'!B16)/'VA industrielle en niveau'!B16</f>
        <v>-2.9342503813850569E-4</v>
      </c>
      <c r="C14" s="16">
        <f>('VA industrielle en niveau'!E16-'VA industrielle en niveau'!D16)/'VA industrielle en niveau'!D16</f>
        <v>5.2434023347708259E-3</v>
      </c>
      <c r="D14" s="16">
        <f>('VA industrielle en niveau'!G16-'VA industrielle en niveau'!F16)/'VA industrielle en niveau'!F16</f>
        <v>-8.5396039645138436E-2</v>
      </c>
      <c r="E14" s="16">
        <f>('VA industrielle en niveau'!I16-'VA industrielle en niveau'!H16)/'VA industrielle en niveau'!H16</f>
        <v>8.0502979325659547E-3</v>
      </c>
      <c r="F14" s="16">
        <f>('VA industrielle en niveau'!K16-'VA industrielle en niveau'!J16)/'VA industrielle en niveau'!J16</f>
        <v>-6.1389673563592441E-4</v>
      </c>
      <c r="G14" s="16">
        <f>('VA industrielle en niveau'!M16-'VA industrielle en niveau'!L16)/'VA industrielle en niveau'!L16</f>
        <v>1.3547458385968943E-3</v>
      </c>
      <c r="H14" s="16">
        <f>('VA industrielle en niveau'!O16-'VA industrielle en niveau'!N16)/'VA industrielle en niveau'!N16</f>
        <v>-3.9156895286136199E-3</v>
      </c>
      <c r="I14" s="16">
        <f>('VA industrielle en niveau'!Q16-'VA industrielle en niveau'!P16)/'VA industrielle en niveau'!P16</f>
        <v>2.0960016119830113E-2</v>
      </c>
      <c r="J14" s="16">
        <f>('VA industrielle en niveau'!S16-'VA industrielle en niveau'!R16)/'VA industrielle en niveau'!R16</f>
        <v>6.1988560222935663E-3</v>
      </c>
      <c r="K14" s="16">
        <f>('VA industrielle en niveau'!U16-'VA industrielle en niveau'!T16)/'VA industrielle en niveau'!T16</f>
        <v>-7.1478165820755266E-2</v>
      </c>
      <c r="L14" s="16">
        <f>('VA industrielle en niveau'!W16-'VA industrielle en niveau'!V16)/'VA industrielle en niveau'!V16</f>
        <v>-1.0950108154261463E-3</v>
      </c>
      <c r="M14" s="16">
        <f>('VA industrielle en niveau'!Y16-'VA industrielle en niveau'!X16)/'VA industrielle en niveau'!X16</f>
        <v>5.0139742793116338E-3</v>
      </c>
      <c r="N14" s="16">
        <f>('VA industrielle en niveau'!AA16-'VA industrielle en niveau'!Z16)/'VA industrielle en niveau'!Z16</f>
        <v>2.9949621539422863E-3</v>
      </c>
      <c r="O14" s="16">
        <f>('VA industrielle en niveau'!AC16-'VA industrielle en niveau'!AB16)/'VA industrielle en niveau'!AB16</f>
        <v>5.310846383350646E-2</v>
      </c>
      <c r="P14" s="16">
        <f>('VA industrielle en niveau'!AE16-'VA industrielle en niveau'!AD16)/'VA industrielle en niveau'!AD16</f>
        <v>0.1404137067722436</v>
      </c>
      <c r="Q14" s="16">
        <f>('VA industrielle en niveau'!AG16-'VA industrielle en niveau'!AF16)/'VA industrielle en niveau'!AF16</f>
        <v>-2.0399927864222105E-2</v>
      </c>
      <c r="R14" s="16">
        <f>('VA industrielle en niveau'!AI16-'VA industrielle en niveau'!AH16)/'VA industrielle en niveau'!AH16</f>
        <v>1.7067587468446464E-2</v>
      </c>
      <c r="S14" s="16">
        <f>('VA industrielle en niveau'!AK16-'VA industrielle en niveau'!AJ16)/'VA industrielle en niveau'!AJ16</f>
        <v>-5.1596932784720986E-3</v>
      </c>
      <c r="T14" s="16">
        <f>('VA industrielle en niveau'!AM16-'VA industrielle en niveau'!AL16)/'VA industrielle en niveau'!AL16</f>
        <v>5.6942023096538891E-3</v>
      </c>
      <c r="U14" s="16">
        <f>('VA industrielle en niveau'!AO16-'VA industrielle en niveau'!AN16)/'VA industrielle en niveau'!AN16</f>
        <v>1.9628881435611005E-4</v>
      </c>
      <c r="V14" s="16">
        <f>('VA industrielle en niveau'!AQ16-'VA industrielle en niveau'!AP16)/'VA industrielle en niveau'!AP16</f>
        <v>3.6290108962420478E-2</v>
      </c>
      <c r="W14" s="16">
        <f>('VA industrielle en niveau'!AS16-'VA industrielle en niveau'!AR16)/'VA industrielle en niveau'!AR16</f>
        <v>-4.1133062825921093E-2</v>
      </c>
      <c r="X14" s="16">
        <f>('VA industrielle en niveau'!AU16-'VA industrielle en niveau'!AT16)/'VA industrielle en niveau'!AT16</f>
        <v>8.4666966722664466E-3</v>
      </c>
      <c r="Y14" s="16">
        <f>('VA industrielle en niveau'!AW16-'VA industrielle en niveau'!AV16)/'VA industrielle en niveau'!AV16</f>
        <v>-0.66155958867399678</v>
      </c>
      <c r="AA14">
        <v>1.3476212729999999</v>
      </c>
      <c r="AB14">
        <v>1.3459085719999999</v>
      </c>
    </row>
    <row r="15" spans="1:28" x14ac:dyDescent="0.25">
      <c r="A15">
        <f>'VA industrielle en niveau'!A17</f>
        <v>2019</v>
      </c>
      <c r="B15" s="16">
        <f>('VA industrielle en niveau'!C17-'VA industrielle en niveau'!B17)/'VA industrielle en niveau'!B17</f>
        <v>-5.855056882884417E-4</v>
      </c>
      <c r="C15" s="16">
        <f>('VA industrielle en niveau'!E17-'VA industrielle en niveau'!D17)/'VA industrielle en niveau'!D17</f>
        <v>7.1554856288586037E-3</v>
      </c>
      <c r="D15" s="16">
        <f>('VA industrielle en niveau'!G17-'VA industrielle en niveau'!F17)/'VA industrielle en niveau'!F17</f>
        <v>-9.1223332215659744E-2</v>
      </c>
      <c r="E15" s="16">
        <f>('VA industrielle en niveau'!I17-'VA industrielle en niveau'!H17)/'VA industrielle en niveau'!H17</f>
        <v>9.0605125117052369E-3</v>
      </c>
      <c r="F15" s="16">
        <f>('VA industrielle en niveau'!K17-'VA industrielle en niveau'!J17)/'VA industrielle en niveau'!J17</f>
        <v>3.2088835238319176E-3</v>
      </c>
      <c r="G15" s="16">
        <f>('VA industrielle en niveau'!M17-'VA industrielle en niveau'!L17)/'VA industrielle en niveau'!L17</f>
        <v>-8.660384299777386E-4</v>
      </c>
      <c r="H15" s="16">
        <f>('VA industrielle en niveau'!O17-'VA industrielle en niveau'!N17)/'VA industrielle en niveau'!N17</f>
        <v>-2.2776215425074505E-3</v>
      </c>
      <c r="I15" s="16">
        <f>('VA industrielle en niveau'!Q17-'VA industrielle en niveau'!P17)/'VA industrielle en niveau'!P17</f>
        <v>2.0503032515448775E-2</v>
      </c>
      <c r="J15" s="16">
        <f>('VA industrielle en niveau'!S17-'VA industrielle en niveau'!R17)/'VA industrielle en niveau'!R17</f>
        <v>6.3326134693504543E-3</v>
      </c>
      <c r="K15" s="16">
        <f>('VA industrielle en niveau'!U17-'VA industrielle en niveau'!T17)/'VA industrielle en niveau'!T17</f>
        <v>-6.8698751521874879E-2</v>
      </c>
      <c r="L15" s="16">
        <f>('VA industrielle en niveau'!W17-'VA industrielle en niveau'!V17)/'VA industrielle en niveau'!V17</f>
        <v>3.0455757373401798E-3</v>
      </c>
      <c r="M15" s="16">
        <f>('VA industrielle en niveau'!Y17-'VA industrielle en niveau'!X17)/'VA industrielle en niveau'!X17</f>
        <v>6.6452464785203124E-3</v>
      </c>
      <c r="N15" s="16">
        <f>('VA industrielle en niveau'!AA17-'VA industrielle en niveau'!Z17)/'VA industrielle en niveau'!Z17</f>
        <v>5.5673507907453047E-3</v>
      </c>
      <c r="O15" s="16">
        <f>('VA industrielle en niveau'!AC17-'VA industrielle en niveau'!AB17)/'VA industrielle en niveau'!AB17</f>
        <v>8.6018972514229936E-2</v>
      </c>
      <c r="P15" s="16">
        <f>('VA industrielle en niveau'!AE17-'VA industrielle en niveau'!AD17)/'VA industrielle en niveau'!AD17</f>
        <v>0.21642990513360477</v>
      </c>
      <c r="Q15" s="16">
        <f>('VA industrielle en niveau'!AG17-'VA industrielle en niveau'!AF17)/'VA industrielle en niveau'!AF17</f>
        <v>-1.4804297396238399E-2</v>
      </c>
      <c r="R15" s="16">
        <f>('VA industrielle en niveau'!AI17-'VA industrielle en niveau'!AH17)/'VA industrielle en niveau'!AH17</f>
        <v>2.3712559839623715E-2</v>
      </c>
      <c r="S15" s="16">
        <f>('VA industrielle en niveau'!AK17-'VA industrielle en niveau'!AJ17)/'VA industrielle en niveau'!AJ17</f>
        <v>-9.1425357734196064E-3</v>
      </c>
      <c r="T15" s="16">
        <f>('VA industrielle en niveau'!AM17-'VA industrielle en niveau'!AL17)/'VA industrielle en niveau'!AL17</f>
        <v>7.9445097236200152E-3</v>
      </c>
      <c r="U15" s="16">
        <f>('VA industrielle en niveau'!AO17-'VA industrielle en niveau'!AN17)/'VA industrielle en niveau'!AN17</f>
        <v>2.7724492694896393E-4</v>
      </c>
      <c r="V15" s="16">
        <f>('VA industrielle en niveau'!AQ17-'VA industrielle en niveau'!AP17)/'VA industrielle en niveau'!AP17</f>
        <v>-1.4976207610832855E-2</v>
      </c>
      <c r="W15" s="16">
        <f>('VA industrielle en niveau'!AS17-'VA industrielle en niveau'!AR17)/'VA industrielle en niveau'!AR17</f>
        <v>-6.8377836298035857E-2</v>
      </c>
      <c r="X15" s="16">
        <f>('VA industrielle en niveau'!AU17-'VA industrielle en niveau'!AT17)/'VA industrielle en niveau'!AT17</f>
        <v>1.1055379849564048E-2</v>
      </c>
      <c r="Y15" s="16">
        <f>('VA industrielle en niveau'!AW17-'VA industrielle en niveau'!AV17)/'VA industrielle en niveau'!AV17</f>
        <v>-0.75732142611168596</v>
      </c>
      <c r="AA15">
        <v>1.3994155779999999</v>
      </c>
      <c r="AB15">
        <v>1.395579726</v>
      </c>
    </row>
    <row r="16" spans="1:28" x14ac:dyDescent="0.25">
      <c r="A16">
        <f>'VA industrielle en niveau'!A18</f>
        <v>2020</v>
      </c>
      <c r="B16" s="16">
        <f>('VA industrielle en niveau'!C18-'VA industrielle en niveau'!B18)/'VA industrielle en niveau'!B18</f>
        <v>-9.9398565044849668E-4</v>
      </c>
      <c r="C16" s="16">
        <f>('VA industrielle en niveau'!E18-'VA industrielle en niveau'!D18)/'VA industrielle en niveau'!D18</f>
        <v>8.6386429203907326E-3</v>
      </c>
      <c r="D16" s="16">
        <f>('VA industrielle en niveau'!G18-'VA industrielle en niveau'!F18)/'VA industrielle en niveau'!F18</f>
        <v>-8.2533735792578972E-2</v>
      </c>
      <c r="E16" s="16">
        <f>('VA industrielle en niveau'!I18-'VA industrielle en niveau'!H18)/'VA industrielle en niveau'!H18</f>
        <v>8.1364326827391489E-3</v>
      </c>
      <c r="F16" s="16">
        <f>('VA industrielle en niveau'!K18-'VA industrielle en niveau'!J18)/'VA industrielle en niveau'!J18</f>
        <v>1.0520379141422145E-2</v>
      </c>
      <c r="G16" s="16">
        <f>('VA industrielle en niveau'!M18-'VA industrielle en niveau'!L18)/'VA industrielle en niveau'!L18</f>
        <v>-5.3881521528795053E-3</v>
      </c>
      <c r="H16" s="16">
        <f>('VA industrielle en niveau'!O18-'VA industrielle en niveau'!N18)/'VA industrielle en niveau'!N18</f>
        <v>1.3111531600965092E-3</v>
      </c>
      <c r="I16" s="16">
        <f>('VA industrielle en niveau'!Q18-'VA industrielle en niveau'!P18)/'VA industrielle en niveau'!P18</f>
        <v>1.321927216347355E-2</v>
      </c>
      <c r="J16" s="16">
        <f>('VA industrielle en niveau'!S18-'VA industrielle en niveau'!R18)/'VA industrielle en niveau'!R18</f>
        <v>3.9701707365702001E-3</v>
      </c>
      <c r="K16" s="16">
        <f>('VA industrielle en niveau'!U18-'VA industrielle en niveau'!T18)/'VA industrielle en niveau'!T18</f>
        <v>-5.2021630040103087E-2</v>
      </c>
      <c r="L16" s="16">
        <f>('VA industrielle en niveau'!W18-'VA industrielle en niveau'!V18)/'VA industrielle en niveau'!V18</f>
        <v>9.8585725780290633E-3</v>
      </c>
      <c r="M16" s="16">
        <f>('VA industrielle en niveau'!Y18-'VA industrielle en niveau'!X18)/'VA industrielle en niveau'!X18</f>
        <v>7.8778158332069182E-3</v>
      </c>
      <c r="N16" s="16">
        <f>('VA industrielle en niveau'!AA18-'VA industrielle en niveau'!Z18)/'VA industrielle en niveau'!Z18</f>
        <v>8.2970570150418445E-3</v>
      </c>
      <c r="O16" s="16">
        <f>('VA industrielle en niveau'!AC18-'VA industrielle en niveau'!AB18)/'VA industrielle en niveau'!AB18</f>
        <v>0.11309172901595282</v>
      </c>
      <c r="P16" s="16">
        <f>('VA industrielle en niveau'!AE18-'VA industrielle en niveau'!AD18)/'VA industrielle en niveau'!AD18</f>
        <v>0.2816293983430796</v>
      </c>
      <c r="Q16" s="16">
        <f>('VA industrielle en niveau'!AG18-'VA industrielle en niveau'!AF18)/'VA industrielle en niveau'!AF18</f>
        <v>-5.7070518732214156E-3</v>
      </c>
      <c r="R16" s="16">
        <f>('VA industrielle en niveau'!AI18-'VA industrielle en niveau'!AH18)/'VA industrielle en niveau'!AH18</f>
        <v>3.5851211035556094E-2</v>
      </c>
      <c r="S16" s="16">
        <f>('VA industrielle en niveau'!AK18-'VA industrielle en niveau'!AJ18)/'VA industrielle en niveau'!AJ18</f>
        <v>-1.3499343355070392E-2</v>
      </c>
      <c r="T16" s="16">
        <f>('VA industrielle en niveau'!AM18-'VA industrielle en niveau'!AL18)/'VA industrielle en niveau'!AL18</f>
        <v>9.7765205305416318E-3</v>
      </c>
      <c r="U16" s="16">
        <f>('VA industrielle en niveau'!AO18-'VA industrielle en niveau'!AN18)/'VA industrielle en niveau'!AN18</f>
        <v>3.4255861382303778E-4</v>
      </c>
      <c r="V16" s="16">
        <f>('VA industrielle en niveau'!AQ18-'VA industrielle en niveau'!AP18)/'VA industrielle en niveau'!AP18</f>
        <v>-7.162436352331647E-2</v>
      </c>
      <c r="W16" s="16">
        <f>('VA industrielle en niveau'!AS18-'VA industrielle en niveau'!AR18)/'VA industrielle en niveau'!AR18</f>
        <v>-8.8321168116096541E-2</v>
      </c>
      <c r="X16" s="16">
        <f>('VA industrielle en niveau'!AU18-'VA industrielle en niveau'!AT18)/'VA industrielle en niveau'!AT18</f>
        <v>9.9961941487172901E-3</v>
      </c>
      <c r="Y16" s="16">
        <f>('VA industrielle en niveau'!AW18-'VA industrielle en niveau'!AV18)/'VA industrielle en niveau'!AV18</f>
        <v>-0.81389556565963805</v>
      </c>
      <c r="AA16">
        <v>1.457756198</v>
      </c>
      <c r="AB16">
        <v>1.45060265</v>
      </c>
    </row>
    <row r="17" spans="1:28" x14ac:dyDescent="0.25">
      <c r="A17">
        <f>'VA industrielle en niveau'!A19</f>
        <v>2021</v>
      </c>
      <c r="B17" s="16">
        <f>('VA industrielle en niveau'!C19-'VA industrielle en niveau'!B19)/'VA industrielle en niveau'!B19</f>
        <v>-1.4931361165692286E-3</v>
      </c>
      <c r="C17" s="16">
        <f>('VA industrielle en niveau'!E19-'VA industrielle en niveau'!D19)/'VA industrielle en niveau'!D19</f>
        <v>8.6751759352211508E-3</v>
      </c>
      <c r="D17" s="16">
        <f>('VA industrielle en niveau'!G19-'VA industrielle en niveau'!F19)/'VA industrielle en niveau'!F19</f>
        <v>-3.2718566759159039E-2</v>
      </c>
      <c r="E17" s="16">
        <f>('VA industrielle en niveau'!I19-'VA industrielle en niveau'!H19)/'VA industrielle en niveau'!H19</f>
        <v>2.6384697782443098E-3</v>
      </c>
      <c r="F17" s="16">
        <f>('VA industrielle en niveau'!K19-'VA industrielle en niveau'!J19)/'VA industrielle en niveau'!J19</f>
        <v>2.3758503041765189E-2</v>
      </c>
      <c r="G17" s="16">
        <f>('VA industrielle en niveau'!M19-'VA industrielle en niveau'!L19)/'VA industrielle en niveau'!L19</f>
        <v>-1.4698719081645065E-2</v>
      </c>
      <c r="H17" s="16">
        <f>('VA industrielle en niveau'!O19-'VA industrielle en niveau'!N19)/'VA industrielle en niveau'!N19</f>
        <v>7.3755702813101485E-3</v>
      </c>
      <c r="I17" s="16">
        <f>('VA industrielle en niveau'!Q19-'VA industrielle en niveau'!P19)/'VA industrielle en niveau'!P19</f>
        <v>-5.7188113746494771E-3</v>
      </c>
      <c r="J17" s="16">
        <f>('VA industrielle en niveau'!S19-'VA industrielle en niveau'!R19)/'VA industrielle en niveau'!R19</f>
        <v>-5.5096453285723729E-3</v>
      </c>
      <c r="K17" s="16">
        <f>('VA industrielle en niveau'!U19-'VA industrielle en niveau'!T19)/'VA industrielle en niveau'!T19</f>
        <v>-1.2788337221896732E-2</v>
      </c>
      <c r="L17" s="16">
        <f>('VA industrielle en niveau'!W19-'VA industrielle en niveau'!V19)/'VA industrielle en niveau'!V19</f>
        <v>2.0942077806500387E-2</v>
      </c>
      <c r="M17" s="16">
        <f>('VA industrielle en niveau'!Y19-'VA industrielle en niveau'!X19)/'VA industrielle en niveau'!X19</f>
        <v>8.0168975234777857E-3</v>
      </c>
      <c r="N17" s="16">
        <f>('VA industrielle en niveau'!AA19-'VA industrielle en niveau'!Z19)/'VA industrielle en niveau'!Z19</f>
        <v>1.0316183122988685E-2</v>
      </c>
      <c r="O17" s="16">
        <f>('VA industrielle en niveau'!AC19-'VA industrielle en niveau'!AB19)/'VA industrielle en niveau'!AB19</f>
        <v>0.11176774210822359</v>
      </c>
      <c r="P17" s="16">
        <f>('VA industrielle en niveau'!AE19-'VA industrielle en niveau'!AD19)/'VA industrielle en niveau'!AD19</f>
        <v>0.29506698181658053</v>
      </c>
      <c r="Q17" s="16">
        <f>('VA industrielle en niveau'!AG19-'VA industrielle en niveau'!AF19)/'VA industrielle en niveau'!AF19</f>
        <v>7.4340185262121656E-3</v>
      </c>
      <c r="R17" s="16">
        <f>('VA industrielle en niveau'!AI19-'VA industrielle en niveau'!AH19)/'VA industrielle en niveau'!AH19</f>
        <v>5.7287850493779532E-2</v>
      </c>
      <c r="S17" s="16">
        <f>('VA industrielle en niveau'!AK19-'VA industrielle en niveau'!AJ19)/'VA industrielle en niveau'!AJ19</f>
        <v>-1.9057389229208618E-2</v>
      </c>
      <c r="T17" s="16">
        <f>('VA industrielle en niveau'!AM19-'VA industrielle en niveau'!AL19)/'VA industrielle en niveau'!AL19</f>
        <v>1.0107562868771808E-2</v>
      </c>
      <c r="U17" s="16">
        <f>('VA industrielle en niveau'!AO19-'VA industrielle en niveau'!AN19)/'VA industrielle en niveau'!AN19</f>
        <v>3.5432969860957976E-4</v>
      </c>
      <c r="V17" s="16">
        <f>('VA industrielle en niveau'!AQ19-'VA industrielle en niveau'!AP19)/'VA industrielle en niveau'!AP19</f>
        <v>-9.2460315566115864E-2</v>
      </c>
      <c r="W17" s="16">
        <f>('VA industrielle en niveau'!AS19-'VA industrielle en niveau'!AR19)/'VA industrielle en niveau'!AR19</f>
        <v>-7.6579386592620258E-2</v>
      </c>
      <c r="X17" s="16">
        <f>('VA industrielle en niveau'!AU19-'VA industrielle en niveau'!AT19)/'VA industrielle en niveau'!AT19</f>
        <v>9.5196338428796105E-4</v>
      </c>
      <c r="Y17" s="16">
        <f>('VA industrielle en niveau'!AW19-'VA industrielle en niveau'!AV19)/'VA industrielle en niveau'!AV19</f>
        <v>-0.77070241337640555</v>
      </c>
      <c r="AA17">
        <v>1.521588004</v>
      </c>
      <c r="AB17">
        <v>1.5097167549999999</v>
      </c>
    </row>
    <row r="18" spans="1:28" x14ac:dyDescent="0.25">
      <c r="A18">
        <f>'VA industrielle en niveau'!A20</f>
        <v>2022</v>
      </c>
      <c r="B18" s="16">
        <f>('VA industrielle en niveau'!C20-'VA industrielle en niveau'!B20)/'VA industrielle en niveau'!B20</f>
        <v>-2.1473794685665892E-3</v>
      </c>
      <c r="C18" s="16">
        <f>('VA industrielle en niveau'!E20-'VA industrielle en niveau'!D20)/'VA industrielle en niveau'!D20</f>
        <v>9.8857306466477793E-3</v>
      </c>
      <c r="D18" s="16">
        <f>('VA industrielle en niveau'!G20-'VA industrielle en niveau'!F20)/'VA industrielle en niveau'!F20</f>
        <v>-3.3141521052442578E-2</v>
      </c>
      <c r="E18" s="16">
        <f>('VA industrielle en niveau'!I20-'VA industrielle en niveau'!H20)/'VA industrielle en niveau'!H20</f>
        <v>1.4774286853915105E-3</v>
      </c>
      <c r="F18" s="16">
        <f>('VA industrielle en niveau'!K20-'VA industrielle en niveau'!J20)/'VA industrielle en niveau'!J20</f>
        <v>3.4064475705408333E-2</v>
      </c>
      <c r="G18" s="16">
        <f>('VA industrielle en niveau'!M20-'VA industrielle en niveau'!L20)/'VA industrielle en niveau'!L20</f>
        <v>-1.8466205963765955E-2</v>
      </c>
      <c r="H18" s="16">
        <f>('VA industrielle en niveau'!O20-'VA industrielle en niveau'!N20)/'VA industrielle en niveau'!N20</f>
        <v>1.1644344853396474E-2</v>
      </c>
      <c r="I18" s="16">
        <f>('VA industrielle en niveau'!Q20-'VA industrielle en niveau'!P20)/'VA industrielle en niveau'!P20</f>
        <v>-1.3605985441772087E-2</v>
      </c>
      <c r="J18" s="16">
        <f>('VA industrielle en niveau'!S20-'VA industrielle en niveau'!R20)/'VA industrielle en niveau'!R20</f>
        <v>-7.4782480849443994E-3</v>
      </c>
      <c r="K18" s="16">
        <f>('VA industrielle en niveau'!U20-'VA industrielle en niveau'!T20)/'VA industrielle en niveau'!T20</f>
        <v>1.6596423923837928E-3</v>
      </c>
      <c r="L18" s="16">
        <f>('VA industrielle en niveau'!W20-'VA industrielle en niveau'!V20)/'VA industrielle en niveau'!V20</f>
        <v>2.7070185674274518E-2</v>
      </c>
      <c r="M18" s="16">
        <f>('VA industrielle en niveau'!Y20-'VA industrielle en niveau'!X20)/'VA industrielle en niveau'!X20</f>
        <v>9.2834893156906947E-3</v>
      </c>
      <c r="N18" s="16">
        <f>('VA industrielle en niveau'!AA20-'VA industrielle en niveau'!Z20)/'VA industrielle en niveau'!Z20</f>
        <v>1.1111267180731859E-2</v>
      </c>
      <c r="O18" s="16">
        <f>('VA industrielle en niveau'!AC20-'VA industrielle en niveau'!AB20)/'VA industrielle en niveau'!AB20</f>
        <v>0.11066227770924628</v>
      </c>
      <c r="P18" s="16">
        <f>('VA industrielle en niveau'!AE20-'VA industrielle en niveau'!AD20)/'VA industrielle en niveau'!AD20</f>
        <v>0.30818429507505701</v>
      </c>
      <c r="Q18" s="16">
        <f>('VA industrielle en niveau'!AG20-'VA industrielle en niveau'!AF20)/'VA industrielle en niveau'!AF20</f>
        <v>1.7043327193227757E-2</v>
      </c>
      <c r="R18" s="16">
        <f>('VA industrielle en niveau'!AI20-'VA industrielle en niveau'!AH20)/'VA industrielle en niveau'!AH20</f>
        <v>7.3735014830591541E-2</v>
      </c>
      <c r="S18" s="16">
        <f>('VA industrielle en niveau'!AK20-'VA industrielle en niveau'!AJ20)/'VA industrielle en niveau'!AJ20</f>
        <v>-2.3808879443822095E-2</v>
      </c>
      <c r="T18" s="16">
        <f>('VA industrielle en niveau'!AM20-'VA industrielle en niveau'!AL20)/'VA industrielle en niveau'!AL20</f>
        <v>1.1474780307042437E-2</v>
      </c>
      <c r="U18" s="16">
        <f>('VA industrielle en niveau'!AO20-'VA industrielle en niveau'!AN20)/'VA industrielle en niveau'!AN20</f>
        <v>4.02288375021046E-4</v>
      </c>
      <c r="V18" s="16">
        <f>('VA industrielle en niveau'!AQ20-'VA industrielle en niveau'!AP20)/'VA industrielle en niveau'!AP20</f>
        <v>-0.11276149100547131</v>
      </c>
      <c r="W18" s="16">
        <f>('VA industrielle en niveau'!AS20-'VA industrielle en niveau'!AR20)/'VA industrielle en niveau'!AR20</f>
        <v>-7.4098504226189132E-2</v>
      </c>
      <c r="X18" s="16">
        <f>('VA industrielle en niveau'!AU20-'VA industrielle en niveau'!AT20)/'VA industrielle en niveau'!AT20</f>
        <v>-4.0347191335358308E-3</v>
      </c>
      <c r="Y18" s="16">
        <f>('VA industrielle en niveau'!AW20-'VA industrielle en niveau'!AV20)/'VA industrielle en niveau'!AV20</f>
        <v>-0.75286996184288368</v>
      </c>
      <c r="AA18">
        <v>1.588411912</v>
      </c>
      <c r="AB18">
        <v>1.570347073</v>
      </c>
    </row>
    <row r="19" spans="1:28" x14ac:dyDescent="0.25">
      <c r="A19">
        <f>'VA industrielle en niveau'!A21</f>
        <v>2023</v>
      </c>
      <c r="B19" s="16">
        <f>('VA industrielle en niveau'!C21-'VA industrielle en niveau'!B21)/'VA industrielle en niveau'!B21</f>
        <v>-2.9588276616693957E-3</v>
      </c>
      <c r="C19" s="16">
        <f>('VA industrielle en niveau'!E21-'VA industrielle en niveau'!D21)/'VA industrielle en niveau'!D21</f>
        <v>1.1253987815909344E-2</v>
      </c>
      <c r="D19" s="16">
        <f>('VA industrielle en niveau'!G21-'VA industrielle en niveau'!F21)/'VA industrielle en niveau'!F21</f>
        <v>-3.2549512900464893E-2</v>
      </c>
      <c r="E19" s="16">
        <f>('VA industrielle en niveau'!I21-'VA industrielle en niveau'!H21)/'VA industrielle en niveau'!H21</f>
        <v>5.5610346145837201E-4</v>
      </c>
      <c r="F19" s="16">
        <f>('VA industrielle en niveau'!K21-'VA industrielle en niveau'!J21)/'VA industrielle en niveau'!J21</f>
        <v>4.7237418018757318E-2</v>
      </c>
      <c r="G19" s="16">
        <f>('VA industrielle en niveau'!M21-'VA industrielle en niveau'!L21)/'VA industrielle en niveau'!L21</f>
        <v>-2.1967946167418786E-2</v>
      </c>
      <c r="H19" s="16">
        <f>('VA industrielle en niveau'!O21-'VA industrielle en niveau'!N21)/'VA industrielle en niveau'!N21</f>
        <v>1.6082242104872628E-2</v>
      </c>
      <c r="I19" s="16">
        <f>('VA industrielle en niveau'!Q21-'VA industrielle en niveau'!P21)/'VA industrielle en niveau'!P21</f>
        <v>-2.1901618588056799E-2</v>
      </c>
      <c r="J19" s="16">
        <f>('VA industrielle en niveau'!S21-'VA industrielle en niveau'!R21)/'VA industrielle en niveau'!R21</f>
        <v>-8.7993746648326321E-3</v>
      </c>
      <c r="K19" s="16">
        <f>('VA industrielle en niveau'!U21-'VA industrielle en niveau'!T21)/'VA industrielle en niveau'!T21</f>
        <v>1.3032904444544507E-2</v>
      </c>
      <c r="L19" s="16">
        <f>('VA industrielle en niveau'!W21-'VA industrielle en niveau'!V21)/'VA industrielle en niveau'!V21</f>
        <v>3.2380572086398454E-2</v>
      </c>
      <c r="M19" s="16">
        <f>('VA industrielle en niveau'!Y21-'VA industrielle en niveau'!X21)/'VA industrielle en niveau'!X21</f>
        <v>1.0579603107342643E-2</v>
      </c>
      <c r="N19" s="16">
        <f>('VA industrielle en niveau'!AA21-'VA industrielle en niveau'!Z21)/'VA industrielle en niveau'!Z21</f>
        <v>1.14167133912038E-2</v>
      </c>
      <c r="O19" s="16">
        <f>('VA industrielle en niveau'!AC21-'VA industrielle en niveau'!AB21)/'VA industrielle en niveau'!AB21</f>
        <v>0.1087919301191871</v>
      </c>
      <c r="P19" s="16">
        <f>('VA industrielle en niveau'!AE21-'VA industrielle en niveau'!AD21)/'VA industrielle en niveau'!AD21</f>
        <v>0.3201381911531867</v>
      </c>
      <c r="Q19" s="16">
        <f>('VA industrielle en niveau'!AG21-'VA industrielle en niveau'!AF21)/'VA industrielle en niveau'!AF21</f>
        <v>2.7326430421983839E-2</v>
      </c>
      <c r="R19" s="16">
        <f>('VA industrielle en niveau'!AI21-'VA industrielle en niveau'!AH21)/'VA industrielle en niveau'!AH21</f>
        <v>9.0655867335757784E-2</v>
      </c>
      <c r="S19" s="16">
        <f>('VA industrielle en niveau'!AK21-'VA industrielle en niveau'!AJ21)/'VA industrielle en niveau'!AJ21</f>
        <v>-2.9097005073581827E-2</v>
      </c>
      <c r="T19" s="16">
        <f>('VA industrielle en niveau'!AM21-'VA industrielle en niveau'!AL21)/'VA industrielle en niveau'!AL21</f>
        <v>1.2939068776921947E-2</v>
      </c>
      <c r="U19" s="16">
        <f>('VA industrielle en niveau'!AO21-'VA industrielle en niveau'!AN21)/'VA industrielle en niveau'!AN21</f>
        <v>4.5491780275982741E-4</v>
      </c>
      <c r="V19" s="16">
        <f>('VA industrielle en niveau'!AQ21-'VA industrielle en niveau'!AP21)/'VA industrielle en niveau'!AP21</f>
        <v>-0.134715535531504</v>
      </c>
      <c r="W19" s="16">
        <f>('VA industrielle en niveau'!AS21-'VA industrielle en niveau'!AR21)/'VA industrielle en niveau'!AR21</f>
        <v>-7.1112484417396579E-2</v>
      </c>
      <c r="X19" s="16">
        <f>('VA industrielle en niveau'!AU21-'VA industrielle en niveau'!AT21)/'VA industrielle en niveau'!AT21</f>
        <v>-7.3670031549578109E-3</v>
      </c>
      <c r="Y19" s="16">
        <f>('VA industrielle en niveau'!AW21-'VA industrielle en niveau'!AV21)/'VA industrielle en niveau'!AV21</f>
        <v>-0.74750570556181795</v>
      </c>
      <c r="AA19">
        <v>1.6570557100000001</v>
      </c>
      <c r="AB19">
        <v>1.631294086</v>
      </c>
    </row>
    <row r="20" spans="1:28" x14ac:dyDescent="0.25">
      <c r="A20">
        <f>'VA industrielle en niveau'!A22</f>
        <v>2024</v>
      </c>
      <c r="B20" s="16">
        <f>('VA industrielle en niveau'!C22-'VA industrielle en niveau'!B22)/'VA industrielle en niveau'!B22</f>
        <v>-3.9114919872602696E-3</v>
      </c>
      <c r="C20" s="16">
        <f>('VA industrielle en niveau'!E22-'VA industrielle en niveau'!D22)/'VA industrielle en niveau'!D22</f>
        <v>1.2511326574302374E-2</v>
      </c>
      <c r="D20" s="16">
        <f>('VA industrielle en niveau'!G22-'VA industrielle en niveau'!F22)/'VA industrielle en niveau'!F22</f>
        <v>-3.4870261879527187E-2</v>
      </c>
      <c r="E20" s="16">
        <f>('VA industrielle en niveau'!I22-'VA industrielle en niveau'!H22)/'VA industrielle en niveau'!H22</f>
        <v>-4.8769889403806304E-4</v>
      </c>
      <c r="F20" s="16">
        <f>('VA industrielle en niveau'!K22-'VA industrielle en niveau'!J22)/'VA industrielle en niveau'!J22</f>
        <v>6.717288665622359E-2</v>
      </c>
      <c r="G20" s="16">
        <f>('VA industrielle en niveau'!M22-'VA industrielle en niveau'!L22)/'VA industrielle en niveau'!L22</f>
        <v>-2.5581067760246181E-2</v>
      </c>
      <c r="H20" s="16">
        <f>('VA industrielle en niveau'!O22-'VA industrielle en niveau'!N22)/'VA industrielle en niveau'!N22</f>
        <v>2.0500330002132434E-2</v>
      </c>
      <c r="I20" s="16">
        <f>('VA industrielle en niveau'!Q22-'VA industrielle en niveau'!P22)/'VA industrielle en niveau'!P22</f>
        <v>-3.1122721963297146E-2</v>
      </c>
      <c r="J20" s="16">
        <f>('VA industrielle en niveau'!S22-'VA industrielle en niveau'!R22)/'VA industrielle en niveau'!R22</f>
        <v>-1.0041900909530211E-2</v>
      </c>
      <c r="K20" s="16">
        <f>('VA industrielle en niveau'!U22-'VA industrielle en niveau'!T22)/'VA industrielle en niveau'!T22</f>
        <v>2.1537010425812929E-2</v>
      </c>
      <c r="L20" s="16">
        <f>('VA industrielle en niveau'!W22-'VA industrielle en niveau'!V22)/'VA industrielle en niveau'!V22</f>
        <v>3.6760484693022157E-2</v>
      </c>
      <c r="M20" s="16">
        <f>('VA industrielle en niveau'!Y22-'VA industrielle en niveau'!X22)/'VA industrielle en niveau'!X22</f>
        <v>1.1355686667631846E-2</v>
      </c>
      <c r="N20" s="16">
        <f>('VA industrielle en niveau'!AA22-'VA industrielle en niveau'!Z22)/'VA industrielle en niveau'!Z22</f>
        <v>1.1400284865362466E-2</v>
      </c>
      <c r="O20" s="16">
        <f>('VA industrielle en niveau'!AC22-'VA industrielle en niveau'!AB22)/'VA industrielle en niveau'!AB22</f>
        <v>0.10774176266110362</v>
      </c>
      <c r="P20" s="16">
        <f>('VA industrielle en niveau'!AE22-'VA industrielle en niveau'!AD22)/'VA industrielle en niveau'!AD22</f>
        <v>0.33388809998289121</v>
      </c>
      <c r="Q20" s="16">
        <f>('VA industrielle en niveau'!AG22-'VA industrielle en niveau'!AF22)/'VA industrielle en niveau'!AF22</f>
        <v>3.7730135438170498E-2</v>
      </c>
      <c r="R20" s="16">
        <f>('VA industrielle en niveau'!AI22-'VA industrielle en niveau'!AH22)/'VA industrielle en niveau'!AH22</f>
        <v>0.1069674583599414</v>
      </c>
      <c r="S20" s="16">
        <f>('VA industrielle en niveau'!AK22-'VA industrielle en niveau'!AJ22)/'VA industrielle en niveau'!AJ22</f>
        <v>-3.4805039319805949E-2</v>
      </c>
      <c r="T20" s="16">
        <f>('VA industrielle en niveau'!AM22-'VA industrielle en niveau'!AL22)/'VA industrielle en niveau'!AL22</f>
        <v>1.4267000317319287E-2</v>
      </c>
      <c r="U20" s="16">
        <f>('VA industrielle en niveau'!AO22-'VA industrielle en niveau'!AN22)/'VA industrielle en niveau'!AN22</f>
        <v>5.0485868821291305E-4</v>
      </c>
      <c r="V20" s="16">
        <f>('VA industrielle en niveau'!AQ22-'VA industrielle en niveau'!AP22)/'VA industrielle en niveau'!AP22</f>
        <v>-0.15047595689497381</v>
      </c>
      <c r="W20" s="16">
        <f>('VA industrielle en niveau'!AS22-'VA industrielle en niveau'!AR22)/'VA industrielle en niveau'!AR22</f>
        <v>-7.0161038065749567E-2</v>
      </c>
      <c r="X20" s="16">
        <f>('VA industrielle en niveau'!AU22-'VA industrielle en niveau'!AT22)/'VA industrielle en niveau'!AT22</f>
        <v>-9.3843178954872569E-3</v>
      </c>
      <c r="Y20" s="16">
        <f>('VA industrielle en niveau'!AW22-'VA industrielle en niveau'!AV22)/'VA industrielle en niveau'!AV22</f>
        <v>-0.74791740663027473</v>
      </c>
      <c r="AA20">
        <v>1.7262211620000001</v>
      </c>
      <c r="AB20">
        <v>1.691309983</v>
      </c>
    </row>
    <row r="21" spans="1:28" x14ac:dyDescent="0.25">
      <c r="A21">
        <f>'VA industrielle en niveau'!A23</f>
        <v>2025</v>
      </c>
      <c r="B21" s="16">
        <f>('VA industrielle en niveau'!C23-'VA industrielle en niveau'!B23)/'VA industrielle en niveau'!B23</f>
        <v>-4.9874905623852805E-3</v>
      </c>
      <c r="C21" s="16">
        <f>('VA industrielle en niveau'!E23-'VA industrielle en niveau'!D23)/'VA industrielle en niveau'!D23</f>
        <v>1.348202586941169E-2</v>
      </c>
      <c r="D21" s="16">
        <f>('VA industrielle en niveau'!G23-'VA industrielle en niveau'!F23)/'VA industrielle en niveau'!F23</f>
        <v>-3.8287000835535386E-2</v>
      </c>
      <c r="E21" s="16">
        <f>('VA industrielle en niveau'!I23-'VA industrielle en niveau'!H23)/'VA industrielle en niveau'!H23</f>
        <v>-1.9566342608563943E-3</v>
      </c>
      <c r="F21" s="16">
        <f>('VA industrielle en niveau'!K23-'VA industrielle en niveau'!J23)/'VA industrielle en niveau'!J23</f>
        <v>0.10236039506517526</v>
      </c>
      <c r="G21" s="16">
        <f>('VA industrielle en niveau'!M23-'VA industrielle en niveau'!L23)/'VA industrielle en niveau'!L23</f>
        <v>-2.9791937453757564E-2</v>
      </c>
      <c r="H21" s="16">
        <f>('VA industrielle en niveau'!O23-'VA industrielle en niveau'!N23)/'VA industrielle en niveau'!N23</f>
        <v>2.4977757252272689E-2</v>
      </c>
      <c r="I21" s="16">
        <f>('VA industrielle en niveau'!Q23-'VA industrielle en niveau'!P23)/'VA industrielle en niveau'!P23</f>
        <v>-4.0785063135742178E-2</v>
      </c>
      <c r="J21" s="16">
        <f>('VA industrielle en niveau'!S23-'VA industrielle en niveau'!R23)/'VA industrielle en niveau'!R23</f>
        <v>-1.165891926852259E-2</v>
      </c>
      <c r="K21" s="16">
        <f>('VA industrielle en niveau'!U23-'VA industrielle en niveau'!T23)/'VA industrielle en niveau'!T23</f>
        <v>2.8691320104617592E-2</v>
      </c>
      <c r="L21" s="16">
        <f>('VA industrielle en niveau'!W23-'VA industrielle en niveau'!V23)/'VA industrielle en niveau'!V23</f>
        <v>4.0723704764914895E-2</v>
      </c>
      <c r="M21" s="16">
        <f>('VA industrielle en niveau'!Y23-'VA industrielle en niveau'!X23)/'VA industrielle en niveau'!X23</f>
        <v>1.1750607896716286E-2</v>
      </c>
      <c r="N21" s="16">
        <f>('VA industrielle en niveau'!AA23-'VA industrielle en niveau'!Z23)/'VA industrielle en niveau'!Z23</f>
        <v>1.1415129408746961E-2</v>
      </c>
      <c r="O21" s="16">
        <f>('VA industrielle en niveau'!AC23-'VA industrielle en niveau'!AB23)/'VA industrielle en niveau'!AB23</f>
        <v>0.10799767817082548</v>
      </c>
      <c r="P21" s="16">
        <f>('VA industrielle en niveau'!AE23-'VA industrielle en niveau'!AD23)/'VA industrielle en niveau'!AD23</f>
        <v>0.35038246249581934</v>
      </c>
      <c r="Q21" s="16">
        <f>('VA industrielle en niveau'!AG23-'VA industrielle en niveau'!AF23)/'VA industrielle en niveau'!AF23</f>
        <v>4.8347555590734191E-2</v>
      </c>
      <c r="R21" s="16">
        <f>('VA industrielle en niveau'!AI23-'VA industrielle en niveau'!AH23)/'VA industrielle en niveau'!AH23</f>
        <v>0.12268454191665791</v>
      </c>
      <c r="S21" s="16">
        <f>('VA industrielle en niveau'!AK23-'VA industrielle en niveau'!AJ23)/'VA industrielle en niveau'!AJ23</f>
        <v>-4.0892520656242215E-2</v>
      </c>
      <c r="T21" s="16">
        <f>('VA industrielle en niveau'!AM23-'VA industrielle en niveau'!AL23)/'VA industrielle en niveau'!AL23</f>
        <v>1.5336300315901989E-2</v>
      </c>
      <c r="U21" s="16">
        <f>('VA industrielle en niveau'!AO23-'VA industrielle en niveau'!AN23)/'VA industrielle en niveau'!AN23</f>
        <v>5.4735400785181436E-4</v>
      </c>
      <c r="V21" s="16">
        <f>('VA industrielle en niveau'!AQ23-'VA industrielle en niveau'!AP23)/'VA industrielle en niveau'!AP23</f>
        <v>-0.16446151749358429</v>
      </c>
      <c r="W21" s="16">
        <f>('VA industrielle en niveau'!AS23-'VA industrielle en niveau'!AR23)/'VA industrielle en niveau'!AR23</f>
        <v>-7.1236517195569213E-2</v>
      </c>
      <c r="X21" s="16">
        <f>('VA industrielle en niveau'!AU23-'VA industrielle en niveau'!AT23)/'VA industrielle en niveau'!AT23</f>
        <v>-1.0470803100065035E-2</v>
      </c>
      <c r="Y21" s="16">
        <f>('VA industrielle en niveau'!AW23-'VA industrielle en niveau'!AV23)/'VA industrielle en niveau'!AV23</f>
        <v>-0.75917708126756533</v>
      </c>
      <c r="AA21">
        <v>1.79490824</v>
      </c>
      <c r="AB21">
        <v>1.7494824680000001</v>
      </c>
    </row>
    <row r="22" spans="1:28" x14ac:dyDescent="0.25">
      <c r="A22">
        <f>'VA industrielle en niveau'!A24</f>
        <v>2026</v>
      </c>
      <c r="B22" s="16">
        <f>('VA industrielle en niveau'!C24-'VA industrielle en niveau'!B24)/'VA industrielle en niveau'!B24</f>
        <v>-6.1700485612706498E-3</v>
      </c>
      <c r="C22" s="16">
        <f>('VA industrielle en niveau'!E24-'VA industrielle en niveau'!D24)/'VA industrielle en niveau'!D24</f>
        <v>1.3972576739333565E-2</v>
      </c>
      <c r="D22" s="16">
        <f>('VA industrielle en niveau'!G24-'VA industrielle en niveau'!F24)/'VA industrielle en niveau'!F24</f>
        <v>-3.8559245269434203E-2</v>
      </c>
      <c r="E22" s="16">
        <f>('VA industrielle en niveau'!I24-'VA industrielle en niveau'!H24)/'VA industrielle en niveau'!H24</f>
        <v>-4.38847750325712E-3</v>
      </c>
      <c r="F22" s="16">
        <f>('VA industrielle en niveau'!K24-'VA industrielle en niveau'!J24)/'VA industrielle en niveau'!J24</f>
        <v>0.17329918199897393</v>
      </c>
      <c r="G22" s="16">
        <f>('VA industrielle en niveau'!M24-'VA industrielle en niveau'!L24)/'VA industrielle en niveau'!L24</f>
        <v>-3.5581488770698215E-2</v>
      </c>
      <c r="H22" s="16">
        <f>('VA industrielle en niveau'!O24-'VA industrielle en niveau'!N24)/'VA industrielle en niveau'!N24</f>
        <v>3.0019564739645767E-2</v>
      </c>
      <c r="I22" s="16">
        <f>('VA industrielle en niveau'!Q24-'VA industrielle en niveau'!P24)/'VA industrielle en niveau'!P24</f>
        <v>-5.3520211971814571E-2</v>
      </c>
      <c r="J22" s="16">
        <f>('VA industrielle en niveau'!S24-'VA industrielle en niveau'!R24)/'VA industrielle en niveau'!R24</f>
        <v>-1.4841775116293868E-2</v>
      </c>
      <c r="K22" s="16">
        <f>('VA industrielle en niveau'!U24-'VA industrielle en niveau'!T24)/'VA industrielle en niveau'!T24</f>
        <v>3.771702639409083E-2</v>
      </c>
      <c r="L22" s="16">
        <f>('VA industrielle en niveau'!W24-'VA industrielle en niveau'!V24)/'VA industrielle en niveau'!V24</f>
        <v>4.5470015028770225E-2</v>
      </c>
      <c r="M22" s="16">
        <f>('VA industrielle en niveau'!Y24-'VA industrielle en niveau'!X24)/'VA industrielle en niveau'!X24</f>
        <v>1.2014202830364713E-2</v>
      </c>
      <c r="N22" s="16">
        <f>('VA industrielle en niveau'!AA24-'VA industrielle en niveau'!Z24)/'VA industrielle en niveau'!Z24</f>
        <v>1.1825160156235729E-2</v>
      </c>
      <c r="O22" s="16">
        <f>('VA industrielle en niveau'!AC24-'VA industrielle en niveau'!AB24)/'VA industrielle en niveau'!AB24</f>
        <v>0.10737296919115429</v>
      </c>
      <c r="P22" s="16">
        <f>('VA industrielle en niveau'!AE24-'VA industrielle en niveau'!AD24)/'VA industrielle en niveau'!AD24</f>
        <v>0.36580456211555945</v>
      </c>
      <c r="Q22" s="16">
        <f>('VA industrielle en niveau'!AG24-'VA industrielle en niveau'!AF24)/'VA industrielle en niveau'!AF24</f>
        <v>5.9800281290293682E-2</v>
      </c>
      <c r="R22" s="16">
        <f>('VA industrielle en niveau'!AI24-'VA industrielle en niveau'!AH24)/'VA industrielle en niveau'!AH24</f>
        <v>0.13850321884996691</v>
      </c>
      <c r="S22" s="16">
        <f>('VA industrielle en niveau'!AK24-'VA industrielle en niveau'!AJ24)/'VA industrielle en niveau'!AJ24</f>
        <v>-4.7536596979067813E-2</v>
      </c>
      <c r="T22" s="16">
        <f>('VA industrielle en niveau'!AM24-'VA industrielle en niveau'!AL24)/'VA industrielle en niveau'!AL24</f>
        <v>1.6010197734832015E-2</v>
      </c>
      <c r="U22" s="16">
        <f>('VA industrielle en niveau'!AO24-'VA industrielle en niveau'!AN24)/'VA industrielle en niveau'!AN24</f>
        <v>5.7650568426617741E-4</v>
      </c>
      <c r="V22" s="16">
        <f>('VA industrielle en niveau'!AQ24-'VA industrielle en niveau'!AP24)/'VA industrielle en niveau'!AP24</f>
        <v>-0.18157772393598659</v>
      </c>
      <c r="W22" s="16">
        <f>('VA industrielle en niveau'!AS24-'VA industrielle en niveau'!AR24)/'VA industrielle en niveau'!AR24</f>
        <v>-6.646340656042396E-2</v>
      </c>
      <c r="X22" s="16">
        <f>('VA industrielle en niveau'!AU24-'VA industrielle en niveau'!AT24)/'VA industrielle en niveau'!AT24</f>
        <v>-1.0208280282465084E-2</v>
      </c>
      <c r="Y22" s="16">
        <f>('VA industrielle en niveau'!AW24-'VA industrielle en niveau'!AV24)/'VA industrielle en niveau'!AV24</f>
        <v>-0.78070672537412389</v>
      </c>
      <c r="AA22">
        <v>1.863688239</v>
      </c>
      <c r="AB22">
        <v>1.8063743940000001</v>
      </c>
    </row>
    <row r="23" spans="1:28" x14ac:dyDescent="0.25">
      <c r="A23">
        <f>'VA industrielle en niveau'!A25</f>
        <v>2027</v>
      </c>
      <c r="B23" s="16">
        <f>('VA industrielle en niveau'!C25-'VA industrielle en niveau'!B25)/'VA industrielle en niveau'!B25</f>
        <v>-7.4501204907399315E-3</v>
      </c>
      <c r="C23" s="16">
        <f>('VA industrielle en niveau'!E25-'VA industrielle en niveau'!D25)/'VA industrielle en niveau'!D25</f>
        <v>1.4164128296334814E-2</v>
      </c>
      <c r="D23" s="16">
        <f>('VA industrielle en niveau'!G25-'VA industrielle en niveau'!F25)/'VA industrielle en niveau'!F25</f>
        <v>-3.8635116278837416E-2</v>
      </c>
      <c r="E23" s="16">
        <f>('VA industrielle en niveau'!I25-'VA industrielle en niveau'!H25)/'VA industrielle en niveau'!H25</f>
        <v>-7.3808148241440875E-3</v>
      </c>
      <c r="F23" s="16">
        <f>('VA industrielle en niveau'!K25-'VA industrielle en niveau'!J25)/'VA industrielle en niveau'!J25</f>
        <v>0.32287161438846562</v>
      </c>
      <c r="G23" s="16">
        <f>('VA industrielle en niveau'!M25-'VA industrielle en niveau'!L25)/'VA industrielle en niveau'!L25</f>
        <v>-4.2428346050584639E-2</v>
      </c>
      <c r="H23" s="16">
        <f>('VA industrielle en niveau'!O25-'VA industrielle en niveau'!N25)/'VA industrielle en niveau'!N25</f>
        <v>3.5575081052584043E-2</v>
      </c>
      <c r="I23" s="16">
        <f>('VA industrielle en niveau'!Q25-'VA industrielle en niveau'!P25)/'VA industrielle en niveau'!P25</f>
        <v>-6.848318115007597E-2</v>
      </c>
      <c r="J23" s="16">
        <f>('VA industrielle en niveau'!S25-'VA industrielle en niveau'!R25)/'VA industrielle en niveau'!R25</f>
        <v>-1.8988783610029644E-2</v>
      </c>
      <c r="K23" s="16">
        <f>('VA industrielle en niveau'!U25-'VA industrielle en niveau'!T25)/'VA industrielle en niveau'!T25</f>
        <v>4.7564196618043328E-2</v>
      </c>
      <c r="L23" s="16">
        <f>('VA industrielle en niveau'!W25-'VA industrielle en niveau'!V25)/'VA industrielle en niveau'!V25</f>
        <v>5.077074844475158E-2</v>
      </c>
      <c r="M23" s="16">
        <f>('VA industrielle en niveau'!Y25-'VA industrielle en niveau'!X25)/'VA industrielle en niveau'!X25</f>
        <v>1.2133125243638836E-2</v>
      </c>
      <c r="N23" s="16">
        <f>('VA industrielle en niveau'!AA25-'VA industrielle en niveau'!Z25)/'VA industrielle en niveau'!Z25</f>
        <v>1.2593821509941962E-2</v>
      </c>
      <c r="O23" s="16">
        <f>('VA industrielle en niveau'!AC25-'VA industrielle en niveau'!AB25)/'VA industrielle en niveau'!AB25</f>
        <v>0.10559514620863107</v>
      </c>
      <c r="P23" s="16">
        <f>('VA industrielle en niveau'!AE25-'VA industrielle en niveau'!AD25)/'VA industrielle en niveau'!AD25</f>
        <v>0.37970095960252143</v>
      </c>
      <c r="Q23" s="16">
        <f>('VA industrielle en niveau'!AG25-'VA industrielle en niveau'!AF25)/'VA industrielle en niveau'!AF25</f>
        <v>7.189231444917292E-2</v>
      </c>
      <c r="R23" s="16">
        <f>('VA industrielle en niveau'!AI25-'VA industrielle en niveau'!AH25)/'VA industrielle en niveau'!AH25</f>
        <v>0.15460664936449153</v>
      </c>
      <c r="S23" s="16">
        <f>('VA industrielle en niveau'!AK25-'VA industrielle en niveau'!AJ25)/'VA industrielle en niveau'!AJ25</f>
        <v>-5.460217850252002E-2</v>
      </c>
      <c r="T23" s="16">
        <f>('VA industrielle en niveau'!AM25-'VA industrielle en niveau'!AL25)/'VA industrielle en niveau'!AL25</f>
        <v>1.6452619752712998E-2</v>
      </c>
      <c r="U23" s="16">
        <f>('VA industrielle en niveau'!AO25-'VA industrielle en niveau'!AN25)/'VA industrielle en niveau'!AN25</f>
        <v>5.9890848682421884E-4</v>
      </c>
      <c r="V23" s="16">
        <f>('VA industrielle en niveau'!AQ25-'VA industrielle en niveau'!AP25)/'VA industrielle en niveau'!AP25</f>
        <v>-0.19934124704335143</v>
      </c>
      <c r="W23" s="16">
        <f>('VA industrielle en niveau'!AS25-'VA industrielle en niveau'!AR25)/'VA industrielle en niveau'!AR25</f>
        <v>-5.8766919356843646E-2</v>
      </c>
      <c r="X23" s="16">
        <f>('VA industrielle en niveau'!AU25-'VA industrielle en niveau'!AT25)/'VA industrielle en niveau'!AT25</f>
        <v>-9.8743084443054588E-3</v>
      </c>
      <c r="Y23" s="16">
        <f>('VA industrielle en niveau'!AW25-'VA industrielle en niveau'!AV25)/'VA industrielle en niveau'!AV25</f>
        <v>-0.80954581866949449</v>
      </c>
      <c r="AA23">
        <v>1.9318749749999999</v>
      </c>
      <c r="AB23">
        <v>1.861493039</v>
      </c>
    </row>
    <row r="24" spans="1:28" x14ac:dyDescent="0.25">
      <c r="A24">
        <f>'VA industrielle en niveau'!A26</f>
        <v>2028</v>
      </c>
      <c r="B24" s="16">
        <f>('VA industrielle en niveau'!C26-'VA industrielle en niveau'!B26)/'VA industrielle en niveau'!B26</f>
        <v>-8.8174671752325514E-3</v>
      </c>
      <c r="C24" s="16">
        <f>('VA industrielle en niveau'!E26-'VA industrielle en niveau'!D26)/'VA industrielle en niveau'!D26</f>
        <v>1.4105759430619131E-2</v>
      </c>
      <c r="D24" s="16">
        <f>('VA industrielle en niveau'!G26-'VA industrielle en niveau'!F26)/'VA industrielle en niveau'!F26</f>
        <v>-3.8174861354873697E-2</v>
      </c>
      <c r="E24" s="16">
        <f>('VA industrielle en niveau'!I26-'VA industrielle en niveau'!H26)/'VA industrielle en niveau'!H26</f>
        <v>-1.0820897466363926E-2</v>
      </c>
      <c r="F24" s="16">
        <f>('VA industrielle en niveau'!K26-'VA industrielle en niveau'!J26)/'VA industrielle en niveau'!J26</f>
        <v>0.66071911082621337</v>
      </c>
      <c r="G24" s="16">
        <f>('VA industrielle en niveau'!M26-'VA industrielle en niveau'!L26)/'VA industrielle en niveau'!L26</f>
        <v>-5.0231852163557619E-2</v>
      </c>
      <c r="H24" s="16">
        <f>('VA industrielle en niveau'!O26-'VA industrielle en niveau'!N26)/'VA industrielle en niveau'!N26</f>
        <v>4.1712294004791907E-2</v>
      </c>
      <c r="I24" s="16">
        <f>('VA industrielle en niveau'!Q26-'VA industrielle en niveau'!P26)/'VA industrielle en niveau'!P26</f>
        <v>-8.5654597913271485E-2</v>
      </c>
      <c r="J24" s="16">
        <f>('VA industrielle en niveau'!S26-'VA industrielle en niveau'!R26)/'VA industrielle en niveau'!R26</f>
        <v>-2.3922731163690945E-2</v>
      </c>
      <c r="K24" s="16">
        <f>('VA industrielle en niveau'!U26-'VA industrielle en niveau'!T26)/'VA industrielle en niveau'!T26</f>
        <v>5.8167740442068898E-2</v>
      </c>
      <c r="L24" s="16">
        <f>('VA industrielle en niveau'!W26-'VA industrielle en niveau'!V26)/'VA industrielle en niveau'!V26</f>
        <v>5.6505894395424951E-2</v>
      </c>
      <c r="M24" s="16">
        <f>('VA industrielle en niveau'!Y26-'VA industrielle en niveau'!X26)/'VA industrielle en niveau'!X26</f>
        <v>1.2084874880998164E-2</v>
      </c>
      <c r="N24" s="16">
        <f>('VA industrielle en niveau'!AA26-'VA industrielle en niveau'!Z26)/'VA industrielle en niveau'!Z26</f>
        <v>1.3530568791501975E-2</v>
      </c>
      <c r="O24" s="16">
        <f>('VA industrielle en niveau'!AC26-'VA industrielle en niveau'!AB26)/'VA industrielle en niveau'!AB26</f>
        <v>0.1022013132602991</v>
      </c>
      <c r="P24" s="16">
        <f>('VA industrielle en niveau'!AE26-'VA industrielle en niveau'!AD26)/'VA industrielle en niveau'!AD26</f>
        <v>0.39126477645433105</v>
      </c>
      <c r="Q24" s="16">
        <f>('VA industrielle en niveau'!AG26-'VA industrielle en niveau'!AF26)/'VA industrielle en niveau'!AF26</f>
        <v>8.4564450830717758E-2</v>
      </c>
      <c r="R24" s="16">
        <f>('VA industrielle en niveau'!AI26-'VA industrielle en niveau'!AH26)/'VA industrielle en niveau'!AH26</f>
        <v>0.17104268373063541</v>
      </c>
      <c r="S24" s="16">
        <f>('VA industrielle en niveau'!AK26-'VA industrielle en niveau'!AJ26)/'VA industrielle en niveau'!AJ26</f>
        <v>-6.2051593803801312E-2</v>
      </c>
      <c r="T24" s="16">
        <f>('VA industrielle en niveau'!AM26-'VA industrielle en niveau'!AL26)/'VA industrielle en niveau'!AL26</f>
        <v>1.6717095470919052E-2</v>
      </c>
      <c r="U24" s="16">
        <f>('VA industrielle en niveau'!AO26-'VA industrielle en niveau'!AN26)/'VA industrielle en niveau'!AN26</f>
        <v>6.1667324781725032E-4</v>
      </c>
      <c r="V24" s="16">
        <f>('VA industrielle en niveau'!AQ26-'VA industrielle en niveau'!AP26)/'VA industrielle en niveau'!AP26</f>
        <v>-0.21771514978072978</v>
      </c>
      <c r="W24" s="16">
        <f>('VA industrielle en niveau'!AS26-'VA industrielle en niveau'!AR26)/'VA industrielle en niveau'!AR26</f>
        <v>-4.3915747642119245E-2</v>
      </c>
      <c r="X24" s="16">
        <f>('VA industrielle en niveau'!AU26-'VA industrielle en niveau'!AT26)/'VA industrielle en niveau'!AT26</f>
        <v>-8.8274694108478238E-3</v>
      </c>
      <c r="Y24" s="16">
        <f>('VA industrielle en niveau'!AW26-'VA industrielle en niveau'!AV26)/'VA industrielle en niveau'!AV26</f>
        <v>-0.83865096589861565</v>
      </c>
      <c r="AA24">
        <v>1.9992239970000001</v>
      </c>
      <c r="AB24">
        <v>1.9146268479999999</v>
      </c>
    </row>
    <row r="25" spans="1:28" x14ac:dyDescent="0.25">
      <c r="A25">
        <f>'VA industrielle en niveau'!A27</f>
        <v>2029</v>
      </c>
      <c r="B25" s="16">
        <f>('VA industrielle en niveau'!C27-'VA industrielle en niveau'!B27)/'VA industrielle en niveau'!B27</f>
        <v>-1.0264058120583657E-2</v>
      </c>
      <c r="C25" s="16">
        <f>('VA industrielle en niveau'!E27-'VA industrielle en niveau'!D27)/'VA industrielle en niveau'!D27</f>
        <v>1.3837043957016869E-2</v>
      </c>
      <c r="D25" s="16">
        <f>('VA industrielle en niveau'!G27-'VA industrielle en niveau'!F27)/'VA industrielle en niveau'!F27</f>
        <v>-3.7059077094396549E-2</v>
      </c>
      <c r="E25" s="16">
        <f>('VA industrielle en niveau'!I27-'VA industrielle en niveau'!H27)/'VA industrielle en niveau'!H27</f>
        <v>-1.4664452334440326E-2</v>
      </c>
      <c r="F25" s="16">
        <f>('VA industrielle en niveau'!K27-'VA industrielle en niveau'!J27)/'VA industrielle en niveau'!J27</f>
        <v>1.4850141362203766</v>
      </c>
      <c r="G25" s="16">
        <f>('VA industrielle en niveau'!M27-'VA industrielle en niveau'!L27)/'VA industrielle en niveau'!L27</f>
        <v>-5.905634436248864E-2</v>
      </c>
      <c r="H25" s="16">
        <f>('VA industrielle en niveau'!O27-'VA industrielle en niveau'!N27)/'VA industrielle en niveau'!N27</f>
        <v>4.8611779440562393E-2</v>
      </c>
      <c r="I25" s="16">
        <f>('VA industrielle en niveau'!Q27-'VA industrielle en niveau'!P27)/'VA industrielle en niveau'!P27</f>
        <v>-0.10550953098189186</v>
      </c>
      <c r="J25" s="16">
        <f>('VA industrielle en niveau'!S27-'VA industrielle en niveau'!R27)/'VA industrielle en niveau'!R27</f>
        <v>-2.9556748334375483E-2</v>
      </c>
      <c r="K25" s="16">
        <f>('VA industrielle en niveau'!U27-'VA industrielle en niveau'!T27)/'VA industrielle en niveau'!T27</f>
        <v>6.9744762604758287E-2</v>
      </c>
      <c r="L25" s="16">
        <f>('VA industrielle en niveau'!W27-'VA industrielle en niveau'!V27)/'VA industrielle en niveau'!V27</f>
        <v>6.2709839571168505E-2</v>
      </c>
      <c r="M25" s="16">
        <f>('VA industrielle en niveau'!Y27-'VA industrielle en niveau'!X27)/'VA industrielle en niveau'!X27</f>
        <v>1.1868513593606514E-2</v>
      </c>
      <c r="N25" s="16">
        <f>('VA industrielle en niveau'!AA27-'VA industrielle en niveau'!Z27)/'VA industrielle en niveau'!Z27</f>
        <v>1.4631132513243338E-2</v>
      </c>
      <c r="O25" s="16">
        <f>('VA industrielle en niveau'!AC27-'VA industrielle en niveau'!AB27)/'VA industrielle en niveau'!AB27</f>
        <v>9.6767202388225157E-2</v>
      </c>
      <c r="P25" s="16">
        <f>('VA industrielle en niveau'!AE27-'VA industrielle en niveau'!AD27)/'VA industrielle en niveau'!AD27</f>
        <v>0.39961447217984902</v>
      </c>
      <c r="Q25" s="16">
        <f>('VA industrielle en niveau'!AG27-'VA industrielle en niveau'!AF27)/'VA industrielle en niveau'!AF27</f>
        <v>9.7801633529353393E-2</v>
      </c>
      <c r="R25" s="16">
        <f>('VA industrielle en niveau'!AI27-'VA industrielle en niveau'!AH27)/'VA industrielle en niveau'!AH27</f>
        <v>0.18800946293066401</v>
      </c>
      <c r="S25" s="16">
        <f>('VA industrielle en niveau'!AK27-'VA industrielle en niveau'!AJ27)/'VA industrielle en niveau'!AJ27</f>
        <v>-6.9856146836842048E-2</v>
      </c>
      <c r="T25" s="16">
        <f>('VA industrielle en niveau'!AM27-'VA industrielle en niveau'!AL27)/'VA industrielle en niveau'!AL27</f>
        <v>1.6851698093558312E-2</v>
      </c>
      <c r="U25" s="16">
        <f>('VA industrielle en niveau'!AO27-'VA industrielle en niveau'!AN27)/'VA industrielle en niveau'!AN27</f>
        <v>6.3145270467466477E-4</v>
      </c>
      <c r="V25" s="16">
        <f>('VA industrielle en niveau'!AQ27-'VA industrielle en niveau'!AP27)/'VA industrielle en niveau'!AP27</f>
        <v>-0.23685163380671662</v>
      </c>
      <c r="W25" s="16">
        <f>('VA industrielle en niveau'!AS27-'VA industrielle en niveau'!AR27)/'VA industrielle en niveau'!AR27</f>
        <v>-1.9623175170923955E-2</v>
      </c>
      <c r="X25" s="16">
        <f>('VA industrielle en niveau'!AU27-'VA industrielle en niveau'!AT27)/'VA industrielle en niveau'!AT27</f>
        <v>-7.1571313110055067E-3</v>
      </c>
      <c r="Y25" s="16">
        <f>('VA industrielle en niveau'!AW27-'VA industrielle en niveau'!AV27)/'VA industrielle en niveau'!AV27</f>
        <v>-0.86711902534794938</v>
      </c>
      <c r="AA25">
        <v>2.0656887959999999</v>
      </c>
      <c r="AB25">
        <v>1.9657969909999999</v>
      </c>
    </row>
    <row r="26" spans="1:28" x14ac:dyDescent="0.25">
      <c r="A26">
        <f>'VA industrielle en niveau'!A28</f>
        <v>2030</v>
      </c>
      <c r="B26" s="16">
        <f>('VA industrielle en niveau'!C28-'VA industrielle en niveau'!B28)/'VA industrielle en niveau'!B28</f>
        <v>-1.1796731478048751E-2</v>
      </c>
      <c r="C26" s="16">
        <f>('VA industrielle en niveau'!E28-'VA industrielle en niveau'!D28)/'VA industrielle en niveau'!D28</f>
        <v>1.3578146070226877E-2</v>
      </c>
      <c r="D26" s="16">
        <f>('VA industrielle en niveau'!G28-'VA industrielle en niveau'!F28)/'VA industrielle en niveau'!F28</f>
        <v>-3.5174356762357695E-2</v>
      </c>
      <c r="E26" s="16">
        <f>('VA industrielle en niveau'!I28-'VA industrielle en niveau'!H28)/'VA industrielle en niveau'!H28</f>
        <v>-1.8842018128901943E-2</v>
      </c>
      <c r="F26" s="16">
        <f>('VA industrielle en niveau'!K28-'VA industrielle en niveau'!J28)/'VA industrielle en niveau'!J28</f>
        <v>3.0629111233530728</v>
      </c>
      <c r="G26" s="16">
        <f>('VA industrielle en niveau'!M28-'VA industrielle en niveau'!L28)/'VA industrielle en niveau'!L28</f>
        <v>-6.9128356111678654E-2</v>
      </c>
      <c r="H26" s="16">
        <f>('VA industrielle en niveau'!O28-'VA industrielle en niveau'!N28)/'VA industrielle en niveau'!N28</f>
        <v>5.6710554730768858E-2</v>
      </c>
      <c r="I26" s="16">
        <f>('VA industrielle en niveau'!Q28-'VA industrielle en niveau'!P28)/'VA industrielle en niveau'!P28</f>
        <v>-0.12710034107846363</v>
      </c>
      <c r="J26" s="16">
        <f>('VA industrielle en niveau'!S28-'VA industrielle en niveau'!R28)/'VA industrielle en niveau'!R28</f>
        <v>-3.573624197662055E-2</v>
      </c>
      <c r="K26" s="16">
        <f>('VA industrielle en niveau'!U28-'VA industrielle en niveau'!T28)/'VA industrielle en niveau'!T28</f>
        <v>8.2997398593917762E-2</v>
      </c>
      <c r="L26" s="16">
        <f>('VA industrielle en niveau'!W28-'VA industrielle en niveau'!V28)/'VA industrielle en niveau'!V28</f>
        <v>6.9707122993141774E-2</v>
      </c>
      <c r="M26" s="16">
        <f>('VA industrielle en niveau'!Y28-'VA industrielle en niveau'!X28)/'VA industrielle en niveau'!X28</f>
        <v>1.163718650453416E-2</v>
      </c>
      <c r="N26" s="16">
        <f>('VA industrielle en niveau'!AA28-'VA industrielle en niveau'!Z28)/'VA industrielle en niveau'!Z28</f>
        <v>1.5951593621120769E-2</v>
      </c>
      <c r="O26" s="16">
        <f>('VA industrielle en niveau'!AC28-'VA industrielle en niveau'!AB28)/'VA industrielle en niveau'!AB28</f>
        <v>8.8796393248884053E-2</v>
      </c>
      <c r="P26" s="16">
        <f>('VA industrielle en niveau'!AE28-'VA industrielle en niveau'!AD28)/'VA industrielle en niveau'!AD28</f>
        <v>0.40384697251083523</v>
      </c>
      <c r="Q26" s="16">
        <f>('VA industrielle en niveau'!AG28-'VA industrielle en niveau'!AF28)/'VA industrielle en niveau'!AF28</f>
        <v>0.11142666404556294</v>
      </c>
      <c r="R26" s="16">
        <f>('VA industrielle en niveau'!AI28-'VA industrielle en niveau'!AH28)/'VA industrielle en niveau'!AH28</f>
        <v>0.20388095599370024</v>
      </c>
      <c r="S26" s="16">
        <f>('VA industrielle en niveau'!AK28-'VA industrielle en niveau'!AJ28)/'VA industrielle en niveau'!AJ28</f>
        <v>-7.7773203588973758E-2</v>
      </c>
      <c r="T26" s="16">
        <f>('VA industrielle en niveau'!AM28-'VA industrielle en niveau'!AL28)/'VA industrielle en niveau'!AL28</f>
        <v>1.7078666474540389E-2</v>
      </c>
      <c r="U26" s="16">
        <f>('VA industrielle en niveau'!AO28-'VA industrielle en niveau'!AN28)/'VA industrielle en niveau'!AN28</f>
        <v>6.510569564939239E-4</v>
      </c>
      <c r="V26" s="16">
        <f>('VA industrielle en niveau'!AQ28-'VA industrielle en niveau'!AP28)/'VA industrielle en niveau'!AP28</f>
        <v>-0.25600652999950252</v>
      </c>
      <c r="W26" s="16">
        <f>('VA industrielle en niveau'!AS28-'VA industrielle en niveau'!AR28)/'VA industrielle en niveau'!AR28</f>
        <v>-9.4864627265547646E-2</v>
      </c>
      <c r="X26" s="16">
        <f>('VA industrielle en niveau'!AU28-'VA industrielle en niveau'!AT28)/'VA industrielle en niveau'!AT28</f>
        <v>1.341527980576958E-2</v>
      </c>
      <c r="Y26" s="16">
        <f>('VA industrielle en niveau'!AW28-'VA industrielle en niveau'!AV28)/'VA industrielle en niveau'!AV28</f>
        <v>-0.9050301851284992</v>
      </c>
      <c r="AA26">
        <v>2.1313243210000001</v>
      </c>
      <c r="AB26">
        <v>2.0150575279999998</v>
      </c>
    </row>
    <row r="27" spans="1:28" x14ac:dyDescent="0.25">
      <c r="A27">
        <f>'VA industrielle en niveau'!A29</f>
        <v>2031</v>
      </c>
      <c r="B27" s="16">
        <f>('VA industrielle en niveau'!C29-'VA industrielle en niveau'!B29)/'VA industrielle en niveau'!B29</f>
        <v>-1.336371499107118E-2</v>
      </c>
      <c r="C27" s="16">
        <f>('VA industrielle en niveau'!E29-'VA industrielle en niveau'!D29)/'VA industrielle en niveau'!D29</f>
        <v>1.2945696058372437E-2</v>
      </c>
      <c r="D27" s="16">
        <f>('VA industrielle en niveau'!G29-'VA industrielle en niveau'!F29)/'VA industrielle en niveau'!F29</f>
        <v>-3.3798585034099049E-2</v>
      </c>
      <c r="E27" s="16">
        <f>('VA industrielle en niveau'!I29-'VA industrielle en niveau'!H29)/'VA industrielle en niveau'!H29</f>
        <v>-2.3242370841676855E-2</v>
      </c>
      <c r="F27" s="16">
        <f>('VA industrielle en niveau'!K29-'VA industrielle en niveau'!J29)/'VA industrielle en niveau'!J29</f>
        <v>6.2054575488755281</v>
      </c>
      <c r="G27" s="16">
        <f>('VA industrielle en niveau'!M29-'VA industrielle en niveau'!L29)/'VA industrielle en niveau'!L29</f>
        <v>-7.8974541163103151E-2</v>
      </c>
      <c r="H27" s="16">
        <f>('VA industrielle en niveau'!O29-'VA industrielle en niveau'!N29)/'VA industrielle en niveau'!N29</f>
        <v>6.4284944952941903E-2</v>
      </c>
      <c r="I27" s="16">
        <f>('VA industrielle en niveau'!Q29-'VA industrielle en niveau'!P29)/'VA industrielle en niveau'!P29</f>
        <v>-0.14428473705411399</v>
      </c>
      <c r="J27" s="16">
        <f>('VA industrielle en niveau'!S29-'VA industrielle en niveau'!R29)/'VA industrielle en niveau'!R29</f>
        <v>-4.1886441937244577E-2</v>
      </c>
      <c r="K27" s="16">
        <f>('VA industrielle en niveau'!U29-'VA industrielle en niveau'!T29)/'VA industrielle en niveau'!T29</f>
        <v>9.4802007079402159E-2</v>
      </c>
      <c r="L27" s="16">
        <f>('VA industrielle en niveau'!W29-'VA industrielle en niveau'!V29)/'VA industrielle en niveau'!V29</f>
        <v>7.5578129501600699E-2</v>
      </c>
      <c r="M27" s="16">
        <f>('VA industrielle en niveau'!Y29-'VA industrielle en niveau'!X29)/'VA industrielle en niveau'!X29</f>
        <v>1.0449331491612894E-2</v>
      </c>
      <c r="N27" s="16">
        <f>('VA industrielle en niveau'!AA29-'VA industrielle en niveau'!Z29)/'VA industrielle en niveau'!Z29</f>
        <v>1.703815545516469E-2</v>
      </c>
      <c r="O27" s="16">
        <f>('VA industrielle en niveau'!AC29-'VA industrielle en niveau'!AB29)/'VA industrielle en niveau'!AB29</f>
        <v>8.6001219538536053E-2</v>
      </c>
      <c r="P27" s="16">
        <f>('VA industrielle en niveau'!AE29-'VA industrielle en niveau'!AD29)/'VA industrielle en niveau'!AD29</f>
        <v>0.40452591322266856</v>
      </c>
      <c r="Q27" s="16">
        <f>('VA industrielle en niveau'!AG29-'VA industrielle en niveau'!AF29)/'VA industrielle en niveau'!AF29</f>
        <v>0.1267917761168843</v>
      </c>
      <c r="R27" s="16">
        <f>('VA industrielle en niveau'!AI29-'VA industrielle en niveau'!AH29)/'VA industrielle en niveau'!AH29</f>
        <v>0.21284255484767492</v>
      </c>
      <c r="S27" s="16">
        <f>('VA industrielle en niveau'!AK29-'VA industrielle en niveau'!AJ29)/'VA industrielle en niveau'!AJ29</f>
        <v>-8.4502498803047721E-2</v>
      </c>
      <c r="T27" s="16">
        <f>('VA industrielle en niveau'!AM29-'VA industrielle en niveau'!AL29)/'VA industrielle en niveau'!AL29</f>
        <v>1.6874376398115572E-2</v>
      </c>
      <c r="U27" s="16">
        <f>('VA industrielle en niveau'!AO29-'VA industrielle en niveau'!AN29)/'VA industrielle en niveau'!AN29</f>
        <v>6.5908601243321757E-4</v>
      </c>
      <c r="V27" s="16">
        <f>('VA industrielle en niveau'!AQ29-'VA industrielle en niveau'!AP29)/'VA industrielle en niveau'!AP29</f>
        <v>-0.26865860588750667</v>
      </c>
      <c r="W27" s="16">
        <f>('VA industrielle en niveau'!AS29-'VA industrielle en niveau'!AR29)/'VA industrielle en niveau'!AR29</f>
        <v>-8.9188334566100591E-2</v>
      </c>
      <c r="X27" s="16">
        <f>('VA industrielle en niveau'!AU29-'VA industrielle en niveau'!AT29)/'VA industrielle en niveau'!AT29</f>
        <v>1.335055762948861E-2</v>
      </c>
      <c r="Y27" s="16">
        <f>('VA industrielle en niveau'!AW29-'VA industrielle en niveau'!AV29)/'VA industrielle en niveau'!AV29</f>
        <v>-0.8794362452629334</v>
      </c>
      <c r="AA27">
        <v>2.1953984260000001</v>
      </c>
      <c r="AB27">
        <v>2.0618703429999998</v>
      </c>
    </row>
    <row r="28" spans="1:28" x14ac:dyDescent="0.25">
      <c r="A28">
        <f>'VA industrielle en niveau'!A30</f>
        <v>2032</v>
      </c>
      <c r="B28" s="16">
        <f>('VA industrielle en niveau'!C30-'VA industrielle en niveau'!B30)/'VA industrielle en niveau'!B30</f>
        <v>-1.4952809540839914E-2</v>
      </c>
      <c r="C28" s="16">
        <f>('VA industrielle en niveau'!E30-'VA industrielle en niveau'!D30)/'VA industrielle en niveau'!D30</f>
        <v>1.2217801657228959E-2</v>
      </c>
      <c r="D28" s="16">
        <f>('VA industrielle en niveau'!G30-'VA industrielle en niveau'!F30)/'VA industrielle en niveau'!F30</f>
        <v>-3.5636481697091257E-2</v>
      </c>
      <c r="E28" s="16">
        <f>('VA industrielle en niveau'!I30-'VA industrielle en niveau'!H30)/'VA industrielle en niveau'!H30</f>
        <v>-2.7432314126462711E-2</v>
      </c>
      <c r="F28" s="16">
        <f>('VA industrielle en niveau'!K30-'VA industrielle en niveau'!J30)/'VA industrielle en niveau'!J30</f>
        <v>-106.71595205195818</v>
      </c>
      <c r="G28" s="16">
        <f>('VA industrielle en niveau'!M30-'VA industrielle en niveau'!L30)/'VA industrielle en niveau'!L30</f>
        <v>-8.7862227918004993E-2</v>
      </c>
      <c r="H28" s="16">
        <f>('VA industrielle en niveau'!O30-'VA industrielle en niveau'!N30)/'VA industrielle en niveau'!N30</f>
        <v>7.0998996731139477E-2</v>
      </c>
      <c r="I28" s="16">
        <f>('VA industrielle en niveau'!Q30-'VA industrielle en niveau'!P30)/'VA industrielle en niveau'!P30</f>
        <v>-0.15860694193562114</v>
      </c>
      <c r="J28" s="16">
        <f>('VA industrielle en niveau'!S30-'VA industrielle en niveau'!R30)/'VA industrielle en niveau'!R30</f>
        <v>-4.7403326029042021E-2</v>
      </c>
      <c r="K28" s="16">
        <f>('VA industrielle en niveau'!U30-'VA industrielle en niveau'!T30)/'VA industrielle en niveau'!T30</f>
        <v>0.10430212395138121</v>
      </c>
      <c r="L28" s="16">
        <f>('VA industrielle en niveau'!W30-'VA industrielle en niveau'!V30)/'VA industrielle en niveau'!V30</f>
        <v>8.0417603933072526E-2</v>
      </c>
      <c r="M28" s="16">
        <f>('VA industrielle en niveau'!Y30-'VA industrielle en niveau'!X30)/'VA industrielle en niveau'!X30</f>
        <v>8.9209133182222792E-3</v>
      </c>
      <c r="N28" s="16">
        <f>('VA industrielle en niveau'!AA30-'VA industrielle en niveau'!Z30)/'VA industrielle en niveau'!Z30</f>
        <v>1.8353195223143139E-2</v>
      </c>
      <c r="O28" s="16">
        <f>('VA industrielle en niveau'!AC30-'VA industrielle en niveau'!AB30)/'VA industrielle en niveau'!AB30</f>
        <v>8.3112494982925209E-2</v>
      </c>
      <c r="P28" s="16">
        <f>('VA industrielle en niveau'!AE30-'VA industrielle en niveau'!AD30)/'VA industrielle en niveau'!AD30</f>
        <v>0.40551111125484685</v>
      </c>
      <c r="Q28" s="16">
        <f>('VA industrielle en niveau'!AG30-'VA industrielle en niveau'!AF30)/'VA industrielle en niveau'!AF30</f>
        <v>0.14046514576587685</v>
      </c>
      <c r="R28" s="16">
        <f>('VA industrielle en niveau'!AI30-'VA industrielle en niveau'!AH30)/'VA industrielle en niveau'!AH30</f>
        <v>0.22357290933578808</v>
      </c>
      <c r="S28" s="16">
        <f>('VA industrielle en niveau'!AK30-'VA industrielle en niveau'!AJ30)/'VA industrielle en niveau'!AJ30</f>
        <v>-9.0980186619284281E-2</v>
      </c>
      <c r="T28" s="16">
        <f>('VA industrielle en niveau'!AM30-'VA industrielle en niveau'!AL30)/'VA industrielle en niveau'!AL30</f>
        <v>1.6512484262924083E-2</v>
      </c>
      <c r="U28" s="16">
        <f>('VA industrielle en niveau'!AO30-'VA industrielle en niveau'!AN30)/'VA industrielle en niveau'!AN30</f>
        <v>6.630289293952762E-4</v>
      </c>
      <c r="V28" s="16">
        <f>('VA industrielle en niveau'!AQ30-'VA industrielle en niveau'!AP30)/'VA industrielle en niveau'!AP30</f>
        <v>-0.27607777990283605</v>
      </c>
      <c r="W28" s="16">
        <f>('VA industrielle en niveau'!AS30-'VA industrielle en niveau'!AR30)/'VA industrielle en niveau'!AR30</f>
        <v>-0.10691552449540687</v>
      </c>
      <c r="X28" s="16">
        <f>('VA industrielle en niveau'!AU30-'VA industrielle en niveau'!AT30)/'VA industrielle en niveau'!AT30</f>
        <v>1.3175940727362974E-2</v>
      </c>
      <c r="Y28" s="16">
        <f>('VA industrielle en niveau'!AW30-'VA industrielle en niveau'!AV30)/'VA industrielle en niveau'!AV30</f>
        <v>-0.8555534330089668</v>
      </c>
      <c r="AA28">
        <v>2.2584150950000002</v>
      </c>
      <c r="AB28">
        <v>2.1071605510000002</v>
      </c>
    </row>
    <row r="29" spans="1:28" x14ac:dyDescent="0.25">
      <c r="A29">
        <f>'VA industrielle en niveau'!A31</f>
        <v>2033</v>
      </c>
      <c r="B29" s="16">
        <f>('VA industrielle en niveau'!C31-'VA industrielle en niveau'!B31)/'VA industrielle en niveau'!B31</f>
        <v>-1.6549844545876501E-2</v>
      </c>
      <c r="C29" s="16">
        <f>('VA industrielle en niveau'!E31-'VA industrielle en niveau'!D31)/'VA industrielle en niveau'!D31</f>
        <v>1.1439885287051562E-2</v>
      </c>
      <c r="D29" s="16">
        <f>('VA industrielle en niveau'!G31-'VA industrielle en niveau'!F31)/'VA industrielle en niveau'!F31</f>
        <v>-3.7524739719001908E-2</v>
      </c>
      <c r="E29" s="16">
        <f>('VA industrielle en niveau'!I31-'VA industrielle en niveau'!H31)/'VA industrielle en niveau'!H31</f>
        <v>-3.1472990023298786E-2</v>
      </c>
      <c r="F29" s="16">
        <f>('VA industrielle en niveau'!K31-'VA industrielle en niveau'!J31)/'VA industrielle en niveau'!J31</f>
        <v>-6.2309483533358296</v>
      </c>
      <c r="G29" s="16">
        <f>('VA industrielle en niveau'!M31-'VA industrielle en niveau'!L31)/'VA industrielle en niveau'!L31</f>
        <v>-9.60248769853497E-2</v>
      </c>
      <c r="H29" s="16">
        <f>('VA industrielle en niveau'!O31-'VA industrielle en niveau'!N31)/'VA industrielle en niveau'!N31</f>
        <v>7.6939153864222551E-2</v>
      </c>
      <c r="I29" s="16">
        <f>('VA industrielle en niveau'!Q31-'VA industrielle en niveau'!P31)/'VA industrielle en niveau'!P31</f>
        <v>-0.17260740931136401</v>
      </c>
      <c r="J29" s="16">
        <f>('VA industrielle en niveau'!S31-'VA industrielle en niveau'!R31)/'VA industrielle en niveau'!R31</f>
        <v>-5.2746929689782653E-2</v>
      </c>
      <c r="K29" s="16">
        <f>('VA industrielle en niveau'!U31-'VA industrielle en niveau'!T31)/'VA industrielle en niveau'!T31</f>
        <v>0.11272668764299856</v>
      </c>
      <c r="L29" s="16">
        <f>('VA industrielle en niveau'!W31-'VA industrielle en niveau'!V31)/'VA industrielle en niveau'!V31</f>
        <v>8.4634939784241706E-2</v>
      </c>
      <c r="M29" s="16">
        <f>('VA industrielle en niveau'!Y31-'VA industrielle en niveau'!X31)/'VA industrielle en niveau'!X31</f>
        <v>7.2085611036736595E-3</v>
      </c>
      <c r="N29" s="16">
        <f>('VA industrielle en niveau'!AA31-'VA industrielle en niveau'!Z31)/'VA industrielle en niveau'!Z31</f>
        <v>1.9632423581100462E-2</v>
      </c>
      <c r="O29" s="16">
        <f>('VA industrielle en niveau'!AC31-'VA industrielle en niveau'!AB31)/'VA industrielle en niveau'!AB31</f>
        <v>8.0041020093432655E-2</v>
      </c>
      <c r="P29" s="16">
        <f>('VA industrielle en niveau'!AE31-'VA industrielle en niveau'!AD31)/'VA industrielle en niveau'!AD31</f>
        <v>0.40677332761718393</v>
      </c>
      <c r="Q29" s="16">
        <f>('VA industrielle en niveau'!AG31-'VA industrielle en niveau'!AF31)/'VA industrielle en niveau'!AF31</f>
        <v>0.15284619339868158</v>
      </c>
      <c r="R29" s="16">
        <f>('VA industrielle en niveau'!AI31-'VA industrielle en niveau'!AH31)/'VA industrielle en niveau'!AH31</f>
        <v>0.23545273218385701</v>
      </c>
      <c r="S29" s="16">
        <f>('VA industrielle en niveau'!AK31-'VA industrielle en niveau'!AJ31)/'VA industrielle en niveau'!AJ31</f>
        <v>-9.7167425393024545E-2</v>
      </c>
      <c r="T29" s="16">
        <f>('VA industrielle en niveau'!AM31-'VA industrielle en niveau'!AL31)/'VA industrielle en niveau'!AL31</f>
        <v>1.6030686136550933E-2</v>
      </c>
      <c r="U29" s="16">
        <f>('VA industrielle en niveau'!AO31-'VA industrielle en niveau'!AN31)/'VA industrielle en niveau'!AN31</f>
        <v>6.634970602250195E-4</v>
      </c>
      <c r="V29" s="16">
        <f>('VA industrielle en niveau'!AQ31-'VA industrielle en niveau'!AP31)/'VA industrielle en niveau'!AP31</f>
        <v>-0.27980369191360377</v>
      </c>
      <c r="W29" s="16">
        <f>('VA industrielle en niveau'!AS31-'VA industrielle en niveau'!AR31)/'VA industrielle en niveau'!AR31</f>
        <v>-0.14108172363718466</v>
      </c>
      <c r="X29" s="16">
        <f>('VA industrielle en niveau'!AU31-'VA industrielle en niveau'!AT31)/'VA industrielle en niveau'!AT31</f>
        <v>1.2696357370121966E-2</v>
      </c>
      <c r="Y29" s="16">
        <f>('VA industrielle en niveau'!AW31-'VA industrielle en niveau'!AV31)/'VA industrielle en niveau'!AV31</f>
        <v>-0.83437666835435442</v>
      </c>
      <c r="AA29">
        <v>2.3201814719999998</v>
      </c>
      <c r="AB29">
        <v>2.1510544469999999</v>
      </c>
    </row>
    <row r="30" spans="1:28" x14ac:dyDescent="0.25">
      <c r="A30">
        <f>'VA industrielle en niveau'!A32</f>
        <v>2034</v>
      </c>
      <c r="B30" s="16">
        <f>('VA industrielle en niveau'!C32-'VA industrielle en niveau'!B32)/'VA industrielle en niveau'!B32</f>
        <v>-1.8139007578557173E-2</v>
      </c>
      <c r="C30" s="16">
        <f>('VA industrielle en niveau'!E32-'VA industrielle en niveau'!D32)/'VA industrielle en niveau'!D32</f>
        <v>1.0689817791133786E-2</v>
      </c>
      <c r="D30" s="16">
        <f>('VA industrielle en niveau'!G32-'VA industrielle en niveau'!F32)/'VA industrielle en niveau'!F32</f>
        <v>-3.9451092526378011E-2</v>
      </c>
      <c r="E30" s="16">
        <f>('VA industrielle en niveau'!I32-'VA industrielle en niveau'!H32)/'VA industrielle en niveau'!H32</f>
        <v>-3.5248264342593427E-2</v>
      </c>
      <c r="F30" s="16">
        <f>('VA industrielle en niveau'!K32-'VA industrielle en niveau'!J32)/'VA industrielle en niveau'!J32</f>
        <v>-3.4729247370662515</v>
      </c>
      <c r="G30" s="16">
        <f>('VA industrielle en niveau'!M32-'VA industrielle en niveau'!L32)/'VA industrielle en niveau'!L32</f>
        <v>-0.10341924392765744</v>
      </c>
      <c r="H30" s="16">
        <f>('VA industrielle en niveau'!O32-'VA industrielle en niveau'!N32)/'VA industrielle en niveau'!N32</f>
        <v>8.2062120281710782E-2</v>
      </c>
      <c r="I30" s="16">
        <f>('VA industrielle en niveau'!Q32-'VA industrielle en niveau'!P32)/'VA industrielle en niveau'!P32</f>
        <v>-0.18678863743083546</v>
      </c>
      <c r="J30" s="16">
        <f>('VA industrielle en niveau'!S32-'VA industrielle en niveau'!R32)/'VA industrielle en niveau'!R32</f>
        <v>-5.7843387362117915E-2</v>
      </c>
      <c r="K30" s="16">
        <f>('VA industrielle en niveau'!U32-'VA industrielle en niveau'!T32)/'VA industrielle en niveau'!T32</f>
        <v>0.12018698762666923</v>
      </c>
      <c r="L30" s="16">
        <f>('VA industrielle en niveau'!W32-'VA industrielle en niveau'!V32)/'VA industrielle en niveau'!V32</f>
        <v>8.8308587412568071E-2</v>
      </c>
      <c r="M30" s="16">
        <f>('VA industrielle en niveau'!Y32-'VA industrielle en niveau'!X32)/'VA industrielle en niveau'!X32</f>
        <v>5.4270110053347663E-3</v>
      </c>
      <c r="N30" s="16">
        <f>('VA industrielle en niveau'!AA32-'VA industrielle en niveau'!Z32)/'VA industrielle en niveau'!Z32</f>
        <v>2.0732912503034339E-2</v>
      </c>
      <c r="O30" s="16">
        <f>('VA industrielle en niveau'!AC32-'VA industrielle en niveau'!AB32)/'VA industrielle en niveau'!AB32</f>
        <v>7.7130836650160225E-2</v>
      </c>
      <c r="P30" s="16">
        <f>('VA industrielle en niveau'!AE32-'VA industrielle en niveau'!AD32)/'VA industrielle en niveau'!AD32</f>
        <v>0.40829271051352067</v>
      </c>
      <c r="Q30" s="16">
        <f>('VA industrielle en niveau'!AG32-'VA industrielle en niveau'!AF32)/'VA industrielle en niveau'!AF32</f>
        <v>0.1640681247576668</v>
      </c>
      <c r="R30" s="16">
        <f>('VA industrielle en niveau'!AI32-'VA industrielle en niveau'!AH32)/'VA industrielle en niveau'!AH32</f>
        <v>0.24809029730431403</v>
      </c>
      <c r="S30" s="16">
        <f>('VA industrielle en niveau'!AK32-'VA industrielle en niveau'!AJ32)/'VA industrielle en niveau'!AJ32</f>
        <v>-0.10303909457028425</v>
      </c>
      <c r="T30" s="16">
        <f>('VA industrielle en niveau'!AM32-'VA industrielle en niveau'!AL32)/'VA industrielle en niveau'!AL32</f>
        <v>1.5502582087880452E-2</v>
      </c>
      <c r="U30" s="16">
        <f>('VA industrielle en niveau'!AO32-'VA industrielle en niveau'!AN32)/'VA industrielle en niveau'!AN32</f>
        <v>6.6285878376946394E-4</v>
      </c>
      <c r="V30" s="16">
        <f>('VA industrielle en niveau'!AQ32-'VA industrielle en niveau'!AP32)/'VA industrielle en niveau'!AP32</f>
        <v>-0.28103948881101787</v>
      </c>
      <c r="W30" s="16">
        <f>('VA industrielle en niveau'!AS32-'VA industrielle en niveau'!AR32)/'VA industrielle en niveau'!AR32</f>
        <v>-0.19269076326888576</v>
      </c>
      <c r="X30" s="16">
        <f>('VA industrielle en niveau'!AU32-'VA industrielle en niveau'!AT32)/'VA industrielle en niveau'!AT32</f>
        <v>1.1595329017157688E-2</v>
      </c>
      <c r="Y30" s="16">
        <f>('VA industrielle en niveau'!AW32-'VA industrielle en niveau'!AV32)/'VA industrielle en niveau'!AV32</f>
        <v>-0.81837697258673925</v>
      </c>
      <c r="AA30">
        <v>2.3805901920000001</v>
      </c>
      <c r="AB30">
        <v>2.1937919520000002</v>
      </c>
    </row>
    <row r="31" spans="1:28" x14ac:dyDescent="0.25">
      <c r="A31">
        <f>'VA industrielle en niveau'!A33</f>
        <v>2035</v>
      </c>
      <c r="B31" s="16">
        <f>('VA industrielle en niveau'!C33-'VA industrielle en niveau'!B33)/'VA industrielle en niveau'!B33</f>
        <v>-1.9702505116602445E-2</v>
      </c>
      <c r="C31" s="16">
        <f>('VA industrielle en niveau'!E33-'VA industrielle en niveau'!D33)/'VA industrielle en niveau'!D33</f>
        <v>9.9862040652166587E-3</v>
      </c>
      <c r="D31" s="16">
        <f>('VA industrielle en niveau'!G33-'VA industrielle en niveau'!F33)/'VA industrielle en niveau'!F33</f>
        <v>-4.1383477883313091E-2</v>
      </c>
      <c r="E31" s="16">
        <f>('VA industrielle en niveau'!I33-'VA industrielle en niveau'!H33)/'VA industrielle en niveau'!H33</f>
        <v>-3.8701571602913681E-2</v>
      </c>
      <c r="F31" s="16">
        <f>('VA industrielle en niveau'!K33-'VA industrielle en niveau'!J33)/'VA industrielle en niveau'!J33</f>
        <v>-2.528243517726553</v>
      </c>
      <c r="G31" s="16">
        <f>('VA industrielle en niveau'!M33-'VA industrielle en niveau'!L33)/'VA industrielle en niveau'!L33</f>
        <v>-0.11003767898053432</v>
      </c>
      <c r="H31" s="16">
        <f>('VA industrielle en niveau'!O33-'VA industrielle en niveau'!N33)/'VA industrielle en niveau'!N33</f>
        <v>8.6359634253289949E-2</v>
      </c>
      <c r="I31" s="16">
        <f>('VA industrielle en niveau'!Q33-'VA industrielle en niveau'!P33)/'VA industrielle en niveau'!P33</f>
        <v>-0.20115487282598343</v>
      </c>
      <c r="J31" s="16">
        <f>('VA industrielle en niveau'!S33-'VA industrielle en niveau'!R33)/'VA industrielle en niveau'!R33</f>
        <v>-6.2485172462471657E-2</v>
      </c>
      <c r="K31" s="16">
        <f>('VA industrielle en niveau'!U33-'VA industrielle en niveau'!T33)/'VA industrielle en niveau'!T33</f>
        <v>0.12664392336225128</v>
      </c>
      <c r="L31" s="16">
        <f>('VA industrielle en niveau'!W33-'VA industrielle en niveau'!V33)/'VA industrielle en niveau'!V33</f>
        <v>9.1323558882849237E-2</v>
      </c>
      <c r="M31" s="16">
        <f>('VA industrielle en niveau'!Y33-'VA industrielle en niveau'!X33)/'VA industrielle en niveau'!X33</f>
        <v>3.6320465341534991E-3</v>
      </c>
      <c r="N31" s="16">
        <f>('VA industrielle en niveau'!AA33-'VA industrielle en niveau'!Z33)/'VA industrielle en niveau'!Z33</f>
        <v>2.1568865956140881E-2</v>
      </c>
      <c r="O31" s="16">
        <f>('VA industrielle en niveau'!AC33-'VA industrielle en niveau'!AB33)/'VA industrielle en niveau'!AB33</f>
        <v>7.4413502424214906E-2</v>
      </c>
      <c r="P31" s="16">
        <f>('VA industrielle en niveau'!AE33-'VA industrielle en niveau'!AD33)/'VA industrielle en niveau'!AD33</f>
        <v>0.41004902404525057</v>
      </c>
      <c r="Q31" s="16">
        <f>('VA industrielle en niveau'!AG33-'VA industrielle en niveau'!AF33)/'VA industrielle en niveau'!AF33</f>
        <v>0.174178871216424</v>
      </c>
      <c r="R31" s="16">
        <f>('VA industrielle en niveau'!AI33-'VA industrielle en niveau'!AH33)/'VA industrielle en niveau'!AH33</f>
        <v>0.26115922576192158</v>
      </c>
      <c r="S31" s="16">
        <f>('VA industrielle en niveau'!AK33-'VA industrielle en niveau'!AJ33)/'VA industrielle en niveau'!AJ33</f>
        <v>-0.10855571519347053</v>
      </c>
      <c r="T31" s="16">
        <f>('VA industrielle en niveau'!AM33-'VA industrielle en niveau'!AL33)/'VA industrielle en niveau'!AL33</f>
        <v>1.4955438109595083E-2</v>
      </c>
      <c r="U31" s="16">
        <f>('VA industrielle en niveau'!AO33-'VA industrielle en niveau'!AN33)/'VA industrielle en niveau'!AN33</f>
        <v>6.6185325725006956E-4</v>
      </c>
      <c r="V31" s="16">
        <f>('VA industrielle en niveau'!AQ33-'VA industrielle en niveau'!AP33)/'VA industrielle en niveau'!AP33</f>
        <v>-0.28054815851659709</v>
      </c>
      <c r="W31" s="16">
        <f>('VA industrielle en niveau'!AS33-'VA industrielle en niveau'!AR33)/'VA industrielle en niveau'!AR33</f>
        <v>-0.26150277079938228</v>
      </c>
      <c r="X31" s="16">
        <f>('VA industrielle en niveau'!AU33-'VA industrielle en niveau'!AT33)/'VA industrielle en niveau'!AT33</f>
        <v>1.0326129218337825E-2</v>
      </c>
      <c r="Y31" s="16">
        <f>('VA industrielle en niveau'!AW33-'VA industrielle en niveau'!AV33)/'VA industrielle en niveau'!AV33</f>
        <v>-0.80248228889987228</v>
      </c>
      <c r="AA31">
        <v>2.4396269500000001</v>
      </c>
      <c r="AB31">
        <v>2.235561079</v>
      </c>
    </row>
    <row r="32" spans="1:28" x14ac:dyDescent="0.25">
      <c r="A32">
        <f>'VA industrielle en niveau'!A34</f>
        <v>2036</v>
      </c>
      <c r="B32" s="16">
        <f>('VA industrielle en niveau'!C34-'VA industrielle en niveau'!B34)/'VA industrielle en niveau'!B34</f>
        <v>-2.1221809865612003E-2</v>
      </c>
      <c r="C32" s="16">
        <f>('VA industrielle en niveau'!E34-'VA industrielle en niveau'!D34)/'VA industrielle en niveau'!D34</f>
        <v>9.3169471900640365E-3</v>
      </c>
      <c r="D32" s="16">
        <f>('VA industrielle en niveau'!G34-'VA industrielle en niveau'!F34)/'VA industrielle en niveau'!F34</f>
        <v>-4.3297181966319771E-2</v>
      </c>
      <c r="E32" s="16">
        <f>('VA industrielle en niveau'!I34-'VA industrielle en niveau'!H34)/'VA industrielle en niveau'!H34</f>
        <v>-4.1839442070900762E-2</v>
      </c>
      <c r="F32" s="16">
        <f>('VA industrielle en niveau'!K34-'VA industrielle en niveau'!J34)/'VA industrielle en niveau'!J34</f>
        <v>-2.0472031624899416</v>
      </c>
      <c r="G32" s="16">
        <f>('VA industrielle en niveau'!M34-'VA industrielle en niveau'!L34)/'VA industrielle en niveau'!L34</f>
        <v>-0.11593723921193469</v>
      </c>
      <c r="H32" s="16">
        <f>('VA industrielle en niveau'!O34-'VA industrielle en niveau'!N34)/'VA industrielle en niveau'!N34</f>
        <v>8.9901862130775612E-2</v>
      </c>
      <c r="I32" s="16">
        <f>('VA industrielle en niveau'!Q34-'VA industrielle en niveau'!P34)/'VA industrielle en niveau'!P34</f>
        <v>-0.21559258157868166</v>
      </c>
      <c r="J32" s="16">
        <f>('VA industrielle en niveau'!S34-'VA industrielle en niveau'!R34)/'VA industrielle en niveau'!R34</f>
        <v>-6.6724177547233685E-2</v>
      </c>
      <c r="K32" s="16">
        <f>('VA industrielle en niveau'!U34-'VA industrielle en niveau'!T34)/'VA industrielle en niveau'!T34</f>
        <v>0.13212755912872473</v>
      </c>
      <c r="L32" s="16">
        <f>('VA industrielle en niveau'!W34-'VA industrielle en niveau'!V34)/'VA industrielle en niveau'!V34</f>
        <v>9.3772897413969158E-2</v>
      </c>
      <c r="M32" s="16">
        <f>('VA industrielle en niveau'!Y34-'VA industrielle en niveau'!X34)/'VA industrielle en niveau'!X34</f>
        <v>1.8485826209929377E-3</v>
      </c>
      <c r="N32" s="16">
        <f>('VA industrielle en niveau'!AA34-'VA industrielle en niveau'!Z34)/'VA industrielle en niveau'!Z34</f>
        <v>2.218114122437196E-2</v>
      </c>
      <c r="O32" s="16">
        <f>('VA industrielle en niveau'!AC34-'VA industrielle en niveau'!AB34)/'VA industrielle en niveau'!AB34</f>
        <v>7.1922145615411284E-2</v>
      </c>
      <c r="P32" s="16">
        <f>('VA industrielle en niveau'!AE34-'VA industrielle en niveau'!AD34)/'VA industrielle en niveau'!AD34</f>
        <v>0.41202855791237958</v>
      </c>
      <c r="Q32" s="16">
        <f>('VA industrielle en niveau'!AG34-'VA industrielle en niveau'!AF34)/'VA industrielle en niveau'!AF34</f>
        <v>0.18318742224753029</v>
      </c>
      <c r="R32" s="16">
        <f>('VA industrielle en niveau'!AI34-'VA industrielle en niveau'!AH34)/'VA industrielle en niveau'!AH34</f>
        <v>0.27439467735216644</v>
      </c>
      <c r="S32" s="16">
        <f>('VA industrielle en niveau'!AK34-'VA industrielle en niveau'!AJ34)/'VA industrielle en niveau'!AJ34</f>
        <v>-0.11367792642348448</v>
      </c>
      <c r="T32" s="16">
        <f>('VA industrielle en niveau'!AM34-'VA industrielle en niveau'!AL34)/'VA industrielle en niveau'!AL34</f>
        <v>1.4392545252278892E-2</v>
      </c>
      <c r="U32" s="16">
        <f>('VA industrielle en niveau'!AO34-'VA industrielle en niveau'!AN34)/'VA industrielle en niveau'!AN34</f>
        <v>6.6030367801725855E-4</v>
      </c>
      <c r="V32" s="16">
        <f>('VA industrielle en niveau'!AQ34-'VA industrielle en niveau'!AP34)/'VA industrielle en niveau'!AP34</f>
        <v>-0.2788193811946208</v>
      </c>
      <c r="W32" s="16">
        <f>('VA industrielle en niveau'!AS34-'VA industrielle en niveau'!AR34)/'VA industrielle en niveau'!AR34</f>
        <v>-0.34898595076408756</v>
      </c>
      <c r="X32" s="16">
        <f>('VA industrielle en niveau'!AU34-'VA industrielle en niveau'!AT34)/'VA industrielle en niveau'!AT34</f>
        <v>9.1841308243103201E-3</v>
      </c>
      <c r="Y32" s="16">
        <f>('VA industrielle en niveau'!AW34-'VA industrielle en niveau'!AV34)/'VA industrielle en niveau'!AV34</f>
        <v>-0.78422264151420606</v>
      </c>
      <c r="AA32">
        <v>2.497295491</v>
      </c>
      <c r="AB32">
        <v>2.2765461299999998</v>
      </c>
    </row>
    <row r="33" spans="1:28" x14ac:dyDescent="0.25">
      <c r="A33">
        <f>'VA industrielle en niveau'!A35</f>
        <v>2037</v>
      </c>
      <c r="B33" s="16">
        <f>('VA industrielle en niveau'!C35-'VA industrielle en niveau'!B35)/'VA industrielle en niveau'!B35</f>
        <v>-2.2680901197581673E-2</v>
      </c>
      <c r="C33" s="16">
        <f>('VA industrielle en niveau'!E35-'VA industrielle en niveau'!D35)/'VA industrielle en niveau'!D35</f>
        <v>8.7291117041005516E-3</v>
      </c>
      <c r="D33" s="16">
        <f>('VA industrielle en niveau'!G35-'VA industrielle en niveau'!F35)/'VA industrielle en niveau'!F35</f>
        <v>-4.5174089563158694E-2</v>
      </c>
      <c r="E33" s="16">
        <f>('VA industrielle en niveau'!I35-'VA industrielle en niveau'!H35)/'VA industrielle en niveau'!H35</f>
        <v>-4.4614036025421085E-2</v>
      </c>
      <c r="F33" s="16">
        <f>('VA industrielle en niveau'!K35-'VA industrielle en niveau'!J35)/'VA industrielle en niveau'!J35</f>
        <v>-1.7488914427600384</v>
      </c>
      <c r="G33" s="16">
        <f>('VA industrielle en niveau'!M35-'VA industrielle en niveau'!L35)/'VA industrielle en niveau'!L35</f>
        <v>-0.12106681802327848</v>
      </c>
      <c r="H33" s="16">
        <f>('VA industrielle en niveau'!O35-'VA industrielle en niveau'!N35)/'VA industrielle en niveau'!N35</f>
        <v>9.2760821345758138E-2</v>
      </c>
      <c r="I33" s="16">
        <f>('VA industrielle en niveau'!Q35-'VA industrielle en niveau'!P35)/'VA industrielle en niveau'!P35</f>
        <v>-0.22970753078710282</v>
      </c>
      <c r="J33" s="16">
        <f>('VA industrielle en niveau'!S35-'VA industrielle en niveau'!R35)/'VA industrielle en niveau'!R35</f>
        <v>-7.0530757553253387E-2</v>
      </c>
      <c r="K33" s="16">
        <f>('VA industrielle en niveau'!U35-'VA industrielle en niveau'!T35)/'VA industrielle en niveau'!T35</f>
        <v>0.13671262211756852</v>
      </c>
      <c r="L33" s="16">
        <f>('VA industrielle en niveau'!W35-'VA industrielle en niveau'!V35)/'VA industrielle en niveau'!V35</f>
        <v>9.5765977022432683E-2</v>
      </c>
      <c r="M33" s="16">
        <f>('VA industrielle en niveau'!Y35-'VA industrielle en niveau'!X35)/'VA industrielle en niveau'!X35</f>
        <v>1.3045910219480162E-4</v>
      </c>
      <c r="N33" s="16">
        <f>('VA industrielle en niveau'!AA35-'VA industrielle en niveau'!Z35)/'VA industrielle en niveau'!Z35</f>
        <v>2.2615520169991341E-2</v>
      </c>
      <c r="O33" s="16">
        <f>('VA industrielle en niveau'!AC35-'VA industrielle en niveau'!AB35)/'VA industrielle en niveau'!AB35</f>
        <v>6.9667938075805735E-2</v>
      </c>
      <c r="P33" s="16">
        <f>('VA industrielle en niveau'!AE35-'VA industrielle en niveau'!AD35)/'VA industrielle en niveau'!AD35</f>
        <v>0.41423203174314044</v>
      </c>
      <c r="Q33" s="16">
        <f>('VA industrielle en niveau'!AG35-'VA industrielle en niveau'!AF35)/'VA industrielle en niveau'!AF35</f>
        <v>0.19114811804883372</v>
      </c>
      <c r="R33" s="16">
        <f>('VA industrielle en niveau'!AI35-'VA industrielle en niveau'!AH35)/'VA industrielle en niveau'!AH35</f>
        <v>0.28769470619342324</v>
      </c>
      <c r="S33" s="16">
        <f>('VA industrielle en niveau'!AK35-'VA industrielle en niveau'!AJ35)/'VA industrielle en niveau'!AJ35</f>
        <v>-0.11838851842030776</v>
      </c>
      <c r="T33" s="16">
        <f>('VA industrielle en niveau'!AM35-'VA industrielle en niveau'!AL35)/'VA industrielle en niveau'!AL35</f>
        <v>1.386626686499366E-2</v>
      </c>
      <c r="U33" s="16">
        <f>('VA industrielle en niveau'!AO35-'VA industrielle en niveau'!AN35)/'VA industrielle en niveau'!AN35</f>
        <v>6.5997747616767328E-4</v>
      </c>
      <c r="V33" s="16">
        <f>('VA industrielle en niveau'!AQ35-'VA industrielle en niveau'!AP35)/'VA industrielle en niveau'!AP35</f>
        <v>-0.27630344011814045</v>
      </c>
      <c r="W33" s="16">
        <f>('VA industrielle en niveau'!AS35-'VA industrielle en niveau'!AR35)/'VA industrielle en niveau'!AR35</f>
        <v>-0.46458498629644296</v>
      </c>
      <c r="X33" s="16">
        <f>('VA industrielle en niveau'!AU35-'VA industrielle en niveau'!AT35)/'VA industrielle en niveau'!AT35</f>
        <v>7.4773524420488598E-3</v>
      </c>
      <c r="Y33" s="16">
        <f>('VA industrielle en niveau'!AW35-'VA industrielle en niveau'!AV35)/'VA industrielle en niveau'!AV35</f>
        <v>-0.77071711780930108</v>
      </c>
      <c r="AA33">
        <v>2.5535085500000001</v>
      </c>
      <c r="AB33">
        <v>2.3169213480000002</v>
      </c>
    </row>
    <row r="34" spans="1:28" x14ac:dyDescent="0.25">
      <c r="A34">
        <f>'VA industrielle en niveau'!A36</f>
        <v>2038</v>
      </c>
      <c r="B34" s="16">
        <f>('VA industrielle en niveau'!C36-'VA industrielle en niveau'!B36)/'VA industrielle en niveau'!B36</f>
        <v>-2.4063729595337716E-2</v>
      </c>
      <c r="C34" s="16">
        <f>('VA industrielle en niveau'!E36-'VA industrielle en niveau'!D36)/'VA industrielle en niveau'!D36</f>
        <v>8.1975470351894602E-3</v>
      </c>
      <c r="D34" s="16">
        <f>('VA industrielle en niveau'!G36-'VA industrielle en niveau'!F36)/'VA industrielle en niveau'!F36</f>
        <v>-4.6975101736969685E-2</v>
      </c>
      <c r="E34" s="16">
        <f>('VA industrielle en niveau'!I36-'VA industrielle en niveau'!H36)/'VA industrielle en niveau'!H36</f>
        <v>-4.7049469277763011E-2</v>
      </c>
      <c r="F34" s="16">
        <f>('VA industrielle en niveau'!K36-'VA industrielle en niveau'!J36)/'VA industrielle en niveau'!J36</f>
        <v>-1.5401426130114564</v>
      </c>
      <c r="G34" s="16">
        <f>('VA industrielle en niveau'!M36-'VA industrielle en niveau'!L36)/'VA industrielle en niveau'!L36</f>
        <v>-0.125485781184205</v>
      </c>
      <c r="H34" s="16">
        <f>('VA industrielle en niveau'!O36-'VA industrielle en niveau'!N36)/'VA industrielle en niveau'!N36</f>
        <v>9.5027815909875885E-2</v>
      </c>
      <c r="I34" s="16">
        <f>('VA industrielle en niveau'!Q36-'VA industrielle en niveau'!P36)/'VA industrielle en niveau'!P36</f>
        <v>-0.24308907326486104</v>
      </c>
      <c r="J34" s="16">
        <f>('VA industrielle en niveau'!S36-'VA industrielle en niveau'!R36)/'VA industrielle en niveau'!R36</f>
        <v>-7.4093692373794054E-2</v>
      </c>
      <c r="K34" s="16">
        <f>('VA industrielle en niveau'!U36-'VA industrielle en niveau'!T36)/'VA industrielle en niveau'!T36</f>
        <v>0.14043350469106522</v>
      </c>
      <c r="L34" s="16">
        <f>('VA industrielle en niveau'!W36-'VA industrielle en niveau'!V36)/'VA industrielle en niveau'!V36</f>
        <v>9.7331917851111463E-2</v>
      </c>
      <c r="M34" s="16">
        <f>('VA industrielle en niveau'!Y36-'VA industrielle en niveau'!X36)/'VA industrielle en niveau'!X36</f>
        <v>-1.5123591127313449E-3</v>
      </c>
      <c r="N34" s="16">
        <f>('VA industrielle en niveau'!AA36-'VA industrielle en niveau'!Z36)/'VA industrielle en niveau'!Z36</f>
        <v>2.2828982362313989E-2</v>
      </c>
      <c r="O34" s="16">
        <f>('VA industrielle en niveau'!AC36-'VA industrielle en niveau'!AB36)/'VA industrielle en niveau'!AB36</f>
        <v>6.7666335824882781E-2</v>
      </c>
      <c r="P34" s="16">
        <f>('VA industrielle en niveau'!AE36-'VA industrielle en niveau'!AD36)/'VA industrielle en niveau'!AD36</f>
        <v>0.41664092815971104</v>
      </c>
      <c r="Q34" s="16">
        <f>('VA industrielle en niveau'!AG36-'VA industrielle en niveau'!AF36)/'VA industrielle en niveau'!AF36</f>
        <v>0.19803247628108797</v>
      </c>
      <c r="R34" s="16">
        <f>('VA industrielle en niveau'!AI36-'VA industrielle en niveau'!AH36)/'VA industrielle en niveau'!AH36</f>
        <v>0.30088312018208652</v>
      </c>
      <c r="S34" s="16">
        <f>('VA industrielle en niveau'!AK36-'VA industrielle en niveau'!AJ36)/'VA industrielle en niveau'!AJ36</f>
        <v>-0.12265185485922951</v>
      </c>
      <c r="T34" s="16">
        <f>('VA industrielle en niveau'!AM36-'VA industrielle en niveau'!AL36)/'VA industrielle en niveau'!AL36</f>
        <v>1.3367282167865252E-2</v>
      </c>
      <c r="U34" s="16">
        <f>('VA industrielle en niveau'!AO36-'VA industrielle en niveau'!AN36)/'VA industrielle en niveau'!AN36</f>
        <v>6.6018578321354565E-4</v>
      </c>
      <c r="V34" s="16">
        <f>('VA industrielle en niveau'!AQ36-'VA industrielle en niveau'!AP36)/'VA industrielle en niveau'!AP36</f>
        <v>-0.27319226545799141</v>
      </c>
      <c r="W34" s="16">
        <f>('VA industrielle en niveau'!AS36-'VA industrielle en niveau'!AR36)/'VA industrielle en niveau'!AR36</f>
        <v>-0.6120446353295601</v>
      </c>
      <c r="X34" s="16">
        <f>('VA industrielle en niveau'!AU36-'VA industrielle en niveau'!AT36)/'VA industrielle en niveau'!AT36</f>
        <v>5.9912213183470862E-3</v>
      </c>
      <c r="Y34" s="16">
        <f>('VA industrielle en niveau'!AW36-'VA industrielle en niveau'!AV36)/'VA industrielle en niveau'!AV36</f>
        <v>-0.75491939505525996</v>
      </c>
      <c r="AA34">
        <v>2.60834096</v>
      </c>
      <c r="AB34">
        <v>2.35684329</v>
      </c>
    </row>
    <row r="35" spans="1:28" x14ac:dyDescent="0.25">
      <c r="A35">
        <f>'VA industrielle en niveau'!A37</f>
        <v>2039</v>
      </c>
      <c r="B35" s="16">
        <f>('VA industrielle en niveau'!C37-'VA industrielle en niveau'!B37)/'VA industrielle en niveau'!B37</f>
        <v>-2.535859705807043E-2</v>
      </c>
      <c r="C35" s="16">
        <f>('VA industrielle en niveau'!E37-'VA industrielle en niveau'!D37)/'VA industrielle en niveau'!D37</f>
        <v>7.7582832722396071E-3</v>
      </c>
      <c r="D35" s="16">
        <f>('VA industrielle en niveau'!G37-'VA industrielle en niveau'!F37)/'VA industrielle en niveau'!F37</f>
        <v>-4.8692768877898966E-2</v>
      </c>
      <c r="E35" s="16">
        <f>('VA industrielle en niveau'!I37-'VA industrielle en niveau'!H37)/'VA industrielle en niveau'!H37</f>
        <v>-4.911943928845651E-2</v>
      </c>
      <c r="F35" s="16">
        <f>('VA industrielle en niveau'!K37-'VA industrielle en niveau'!J37)/'VA industrielle en niveau'!J37</f>
        <v>-1.3818138707134058</v>
      </c>
      <c r="G35" s="16">
        <f>('VA industrielle en niveau'!M37-'VA industrielle en niveau'!L37)/'VA industrielle en niveau'!L37</f>
        <v>-0.12916215393748598</v>
      </c>
      <c r="H35" s="16">
        <f>('VA industrielle en niveau'!O37-'VA industrielle en niveau'!N37)/'VA industrielle en niveau'!N37</f>
        <v>9.6786863063891698E-2</v>
      </c>
      <c r="I35" s="16">
        <f>('VA industrielle en niveau'!Q37-'VA industrielle en niveau'!P37)/'VA industrielle en niveau'!P37</f>
        <v>-0.25540535784908752</v>
      </c>
      <c r="J35" s="16">
        <f>('VA industrielle en niveau'!S37-'VA industrielle en niveau'!R37)/'VA industrielle en niveau'!R37</f>
        <v>-7.7247224233645481E-2</v>
      </c>
      <c r="K35" s="16">
        <f>('VA industrielle en niveau'!U37-'VA industrielle en niveau'!T37)/'VA industrielle en niveau'!T37</f>
        <v>0.14338838190972988</v>
      </c>
      <c r="L35" s="16">
        <f>('VA industrielle en niveau'!W37-'VA industrielle en niveau'!V37)/'VA industrielle en niveau'!V37</f>
        <v>9.8560988524407173E-2</v>
      </c>
      <c r="M35" s="16">
        <f>('VA industrielle en niveau'!Y37-'VA industrielle en niveau'!X37)/'VA industrielle en niveau'!X37</f>
        <v>-3.0403701500921402E-3</v>
      </c>
      <c r="N35" s="16">
        <f>('VA industrielle en niveau'!AA37-'VA industrielle en niveau'!Z37)/'VA industrielle en niveau'!Z37</f>
        <v>2.289234670529636E-2</v>
      </c>
      <c r="O35" s="16">
        <f>('VA industrielle en niveau'!AC37-'VA industrielle en niveau'!AB37)/'VA industrielle en niveau'!AB37</f>
        <v>6.5921855715952854E-2</v>
      </c>
      <c r="P35" s="16">
        <f>('VA industrielle en niveau'!AE37-'VA industrielle en niveau'!AD37)/'VA industrielle en niveau'!AD37</f>
        <v>0.41925715630286481</v>
      </c>
      <c r="Q35" s="16">
        <f>('VA industrielle en niveau'!AG37-'VA industrielle en niveau'!AF37)/'VA industrielle en niveau'!AF37</f>
        <v>0.20388372936994861</v>
      </c>
      <c r="R35" s="16">
        <f>('VA industrielle en niveau'!AI37-'VA industrielle en niveau'!AH37)/'VA industrielle en niveau'!AH37</f>
        <v>0.3139338170029593</v>
      </c>
      <c r="S35" s="16">
        <f>('VA industrielle en niveau'!AK37-'VA industrielle en niveau'!AJ37)/'VA industrielle en niveau'!AJ37</f>
        <v>-0.12645781059119948</v>
      </c>
      <c r="T35" s="16">
        <f>('VA industrielle en niveau'!AM37-'VA industrielle en niveau'!AL37)/'VA industrielle en niveau'!AL37</f>
        <v>1.2934619882563322E-2</v>
      </c>
      <c r="U35" s="16">
        <f>('VA industrielle en niveau'!AO37-'VA industrielle en niveau'!AN37)/'VA industrielle en niveau'!AN37</f>
        <v>6.6218700664916641E-4</v>
      </c>
      <c r="V35" s="16">
        <f>('VA industrielle en niveau'!AQ37-'VA industrielle en niveau'!AP37)/'VA industrielle en niveau'!AP37</f>
        <v>-0.26973381558791676</v>
      </c>
      <c r="W35" s="16">
        <f>('VA industrielle en niveau'!AS37-'VA industrielle en niveau'!AR37)/'VA industrielle en niveau'!AR37</f>
        <v>-0.80901719890821089</v>
      </c>
      <c r="X35" s="16">
        <f>('VA industrielle en niveau'!AU37-'VA industrielle en niveau'!AT37)/'VA industrielle en niveau'!AT37</f>
        <v>4.0623991317895927E-3</v>
      </c>
      <c r="Y35" s="16">
        <f>('VA industrielle en niveau'!AW37-'VA industrielle en niveau'!AV37)/'VA industrielle en niveau'!AV37</f>
        <v>-0.74330218806547932</v>
      </c>
      <c r="AA35">
        <v>2.6617228970000002</v>
      </c>
      <c r="AB35">
        <v>2.3964496500000001</v>
      </c>
    </row>
    <row r="36" spans="1:28" x14ac:dyDescent="0.25">
      <c r="A36">
        <f>'VA industrielle en niveau'!A38</f>
        <v>2040</v>
      </c>
      <c r="B36" s="16">
        <f>('VA industrielle en niveau'!C38-'VA industrielle en niveau'!B38)/'VA industrielle en niveau'!B38</f>
        <v>-2.6553672987403104E-2</v>
      </c>
      <c r="C36" s="16">
        <f>('VA industrielle en niveau'!E38-'VA industrielle en niveau'!D38)/'VA industrielle en niveau'!D38</f>
        <v>7.3813802146857604E-3</v>
      </c>
      <c r="D36" s="16">
        <f>('VA industrielle en niveau'!G38-'VA industrielle en niveau'!F38)/'VA industrielle en niveau'!F38</f>
        <v>-5.0294086441614524E-2</v>
      </c>
      <c r="E36" s="16">
        <f>('VA industrielle en niveau'!I38-'VA industrielle en niveau'!H38)/'VA industrielle en niveau'!H38</f>
        <v>-5.0862676882960693E-2</v>
      </c>
      <c r="F36" s="16">
        <f>('VA industrielle en niveau'!K38-'VA industrielle en niveau'!J38)/'VA industrielle en niveau'!J38</f>
        <v>-1.2545224052186095</v>
      </c>
      <c r="G36" s="16">
        <f>('VA industrielle en niveau'!M38-'VA industrielle en niveau'!L38)/'VA industrielle en niveau'!L38</f>
        <v>-0.13217101975410861</v>
      </c>
      <c r="H36" s="16">
        <f>('VA industrielle en niveau'!O38-'VA industrielle en niveau'!N38)/'VA industrielle en niveau'!N38</f>
        <v>9.8128175094694139E-2</v>
      </c>
      <c r="I36" s="16">
        <f>('VA industrielle en niveau'!Q38-'VA industrielle en niveau'!P38)/'VA industrielle en niveau'!P38</f>
        <v>-0.26650922107287633</v>
      </c>
      <c r="J36" s="16">
        <f>('VA industrielle en niveau'!S38-'VA industrielle en niveau'!R38)/'VA industrielle en niveau'!R38</f>
        <v>-7.9942615721737539E-2</v>
      </c>
      <c r="K36" s="16">
        <f>('VA industrielle en niveau'!U38-'VA industrielle en niveau'!T38)/'VA industrielle en niveau'!T38</f>
        <v>0.14562920874170415</v>
      </c>
      <c r="L36" s="16">
        <f>('VA industrielle en niveau'!W38-'VA industrielle en niveau'!V38)/'VA industrielle en niveau'!V38</f>
        <v>9.9475105653509158E-2</v>
      </c>
      <c r="M36" s="16">
        <f>('VA industrielle en niveau'!Y38-'VA industrielle en niveau'!X38)/'VA industrielle en niveau'!X38</f>
        <v>-4.4542690311758313E-3</v>
      </c>
      <c r="N36" s="16">
        <f>('VA industrielle en niveau'!AA38-'VA industrielle en niveau'!Z38)/'VA industrielle en niveau'!Z38</f>
        <v>2.2781397439750623E-2</v>
      </c>
      <c r="O36" s="16">
        <f>('VA industrielle en niveau'!AC38-'VA industrielle en niveau'!AB38)/'VA industrielle en niveau'!AB38</f>
        <v>6.4445381583933578E-2</v>
      </c>
      <c r="P36" s="16">
        <f>('VA industrielle en niveau'!AE38-'VA industrielle en niveau'!AD38)/'VA industrielle en niveau'!AD38</f>
        <v>0.42206333878816138</v>
      </c>
      <c r="Q36" s="16">
        <f>('VA industrielle en niveau'!AG38-'VA industrielle en niveau'!AF38)/'VA industrielle en niveau'!AF38</f>
        <v>0.20867678800008546</v>
      </c>
      <c r="R36" s="16">
        <f>('VA industrielle en niveau'!AI38-'VA industrielle en niveau'!AH38)/'VA industrielle en niveau'!AH38</f>
        <v>0.32672647765133334</v>
      </c>
      <c r="S36" s="16">
        <f>('VA industrielle en niveau'!AK38-'VA industrielle en niveau'!AJ38)/'VA industrielle en niveau'!AJ38</f>
        <v>-0.12978145037635896</v>
      </c>
      <c r="T36" s="16">
        <f>('VA industrielle en niveau'!AM38-'VA industrielle en niveau'!AL38)/'VA industrielle en niveau'!AL38</f>
        <v>1.2550071535189312E-2</v>
      </c>
      <c r="U36" s="16">
        <f>('VA industrielle en niveau'!AO38-'VA industrielle en niveau'!AN38)/'VA industrielle en niveau'!AN38</f>
        <v>6.6497265237255789E-4</v>
      </c>
      <c r="V36" s="16">
        <f>('VA industrielle en niveau'!AQ38-'VA industrielle en niveau'!AP38)/'VA industrielle en niveau'!AP38</f>
        <v>-0.26598405001995806</v>
      </c>
      <c r="W36" s="16">
        <f>('VA industrielle en niveau'!AS38-'VA industrielle en niveau'!AR38)/'VA industrielle en niveau'!AR38</f>
        <v>-1.0707360402309334</v>
      </c>
      <c r="X36" s="16">
        <f>('VA industrielle en niveau'!AU38-'VA industrielle en niveau'!AT38)/'VA industrielle en niveau'!AT38</f>
        <v>2.4466343418428193E-3</v>
      </c>
      <c r="Y36" s="16">
        <f>('VA industrielle en niveau'!AW38-'VA industrielle en niveau'!AV38)/'VA industrielle en niveau'!AV38</f>
        <v>-0.72938013419607195</v>
      </c>
      <c r="AA36">
        <v>2.7137445269999998</v>
      </c>
      <c r="AB36">
        <v>2.4358604169999998</v>
      </c>
    </row>
    <row r="37" spans="1:28" x14ac:dyDescent="0.25">
      <c r="A37">
        <f>'VA industrielle en niveau'!A39</f>
        <v>2041</v>
      </c>
      <c r="B37" s="16">
        <f>('VA industrielle en niveau'!C39-'VA industrielle en niveau'!B39)/'VA industrielle en niveau'!B39</f>
        <v>-2.7641404477499194E-2</v>
      </c>
      <c r="C37" s="16">
        <f>('VA industrielle en niveau'!E39-'VA industrielle en niveau'!D39)/'VA industrielle en niveau'!D39</f>
        <v>7.0939780151691532E-3</v>
      </c>
      <c r="D37" s="16">
        <f>('VA industrielle en niveau'!G39-'VA industrielle en niveau'!F39)/'VA industrielle en niveau'!F39</f>
        <v>-5.1776658268740998E-2</v>
      </c>
      <c r="E37" s="16">
        <f>('VA industrielle en niveau'!I39-'VA industrielle en niveau'!H39)/'VA industrielle en niveau'!H39</f>
        <v>-5.2264829152924248E-2</v>
      </c>
      <c r="F37" s="16">
        <f>('VA industrielle en niveau'!K39-'VA industrielle en niveau'!J39)/'VA industrielle en niveau'!J39</f>
        <v>-1.1480938834724046</v>
      </c>
      <c r="G37" s="16">
        <f>('VA industrielle en niveau'!M39-'VA industrielle en niveau'!L39)/'VA industrielle en niveau'!L39</f>
        <v>-0.13449341556432953</v>
      </c>
      <c r="H37" s="16">
        <f>('VA industrielle en niveau'!O39-'VA industrielle en niveau'!N39)/'VA industrielle en niveau'!N39</f>
        <v>9.9117500295796079E-2</v>
      </c>
      <c r="I37" s="16">
        <f>('VA industrielle en niveau'!Q39-'VA industrielle en niveau'!P39)/'VA industrielle en niveau'!P39</f>
        <v>-0.27611699099172993</v>
      </c>
      <c r="J37" s="16">
        <f>('VA industrielle en niveau'!S39-'VA industrielle en niveau'!R39)/'VA industrielle en niveau'!R39</f>
        <v>-8.2142428375090448E-2</v>
      </c>
      <c r="K37" s="16">
        <f>('VA industrielle en niveau'!U39-'VA industrielle en niveau'!T39)/'VA industrielle en niveau'!T39</f>
        <v>0.1472467778835875</v>
      </c>
      <c r="L37" s="16">
        <f>('VA industrielle en niveau'!W39-'VA industrielle en niveau'!V39)/'VA industrielle en niveau'!V39</f>
        <v>0.10014928190165134</v>
      </c>
      <c r="M37" s="16">
        <f>('VA industrielle en niveau'!Y39-'VA industrielle en niveau'!X39)/'VA industrielle en niveau'!X39</f>
        <v>-5.7262700477835413E-3</v>
      </c>
      <c r="N37" s="16">
        <f>('VA industrielle en niveau'!AA39-'VA industrielle en niveau'!Z39)/'VA industrielle en niveau'!Z39</f>
        <v>2.2570732971671007E-2</v>
      </c>
      <c r="O37" s="16">
        <f>('VA industrielle en niveau'!AC39-'VA industrielle en niveau'!AB39)/'VA industrielle en niveau'!AB39</f>
        <v>6.3236250423522197E-2</v>
      </c>
      <c r="P37" s="16">
        <f>('VA industrielle en niveau'!AE39-'VA industrielle en niveau'!AD39)/'VA industrielle en niveau'!AD39</f>
        <v>0.42506023366847873</v>
      </c>
      <c r="Q37" s="16">
        <f>('VA industrielle en niveau'!AG39-'VA industrielle en niveau'!AF39)/'VA industrielle en niveau'!AF39</f>
        <v>0.21245966362483859</v>
      </c>
      <c r="R37" s="16">
        <f>('VA industrielle en niveau'!AI39-'VA industrielle en niveau'!AH39)/'VA industrielle en niveau'!AH39</f>
        <v>0.33926940300679043</v>
      </c>
      <c r="S37" s="16">
        <f>('VA industrielle en niveau'!AK39-'VA industrielle en niveau'!AJ39)/'VA industrielle en niveau'!AJ39</f>
        <v>-0.13262203247711746</v>
      </c>
      <c r="T37" s="16">
        <f>('VA industrielle en niveau'!AM39-'VA industrielle en niveau'!AL39)/'VA industrielle en niveau'!AL39</f>
        <v>1.224073988146507E-2</v>
      </c>
      <c r="U37" s="16">
        <f>('VA industrielle en niveau'!AO39-'VA industrielle en niveau'!AN39)/'VA industrielle en niveau'!AN39</f>
        <v>6.6939953823725619E-4</v>
      </c>
      <c r="V37" s="16">
        <f>('VA industrielle en niveau'!AQ39-'VA industrielle en niveau'!AP39)/'VA industrielle en niveau'!AP39</f>
        <v>-0.26209536605285383</v>
      </c>
      <c r="W37" s="16">
        <f>('VA industrielle en niveau'!AS39-'VA industrielle en niveau'!AR39)/'VA industrielle en niveau'!AR39</f>
        <v>-1.4395824918673454</v>
      </c>
      <c r="X37" s="16">
        <f>('VA industrielle en niveau'!AU39-'VA industrielle en niveau'!AT39)/'VA industrielle en niveau'!AT39</f>
        <v>4.7481418299066667E-4</v>
      </c>
      <c r="Y37" s="16">
        <f>('VA industrielle en niveau'!AW39-'VA industrielle en niveau'!AV39)/'VA industrielle en niveau'!AV39</f>
        <v>-0.71949144398403664</v>
      </c>
      <c r="AA37">
        <v>2.7643590439999999</v>
      </c>
      <c r="AB37">
        <v>2.4751808550000001</v>
      </c>
    </row>
    <row r="38" spans="1:28" x14ac:dyDescent="0.25">
      <c r="A38">
        <f>'VA industrielle en niveau'!A40</f>
        <v>2042</v>
      </c>
      <c r="B38" s="16">
        <f>('VA industrielle en niveau'!C40-'VA industrielle en niveau'!B40)/'VA industrielle en niveau'!B40</f>
        <v>-2.8614046929950128E-2</v>
      </c>
      <c r="C38" s="16">
        <f>('VA industrielle en niveau'!E40-'VA industrielle en niveau'!D40)/'VA industrielle en niveau'!D40</f>
        <v>6.8606725677185796E-3</v>
      </c>
      <c r="D38" s="16">
        <f>('VA industrielle en niveau'!G40-'VA industrielle en niveau'!F40)/'VA industrielle en niveau'!F40</f>
        <v>-5.3115263287054265E-2</v>
      </c>
      <c r="E38" s="16">
        <f>('VA industrielle en niveau'!I40-'VA industrielle en niveau'!H40)/'VA industrielle en niveau'!H40</f>
        <v>-5.3371419677748104E-2</v>
      </c>
      <c r="F38" s="16">
        <f>('VA industrielle en niveau'!K40-'VA industrielle en niveau'!J40)/'VA industrielle en niveau'!J40</f>
        <v>-1.056434876468612</v>
      </c>
      <c r="G38" s="16">
        <f>('VA industrielle en niveau'!M40-'VA industrielle en niveau'!L40)/'VA industrielle en niveau'!L40</f>
        <v>-0.13621123243960398</v>
      </c>
      <c r="H38" s="16">
        <f>('VA industrielle en niveau'!O40-'VA industrielle en niveau'!N40)/'VA industrielle en niveau'!N40</f>
        <v>9.9821170657922079E-2</v>
      </c>
      <c r="I38" s="16">
        <f>('VA industrielle en niveau'!Q40-'VA industrielle en niveau'!P40)/'VA industrielle en niveau'!P40</f>
        <v>-0.28415214537705347</v>
      </c>
      <c r="J38" s="16">
        <f>('VA industrielle en niveau'!S40-'VA industrielle en niveau'!R40)/'VA industrielle en niveau'!R40</f>
        <v>-8.3864193561726988E-2</v>
      </c>
      <c r="K38" s="16">
        <f>('VA industrielle en niveau'!U40-'VA industrielle en niveau'!T40)/'VA industrielle en niveau'!T40</f>
        <v>0.14827760675476639</v>
      </c>
      <c r="L38" s="16">
        <f>('VA industrielle en niveau'!W40-'VA industrielle en niveau'!V40)/'VA industrielle en niveau'!V40</f>
        <v>0.10058961097643861</v>
      </c>
      <c r="M38" s="16">
        <f>('VA industrielle en niveau'!Y40-'VA industrielle en niveau'!X40)/'VA industrielle en niveau'!X40</f>
        <v>-6.8666677441480278E-3</v>
      </c>
      <c r="N38" s="16">
        <f>('VA industrielle en niveau'!AA40-'VA industrielle en niveau'!Z40)/'VA industrielle en niveau'!Z40</f>
        <v>2.2238040677065737E-2</v>
      </c>
      <c r="O38" s="16">
        <f>('VA industrielle en niveau'!AC40-'VA industrielle en niveau'!AB40)/'VA industrielle en niveau'!AB40</f>
        <v>6.2300967175678693E-2</v>
      </c>
      <c r="P38" s="16">
        <f>('VA industrielle en niveau'!AE40-'VA industrielle en niveau'!AD40)/'VA industrielle en niveau'!AD40</f>
        <v>0.42822994601295777</v>
      </c>
      <c r="Q38" s="16">
        <f>('VA industrielle en niveau'!AG40-'VA industrielle en niveau'!AF40)/'VA industrielle en niveau'!AF40</f>
        <v>0.21521291885548385</v>
      </c>
      <c r="R38" s="16">
        <f>('VA industrielle en niveau'!AI40-'VA industrielle en niveau'!AH40)/'VA industrielle en niveau'!AH40</f>
        <v>0.35145449022411746</v>
      </c>
      <c r="S38" s="16">
        <f>('VA industrielle en niveau'!AK40-'VA industrielle en niveau'!AJ40)/'VA industrielle en niveau'!AJ40</f>
        <v>-0.13496496337157052</v>
      </c>
      <c r="T38" s="16">
        <f>('VA industrielle en niveau'!AM40-'VA industrielle en niveau'!AL40)/'VA industrielle en niveau'!AL40</f>
        <v>1.1980135657142524E-2</v>
      </c>
      <c r="U38" s="16">
        <f>('VA industrielle en niveau'!AO40-'VA industrielle en niveau'!AN40)/'VA industrielle en niveau'!AN40</f>
        <v>6.7420669081608316E-4</v>
      </c>
      <c r="V38" s="16">
        <f>('VA industrielle en niveau'!AQ40-'VA industrielle en niveau'!AP40)/'VA industrielle en niveau'!AP40</f>
        <v>-0.25805980397147271</v>
      </c>
      <c r="W38" s="16">
        <f>('VA industrielle en niveau'!AS40-'VA industrielle en niveau'!AR40)/'VA industrielle en niveau'!AR40</f>
        <v>-1.9752588564210727</v>
      </c>
      <c r="X38" s="16">
        <f>('VA industrielle en niveau'!AU40-'VA industrielle en niveau'!AT40)/'VA industrielle en niveau'!AT40</f>
        <v>-1.1139094638100407E-3</v>
      </c>
      <c r="Y38" s="16">
        <f>('VA industrielle en niveau'!AW40-'VA industrielle en niveau'!AV40)/'VA industrielle en niveau'!AV40</f>
        <v>-0.70710975162538547</v>
      </c>
      <c r="AA38">
        <v>2.8136809540000001</v>
      </c>
      <c r="AB38">
        <v>2.514503704</v>
      </c>
    </row>
    <row r="39" spans="1:28" x14ac:dyDescent="0.25">
      <c r="A39">
        <f>'VA industrielle en niveau'!A41</f>
        <v>2043</v>
      </c>
      <c r="B39" s="16">
        <f>('VA industrielle en niveau'!C41-'VA industrielle en niveau'!B41)/'VA industrielle en niveau'!B41</f>
        <v>-2.946743673243531E-2</v>
      </c>
      <c r="C39" s="16">
        <f>('VA industrielle en niveau'!E41-'VA industrielle en niveau'!D41)/'VA industrielle en niveau'!D41</f>
        <v>6.6838058487732645E-3</v>
      </c>
      <c r="D39" s="16">
        <f>('VA industrielle en niveau'!G41-'VA industrielle en niveau'!F41)/'VA industrielle en niveau'!F41</f>
        <v>-5.4311554065924882E-2</v>
      </c>
      <c r="E39" s="16">
        <f>('VA industrielle en niveau'!I41-'VA industrielle en niveau'!H41)/'VA industrielle en niveau'!H41</f>
        <v>-5.419867451508311E-2</v>
      </c>
      <c r="F39" s="16">
        <f>('VA industrielle en niveau'!K41-'VA industrielle en niveau'!J41)/'VA industrielle en niveau'!J41</f>
        <v>-0.9762802718986886</v>
      </c>
      <c r="G39" s="16">
        <f>('VA industrielle en niveau'!M41-'VA industrielle en niveau'!L41)/'VA industrielle en niveau'!L41</f>
        <v>-0.13735502211829864</v>
      </c>
      <c r="H39" s="16">
        <f>('VA industrielle en niveau'!O41-'VA industrielle en niveau'!N41)/'VA industrielle en niveau'!N41</f>
        <v>0.10029978708724352</v>
      </c>
      <c r="I39" s="16">
        <f>('VA industrielle en niveau'!Q41-'VA industrielle en niveau'!P41)/'VA industrielle en niveau'!P41</f>
        <v>-0.29054979846421353</v>
      </c>
      <c r="J39" s="16">
        <f>('VA industrielle en niveau'!S41-'VA industrielle en niveau'!R41)/'VA industrielle en niveau'!R41</f>
        <v>-8.5127455509205516E-2</v>
      </c>
      <c r="K39" s="16">
        <f>('VA industrielle en niveau'!U41-'VA industrielle en niveau'!T41)/'VA industrielle en niveau'!T41</f>
        <v>0.14879730509404004</v>
      </c>
      <c r="L39" s="16">
        <f>('VA industrielle en niveau'!W41-'VA industrielle en niveau'!V41)/'VA industrielle en niveau'!V41</f>
        <v>0.10084679499351858</v>
      </c>
      <c r="M39" s="16">
        <f>('VA industrielle en niveau'!Y41-'VA industrielle en niveau'!X41)/'VA industrielle en niveau'!X41</f>
        <v>-7.8681348777639628E-3</v>
      </c>
      <c r="N39" s="16">
        <f>('VA industrielle en niveau'!AA41-'VA industrielle en niveau'!Z41)/'VA industrielle en niveau'!Z41</f>
        <v>2.1862052275150486E-2</v>
      </c>
      <c r="O39" s="16">
        <f>('VA industrielle en niveau'!AC41-'VA industrielle en niveau'!AB41)/'VA industrielle en niveau'!AB41</f>
        <v>6.1637437722119777E-2</v>
      </c>
      <c r="P39" s="16">
        <f>('VA industrielle en niveau'!AE41-'VA industrielle en niveau'!AD41)/'VA industrielle en niveau'!AD41</f>
        <v>0.43156840205460056</v>
      </c>
      <c r="Q39" s="16">
        <f>('VA industrielle en niveau'!AG41-'VA industrielle en niveau'!AF41)/'VA industrielle en niveau'!AF41</f>
        <v>0.21697588302788201</v>
      </c>
      <c r="R39" s="16">
        <f>('VA industrielle en niveau'!AI41-'VA industrielle en niveau'!AH41)/'VA industrielle en niveau'!AH41</f>
        <v>0.36326788278720029</v>
      </c>
      <c r="S39" s="16">
        <f>('VA industrielle en niveau'!AK41-'VA industrielle en niveau'!AJ41)/'VA industrielle en niveau'!AJ41</f>
        <v>-0.13681475242495267</v>
      </c>
      <c r="T39" s="16">
        <f>('VA industrielle en niveau'!AM41-'VA industrielle en niveau'!AL41)/'VA industrielle en niveau'!AL41</f>
        <v>1.1771848493744528E-2</v>
      </c>
      <c r="U39" s="16">
        <f>('VA industrielle en niveau'!AO41-'VA industrielle en niveau'!AN41)/'VA industrielle en niveau'!AN41</f>
        <v>6.7939239722335102E-4</v>
      </c>
      <c r="V39" s="16">
        <f>('VA industrielle en niveau'!AQ41-'VA industrielle en niveau'!AP41)/'VA industrielle en niveau'!AP41</f>
        <v>-0.25394401909381809</v>
      </c>
      <c r="W39" s="16">
        <f>('VA industrielle en niveau'!AS41-'VA industrielle en niveau'!AR41)/'VA industrielle en niveau'!AR41</f>
        <v>-2.825221265601932</v>
      </c>
      <c r="X39" s="16">
        <f>('VA industrielle en niveau'!AU41-'VA industrielle en niveau'!AT41)/'VA industrielle en niveau'!AT41</f>
        <v>-2.7304910679080215E-3</v>
      </c>
      <c r="Y39" s="16">
        <f>('VA industrielle en niveau'!AW41-'VA industrielle en niveau'!AV41)/'VA industrielle en niveau'!AV41</f>
        <v>-0.69630335986466163</v>
      </c>
      <c r="AA39">
        <v>2.8617235839999999</v>
      </c>
      <c r="AB39">
        <v>2.5539142859999999</v>
      </c>
    </row>
    <row r="40" spans="1:28" x14ac:dyDescent="0.25">
      <c r="A40">
        <f>'VA industrielle en niveau'!A42</f>
        <v>2044</v>
      </c>
      <c r="B40" s="16">
        <f>('VA industrielle en niveau'!C42-'VA industrielle en niveau'!B42)/'VA industrielle en niveau'!B42</f>
        <v>-3.0198713119741261E-2</v>
      </c>
      <c r="C40" s="16">
        <f>('VA industrielle en niveau'!E42-'VA industrielle en niveau'!D42)/'VA industrielle en niveau'!D42</f>
        <v>6.558984530075202E-3</v>
      </c>
      <c r="D40" s="16">
        <f>('VA industrielle en niveau'!G42-'VA industrielle en niveau'!F42)/'VA industrielle en niveau'!F42</f>
        <v>-5.5354623768086933E-2</v>
      </c>
      <c r="E40" s="16">
        <f>('VA industrielle en niveau'!I42-'VA industrielle en niveau'!H42)/'VA industrielle en niveau'!H42</f>
        <v>-5.4758713302391369E-2</v>
      </c>
      <c r="F40" s="16">
        <f>('VA industrielle en niveau'!K42-'VA industrielle en niveau'!J42)/'VA industrielle en niveau'!J42</f>
        <v>-0.90494033492177872</v>
      </c>
      <c r="G40" s="16">
        <f>('VA industrielle en niveau'!M42-'VA industrielle en niveau'!L42)/'VA industrielle en niveau'!L42</f>
        <v>-0.13794980505734647</v>
      </c>
      <c r="H40" s="16">
        <f>('VA industrielle en niveau'!O42-'VA industrielle en niveau'!N42)/'VA industrielle en niveau'!N42</f>
        <v>0.10058476580819338</v>
      </c>
      <c r="I40" s="16">
        <f>('VA industrielle en niveau'!Q42-'VA industrielle en niveau'!P42)/'VA industrielle en niveau'!P42</f>
        <v>-0.29521934860491666</v>
      </c>
      <c r="J40" s="16">
        <f>('VA industrielle en niveau'!S42-'VA industrielle en niveau'!R42)/'VA industrielle en niveau'!R42</f>
        <v>-8.5945130004070169E-2</v>
      </c>
      <c r="K40" s="16">
        <f>('VA industrielle en niveau'!U42-'VA industrielle en niveau'!T42)/'VA industrielle en niveau'!T42</f>
        <v>0.14883658084778295</v>
      </c>
      <c r="L40" s="16">
        <f>('VA industrielle en niveau'!W42-'VA industrielle en niveau'!V42)/'VA industrielle en niveau'!V42</f>
        <v>0.10093826373581886</v>
      </c>
      <c r="M40" s="16">
        <f>('VA industrielle en niveau'!Y42-'VA industrielle en niveau'!X42)/'VA industrielle en niveau'!X42</f>
        <v>-8.7277642360225963E-3</v>
      </c>
      <c r="N40" s="16">
        <f>('VA industrielle en niveau'!AA42-'VA industrielle en niveau'!Z42)/'VA industrielle en niveau'!Z42</f>
        <v>2.1436498672208551E-2</v>
      </c>
      <c r="O40" s="16">
        <f>('VA industrielle en niveau'!AC42-'VA industrielle en niveau'!AB42)/'VA industrielle en niveau'!AB42</f>
        <v>6.1240079450793412E-2</v>
      </c>
      <c r="P40" s="16">
        <f>('VA industrielle en niveau'!AE42-'VA industrielle en niveau'!AD42)/'VA industrielle en niveau'!AD42</f>
        <v>0.43506467943720822</v>
      </c>
      <c r="Q40" s="16">
        <f>('VA industrielle en niveau'!AG42-'VA industrielle en niveau'!AF42)/'VA industrielle en niveau'!AF42</f>
        <v>0.21777819377743052</v>
      </c>
      <c r="R40" s="16">
        <f>('VA industrielle en niveau'!AI42-'VA industrielle en niveau'!AH42)/'VA industrielle en niveau'!AH42</f>
        <v>0.37467338511121812</v>
      </c>
      <c r="S40" s="16">
        <f>('VA industrielle en niveau'!AK42-'VA industrielle en niveau'!AJ42)/'VA industrielle en niveau'!AJ42</f>
        <v>-0.13817782672860918</v>
      </c>
      <c r="T40" s="16">
        <f>('VA industrielle en niveau'!AM42-'VA industrielle en niveau'!AL42)/'VA industrielle en niveau'!AL42</f>
        <v>1.1612780262788036E-2</v>
      </c>
      <c r="U40" s="16">
        <f>('VA industrielle en niveau'!AO42-'VA industrielle en niveau'!AN42)/'VA industrielle en niveau'!AN42</f>
        <v>6.8473516370288383E-4</v>
      </c>
      <c r="V40" s="16">
        <f>('VA industrielle en niveau'!AQ42-'VA industrielle en niveau'!AP42)/'VA industrielle en niveau'!AP42</f>
        <v>-0.24978360556983001</v>
      </c>
      <c r="W40" s="16">
        <f>('VA industrielle en niveau'!AS42-'VA industrielle en niveau'!AR42)/'VA industrielle en niveau'!AR42</f>
        <v>-4.3556351850640924</v>
      </c>
      <c r="X40" s="16">
        <f>('VA industrielle en niveau'!AU42-'VA industrielle en niveau'!AT42)/'VA industrielle en niveau'!AT42</f>
        <v>-4.3221158526039237E-3</v>
      </c>
      <c r="Y40" s="16">
        <f>('VA industrielle en niveau'!AW42-'VA industrielle en niveau'!AV42)/'VA industrielle en niveau'!AV42</f>
        <v>-0.68657151197279365</v>
      </c>
      <c r="AA40">
        <v>2.9085565120000001</v>
      </c>
      <c r="AB40">
        <v>2.593494068</v>
      </c>
    </row>
    <row r="41" spans="1:28" x14ac:dyDescent="0.25">
      <c r="A41">
        <f>'VA industrielle en niveau'!A43</f>
        <v>2045</v>
      </c>
      <c r="B41" s="16">
        <f>('VA industrielle en niveau'!C43-'VA industrielle en niveau'!B43)/'VA industrielle en niveau'!B43</f>
        <v>-3.0806384962109853E-2</v>
      </c>
      <c r="C41" s="16">
        <f>('VA industrielle en niveau'!E43-'VA industrielle en niveau'!D43)/'VA industrielle en niveau'!D43</f>
        <v>6.4781015704052638E-3</v>
      </c>
      <c r="D41" s="16">
        <f>('VA industrielle en niveau'!G43-'VA industrielle en niveau'!F43)/'VA industrielle en niveau'!F43</f>
        <v>-5.6241150914773878E-2</v>
      </c>
      <c r="E41" s="16">
        <f>('VA industrielle en niveau'!I43-'VA industrielle en niveau'!H43)/'VA industrielle en niveau'!H43</f>
        <v>-5.5066422124910495E-2</v>
      </c>
      <c r="F41" s="16">
        <f>('VA industrielle en niveau'!K43-'VA industrielle en niveau'!J43)/'VA industrielle en niveau'!J43</f>
        <v>-0.84064544745540459</v>
      </c>
      <c r="G41" s="16">
        <f>('VA industrielle en niveau'!M43-'VA industrielle en niveau'!L43)/'VA industrielle en niveau'!L43</f>
        <v>-0.13802375562988062</v>
      </c>
      <c r="H41" s="16">
        <f>('VA industrielle en niveau'!O43-'VA industrielle en niveau'!N43)/'VA industrielle en niveau'!N43</f>
        <v>0.10069498823327069</v>
      </c>
      <c r="I41" s="16">
        <f>('VA industrielle en niveau'!Q43-'VA industrielle en niveau'!P43)/'VA industrielle en niveau'!P43</f>
        <v>-0.29810407321827476</v>
      </c>
      <c r="J41" s="16">
        <f>('VA industrielle en niveau'!S43-'VA industrielle en niveau'!R43)/'VA industrielle en niveau'!R43</f>
        <v>-8.6336861371317075E-2</v>
      </c>
      <c r="K41" s="16">
        <f>('VA industrielle en niveau'!U43-'VA industrielle en niveau'!T43)/'VA industrielle en niveau'!T43</f>
        <v>0.14841643174021527</v>
      </c>
      <c r="L41" s="16">
        <f>('VA industrielle en niveau'!W43-'VA industrielle en niveau'!V43)/'VA industrielle en niveau'!V43</f>
        <v>0.10087494163307044</v>
      </c>
      <c r="M41" s="16">
        <f>('VA industrielle en niveau'!Y43-'VA industrielle en niveau'!X43)/'VA industrielle en niveau'!X43</f>
        <v>-9.4468081445948648E-3</v>
      </c>
      <c r="N41" s="16">
        <f>('VA industrielle en niveau'!AA43-'VA industrielle en niveau'!Z43)/'VA industrielle en niveau'!Z43</f>
        <v>2.096829309017947E-2</v>
      </c>
      <c r="O41" s="16">
        <f>('VA industrielle en niveau'!AC43-'VA industrielle en niveau'!AB43)/'VA industrielle en niveau'!AB43</f>
        <v>6.1102018717169089E-2</v>
      </c>
      <c r="P41" s="16">
        <f>('VA industrielle en niveau'!AE43-'VA industrielle en niveau'!AD43)/'VA industrielle en niveau'!AD43</f>
        <v>0.43870761676688952</v>
      </c>
      <c r="Q41" s="16">
        <f>('VA industrielle en niveau'!AG43-'VA industrielle en niveau'!AF43)/'VA industrielle en niveau'!AF43</f>
        <v>0.2176518926371874</v>
      </c>
      <c r="R41" s="16">
        <f>('VA industrielle en niveau'!AI43-'VA industrielle en niveau'!AH43)/'VA industrielle en niveau'!AH43</f>
        <v>0.38562916502579514</v>
      </c>
      <c r="S41" s="16">
        <f>('VA industrielle en niveau'!AK43-'VA industrielle en niveau'!AJ43)/'VA industrielle en niveau'!AJ43</f>
        <v>-0.13906427112038761</v>
      </c>
      <c r="T41" s="16">
        <f>('VA industrielle en niveau'!AM43-'VA industrielle en niveau'!AL43)/'VA industrielle en niveau'!AL43</f>
        <v>1.1495957076913208E-2</v>
      </c>
      <c r="U41" s="16">
        <f>('VA industrielle en niveau'!AO43-'VA industrielle en niveau'!AN43)/'VA industrielle en niveau'!AN43</f>
        <v>6.8990334393874701E-4</v>
      </c>
      <c r="V41" s="16">
        <f>('VA industrielle en niveau'!AQ43-'VA industrielle en niveau'!AP43)/'VA industrielle en niveau'!AP43</f>
        <v>-0.24560053428268205</v>
      </c>
      <c r="W41" s="16">
        <f>('VA industrielle en niveau'!AS43-'VA industrielle en niveau'!AR43)/'VA industrielle en niveau'!AR43</f>
        <v>-7.8697108047107518</v>
      </c>
      <c r="X41" s="16">
        <f>('VA industrielle en niveau'!AU43-'VA industrielle en niveau'!AT43)/'VA industrielle en niveau'!AT43</f>
        <v>-5.8541112762249626E-3</v>
      </c>
      <c r="Y41" s="16">
        <f>('VA industrielle en niveau'!AW43-'VA industrielle en niveau'!AV43)/'VA industrielle en niveau'!AV43</f>
        <v>-0.6776486918921103</v>
      </c>
      <c r="AA41">
        <v>2.9542644689999999</v>
      </c>
      <c r="AB41">
        <v>2.633324376</v>
      </c>
    </row>
    <row r="42" spans="1:28" x14ac:dyDescent="0.25">
      <c r="A42">
        <f>'VA industrielle en niveau'!A44</f>
        <v>2046</v>
      </c>
      <c r="B42" s="16">
        <f>('VA industrielle en niveau'!C44-'VA industrielle en niveau'!B44)/'VA industrielle en niveau'!B44</f>
        <v>-3.129023762869014E-2</v>
      </c>
      <c r="C42" s="16">
        <f>('VA industrielle en niveau'!E44-'VA industrielle en niveau'!D44)/'VA industrielle en niveau'!D44</f>
        <v>6.4315374023810254E-3</v>
      </c>
      <c r="D42" s="16">
        <f>('VA industrielle en niveau'!G44-'VA industrielle en niveau'!F44)/'VA industrielle en niveau'!F44</f>
        <v>-5.6969678568235038E-2</v>
      </c>
      <c r="E42" s="16">
        <f>('VA industrielle en niveau'!I44-'VA industrielle en niveau'!H44)/'VA industrielle en niveau'!H44</f>
        <v>-5.513897453787292E-2</v>
      </c>
      <c r="F42" s="16">
        <f>('VA industrielle en niveau'!K44-'VA industrielle en niveau'!J44)/'VA industrielle en niveau'!J44</f>
        <v>-0.78220550016063028</v>
      </c>
      <c r="G42" s="16">
        <f>('VA industrielle en niveau'!M44-'VA industrielle en niveau'!L44)/'VA industrielle en niveau'!L44</f>
        <v>-0.13760885323471073</v>
      </c>
      <c r="H42" s="16">
        <f>('VA industrielle en niveau'!O44-'VA industrielle en niveau'!N44)/'VA industrielle en niveau'!N44</f>
        <v>0.10064267219956499</v>
      </c>
      <c r="I42" s="16">
        <f>('VA industrielle en niveau'!Q44-'VA industrielle en niveau'!P44)/'VA industrielle en niveau'!P44</f>
        <v>-0.29920105122311147</v>
      </c>
      <c r="J42" s="16">
        <f>('VA industrielle en niveau'!S44-'VA industrielle en niveau'!R44)/'VA industrielle en niveau'!R44</f>
        <v>-8.632760787631201E-2</v>
      </c>
      <c r="K42" s="16">
        <f>('VA industrielle en niveau'!U44-'VA industrielle en niveau'!T44)/'VA industrielle en niveau'!T44</f>
        <v>0.14755500877337971</v>
      </c>
      <c r="L42" s="16">
        <f>('VA industrielle en niveau'!W44-'VA industrielle en niveau'!V44)/'VA industrielle en niveau'!V44</f>
        <v>0.10066511129476799</v>
      </c>
      <c r="M42" s="16">
        <f>('VA industrielle en niveau'!Y44-'VA industrielle en niveau'!X44)/'VA industrielle en niveau'!X44</f>
        <v>-1.002927172065839E-2</v>
      </c>
      <c r="N42" s="16">
        <f>('VA industrielle en niveau'!AA44-'VA industrielle en niveau'!Z44)/'VA industrielle en niveau'!Z44</f>
        <v>2.0468937689955436E-2</v>
      </c>
      <c r="O42" s="16">
        <f>('VA industrielle en niveau'!AC44-'VA industrielle en niveau'!AB44)/'VA industrielle en niveau'!AB44</f>
        <v>6.1214604513951588E-2</v>
      </c>
      <c r="P42" s="16">
        <f>('VA industrielle en niveau'!AE44-'VA industrielle en niveau'!AD44)/'VA industrielle en niveau'!AD44</f>
        <v>0.44248541336108815</v>
      </c>
      <c r="Q42" s="16">
        <f>('VA industrielle en niveau'!AG44-'VA industrielle en niveau'!AF44)/'VA industrielle en niveau'!AF44</f>
        <v>0.21663326781783937</v>
      </c>
      <c r="R42" s="16">
        <f>('VA industrielle en niveau'!AI44-'VA industrielle en niveau'!AH44)/'VA industrielle en niveau'!AH44</f>
        <v>0.39609125928407057</v>
      </c>
      <c r="S42" s="16">
        <f>('VA industrielle en niveau'!AK44-'VA industrielle en niveau'!AJ44)/'VA industrielle en niveau'!AJ44</f>
        <v>-0.13948820136398563</v>
      </c>
      <c r="T42" s="16">
        <f>('VA industrielle en niveau'!AM44-'VA industrielle en niveau'!AL44)/'VA industrielle en niveau'!AL44</f>
        <v>1.1412679718739957E-2</v>
      </c>
      <c r="U42" s="16">
        <f>('VA industrielle en niveau'!AO44-'VA industrielle en niveau'!AN44)/'VA industrielle en niveau'!AN44</f>
        <v>6.9453412861424145E-4</v>
      </c>
      <c r="V42" s="16">
        <f>('VA industrielle en niveau'!AQ44-'VA industrielle en niveau'!AP44)/'VA industrielle en niveau'!AP44</f>
        <v>-0.24140885419390876</v>
      </c>
      <c r="W42" s="16">
        <f>('VA industrielle en niveau'!AS44-'VA industrielle en niveau'!AR44)/'VA industrielle en niveau'!AR44</f>
        <v>-23.927270420914024</v>
      </c>
      <c r="X42" s="16">
        <f>('VA industrielle en niveau'!AU44-'VA industrielle en niveau'!AT44)/'VA industrielle en niveau'!AT44</f>
        <v>-7.3040406112963828E-3</v>
      </c>
      <c r="Y42" s="16">
        <f>('VA industrielle en niveau'!AW44-'VA industrielle en niveau'!AV44)/'VA industrielle en niveau'!AV44</f>
        <v>-0.66938065821884052</v>
      </c>
      <c r="AA42">
        <v>2.9989494030000001</v>
      </c>
      <c r="AB42">
        <v>2.673489623</v>
      </c>
    </row>
    <row r="43" spans="1:28" x14ac:dyDescent="0.25">
      <c r="A43">
        <f>'VA industrielle en niveau'!A45</f>
        <v>2047</v>
      </c>
      <c r="B43" s="16">
        <f>('VA industrielle en niveau'!C45-'VA industrielle en niveau'!B45)/'VA industrielle en niveau'!B45</f>
        <v>-3.1651206812942E-2</v>
      </c>
      <c r="C43" s="16">
        <f>('VA industrielle en niveau'!E45-'VA industrielle en niveau'!D45)/'VA industrielle en niveau'!D45</f>
        <v>6.4095613311409465E-3</v>
      </c>
      <c r="D43" s="16">
        <f>('VA industrielle en niveau'!G45-'VA industrielle en niveau'!F45)/'VA industrielle en niveau'!F45</f>
        <v>-5.7540491916986604E-2</v>
      </c>
      <c r="E43" s="16">
        <f>('VA industrielle en niveau'!I45-'VA industrielle en niveau'!H45)/'VA industrielle en niveau'!H45</f>
        <v>-5.499443473500315E-2</v>
      </c>
      <c r="F43" s="16">
        <f>('VA industrielle en niveau'!K45-'VA industrielle en niveau'!J45)/'VA industrielle en niveau'!J45</f>
        <v>-0.72877251976496238</v>
      </c>
      <c r="G43" s="16">
        <f>('VA industrielle en niveau'!M45-'VA industrielle en niveau'!L45)/'VA industrielle en niveau'!L45</f>
        <v>-0.13673934314076316</v>
      </c>
      <c r="H43" s="16">
        <f>('VA industrielle en niveau'!O45-'VA industrielle en niveau'!N45)/'VA industrielle en niveau'!N45</f>
        <v>0.10043569290372112</v>
      </c>
      <c r="I43" s="16">
        <f>('VA industrielle en niveau'!Q45-'VA industrielle en niveau'!P45)/'VA industrielle en niveau'!P45</f>
        <v>-0.29855576324251337</v>
      </c>
      <c r="J43" s="16">
        <f>('VA industrielle en niveau'!S45-'VA industrielle en niveau'!R45)/'VA industrielle en niveau'!R45</f>
        <v>-8.5945077352810761E-2</v>
      </c>
      <c r="K43" s="16">
        <f>('VA industrielle en niveau'!U45-'VA industrielle en niveau'!T45)/'VA industrielle en niveau'!T45</f>
        <v>0.14626857531829057</v>
      </c>
      <c r="L43" s="16">
        <f>('VA industrielle en niveau'!W45-'VA industrielle en niveau'!V45)/'VA industrielle en niveau'!V45</f>
        <v>0.10031488128888687</v>
      </c>
      <c r="M43" s="16">
        <f>('VA industrielle en niveau'!Y45-'VA industrielle en niveau'!X45)/'VA industrielle en niveau'!X45</f>
        <v>-1.0480785576822308E-2</v>
      </c>
      <c r="N43" s="16">
        <f>('VA industrielle en niveau'!AA45-'VA industrielle en niveau'!Z45)/'VA industrielle en niveau'!Z45</f>
        <v>1.9950475453407546E-2</v>
      </c>
      <c r="O43" s="16">
        <f>('VA industrielle en niveau'!AC45-'VA industrielle en niveau'!AB45)/'VA industrielle en niveau'!AB45</f>
        <v>6.1567408356569681E-2</v>
      </c>
      <c r="P43" s="16">
        <f>('VA industrielle en niveau'!AE45-'VA industrielle en niveau'!AD45)/'VA industrielle en niveau'!AD45</f>
        <v>0.44638548808870698</v>
      </c>
      <c r="Q43" s="16">
        <f>('VA industrielle en niveau'!AG45-'VA industrielle en niveau'!AF45)/'VA industrielle en niveau'!AF45</f>
        <v>0.21476304623738093</v>
      </c>
      <c r="R43" s="16">
        <f>('VA industrielle en niveau'!AI45-'VA industrielle en niveau'!AH45)/'VA industrielle en niveau'!AH45</f>
        <v>0.40601421190052073</v>
      </c>
      <c r="S43" s="16">
        <f>('VA industrielle en niveau'!AK45-'VA industrielle en niveau'!AJ45)/'VA industrielle en niveau'!AJ45</f>
        <v>-0.13946741598430465</v>
      </c>
      <c r="T43" s="16">
        <f>('VA industrielle en niveau'!AM45-'VA industrielle en niveau'!AL45)/'VA industrielle en niveau'!AL45</f>
        <v>1.1353933872596998E-2</v>
      </c>
      <c r="U43" s="16">
        <f>('VA industrielle en niveau'!AO45-'VA industrielle en niveau'!AN45)/'VA industrielle en niveau'!AN45</f>
        <v>6.9828347729757685E-4</v>
      </c>
      <c r="V43" s="16">
        <f>('VA industrielle en niveau'!AQ45-'VA industrielle en niveau'!AP45)/'VA industrielle en niveau'!AP45</f>
        <v>-0.23721772872568889</v>
      </c>
      <c r="W43" s="16">
        <f>('VA industrielle en niveau'!AS45-'VA industrielle en niveau'!AR45)/'VA industrielle en niveau'!AR45</f>
        <v>33.607992172577383</v>
      </c>
      <c r="X43" s="16">
        <f>('VA industrielle en niveau'!AU45-'VA industrielle en niveau'!AT45)/'VA industrielle en niveau'!AT45</f>
        <v>-8.6579865754653432E-3</v>
      </c>
      <c r="Y43" s="16">
        <f>('VA industrielle en niveau'!AW45-'VA industrielle en niveau'!AV45)/'VA industrielle en niveau'!AV45</f>
        <v>-0.66166739360445848</v>
      </c>
      <c r="AA43">
        <v>3.0427314010000002</v>
      </c>
      <c r="AB43">
        <v>2.7140798510000002</v>
      </c>
    </row>
    <row r="44" spans="1:28" x14ac:dyDescent="0.25">
      <c r="A44">
        <f>'VA industrielle en niveau'!A46</f>
        <v>2048</v>
      </c>
      <c r="B44" s="16">
        <f>('VA industrielle en niveau'!C46-'VA industrielle en niveau'!B46)/'VA industrielle en niveau'!B46</f>
        <v>-3.1891244830023049E-2</v>
      </c>
      <c r="C44" s="16">
        <f>('VA industrielle en niveau'!E46-'VA industrielle en niveau'!D46)/'VA industrielle en niveau'!D46</f>
        <v>6.4031539139473605E-3</v>
      </c>
      <c r="D44" s="16">
        <f>('VA industrielle en niveau'!G46-'VA industrielle en niveau'!F46)/'VA industrielle en niveau'!F46</f>
        <v>-5.7955418584573461E-2</v>
      </c>
      <c r="E44" s="16">
        <f>('VA industrielle en niveau'!I46-'VA industrielle en niveau'!H46)/'VA industrielle en niveau'!H46</f>
        <v>-5.4650744854490521E-2</v>
      </c>
      <c r="F44" s="16">
        <f>('VA industrielle en niveau'!K46-'VA industrielle en niveau'!J46)/'VA industrielle en niveau'!J46</f>
        <v>-0.67970782414695974</v>
      </c>
      <c r="G44" s="16">
        <f>('VA industrielle en niveau'!M46-'VA industrielle en niveau'!L46)/'VA industrielle en niveau'!L46</f>
        <v>-0.13545030622112442</v>
      </c>
      <c r="H44" s="16">
        <f>('VA industrielle en niveau'!O46-'VA industrielle en niveau'!N46)/'VA industrielle en niveau'!N46</f>
        <v>0.10007886998501102</v>
      </c>
      <c r="I44" s="16">
        <f>('VA industrielle en niveau'!Q46-'VA industrielle en niveau'!P46)/'VA industrielle en niveau'!P46</f>
        <v>-0.29625045425181923</v>
      </c>
      <c r="J44" s="16">
        <f>('VA industrielle en niveau'!S46-'VA industrielle en niveau'!R46)/'VA industrielle en niveau'!R46</f>
        <v>-8.5218079474250238E-2</v>
      </c>
      <c r="K44" s="16">
        <f>('VA industrielle en niveau'!U46-'VA industrielle en niveau'!T46)/'VA industrielle en niveau'!T46</f>
        <v>0.14457221638824239</v>
      </c>
      <c r="L44" s="16">
        <f>('VA industrielle en niveau'!W46-'VA industrielle en niveau'!V46)/'VA industrielle en niveau'!V46</f>
        <v>9.9828635003557625E-2</v>
      </c>
      <c r="M44" s="16">
        <f>('VA industrielle en niveau'!Y46-'VA industrielle en niveau'!X46)/'VA industrielle en niveau'!X46</f>
        <v>-1.0807865664419014E-2</v>
      </c>
      <c r="N44" s="16">
        <f>('VA industrielle en niveau'!AA46-'VA industrielle en niveau'!Z46)/'VA industrielle en niveau'!Z46</f>
        <v>1.9423779583135591E-2</v>
      </c>
      <c r="O44" s="16">
        <f>('VA industrielle en niveau'!AC46-'VA industrielle en niveau'!AB46)/'VA industrielle en niveau'!AB46</f>
        <v>6.2148391199610277E-2</v>
      </c>
      <c r="P44" s="16">
        <f>('VA industrielle en niveau'!AE46-'VA industrielle en niveau'!AD46)/'VA industrielle en niveau'!AD46</f>
        <v>0.45039445141086315</v>
      </c>
      <c r="Q44" s="16">
        <f>('VA industrielle en niveau'!AG46-'VA industrielle en niveau'!AF46)/'VA industrielle en niveau'!AF46</f>
        <v>0.21208626340813358</v>
      </c>
      <c r="R44" s="16">
        <f>('VA industrielle en niveau'!AI46-'VA industrielle en niveau'!AH46)/'VA industrielle en niveau'!AH46</f>
        <v>0.41535148041606146</v>
      </c>
      <c r="S44" s="16">
        <f>('VA industrielle en niveau'!AK46-'VA industrielle en niveau'!AJ46)/'VA industrielle en niveau'!AJ46</f>
        <v>-0.13902289839980123</v>
      </c>
      <c r="T44" s="16">
        <f>('VA industrielle en niveau'!AM46-'VA industrielle en niveau'!AL46)/'VA industrielle en niveau'!AL46</f>
        <v>1.1311233760306405E-2</v>
      </c>
      <c r="U44" s="16">
        <f>('VA industrielle en niveau'!AO46-'VA industrielle en niveau'!AN46)/'VA industrielle en niveau'!AN46</f>
        <v>7.0085448807426015E-4</v>
      </c>
      <c r="V44" s="16">
        <f>('VA industrielle en niveau'!AQ46-'VA industrielle en niveau'!AP46)/'VA industrielle en niveau'!AP46</f>
        <v>-0.2330332278872487</v>
      </c>
      <c r="W44" s="16">
        <f>('VA industrielle en niveau'!AS46-'VA industrielle en niveau'!AR46)/'VA industrielle en niveau'!AR46</f>
        <v>11.076587390258101</v>
      </c>
      <c r="X44" s="16">
        <f>('VA industrielle en niveau'!AU46-'VA industrielle en niveau'!AT46)/'VA industrielle en niveau'!AT46</f>
        <v>-9.9068592962505628E-3</v>
      </c>
      <c r="Y44" s="16">
        <f>('VA industrielle en niveau'!AW46-'VA industrielle en niveau'!AV46)/'VA industrielle en niveau'!AV46</f>
        <v>-0.65443541961336649</v>
      </c>
      <c r="AA44">
        <v>3.0857487250000002</v>
      </c>
      <c r="AB44">
        <v>2.7551925129999999</v>
      </c>
    </row>
    <row r="45" spans="1:28" x14ac:dyDescent="0.25">
      <c r="A45">
        <f>'VA industrielle en niveau'!A47</f>
        <v>2049</v>
      </c>
      <c r="B45" s="16">
        <f>('VA industrielle en niveau'!C47-'VA industrielle en niveau'!B47)/'VA industrielle en niveau'!B47</f>
        <v>-3.2013193283762134E-2</v>
      </c>
      <c r="C45" s="16">
        <f>('VA industrielle en niveau'!E47-'VA industrielle en niveau'!D47)/'VA industrielle en niveau'!D47</f>
        <v>6.4045152774150496E-3</v>
      </c>
      <c r="D45" s="16">
        <f>('VA industrielle en niveau'!G47-'VA industrielle en niveau'!F47)/'VA industrielle en niveau'!F47</f>
        <v>-5.821761549975156E-2</v>
      </c>
      <c r="E45" s="16">
        <f>('VA industrielle en niveau'!I47-'VA industrielle en niveau'!H47)/'VA industrielle en niveau'!H47</f>
        <v>-5.4125114445504864E-2</v>
      </c>
      <c r="F45" s="16">
        <f>('VA industrielle en niveau'!K47-'VA industrielle en niveau'!J47)/'VA industrielle en niveau'!J47</f>
        <v>-0.63450665559637187</v>
      </c>
      <c r="G45" s="16">
        <f>('VA industrielle en niveau'!M47-'VA industrielle en niveau'!L47)/'VA industrielle en niveau'!L47</f>
        <v>-0.13377665295190547</v>
      </c>
      <c r="H45" s="16">
        <f>('VA industrielle en niveau'!O47-'VA industrielle en niveau'!N47)/'VA industrielle en niveau'!N47</f>
        <v>9.9574968209707446E-2</v>
      </c>
      <c r="I45" s="16">
        <f>('VA industrielle en niveau'!Q47-'VA industrielle en niveau'!P47)/'VA industrielle en niveau'!P47</f>
        <v>-0.29239236650251971</v>
      </c>
      <c r="J45" s="16">
        <f>('VA industrielle en niveau'!S47-'VA industrielle en niveau'!R47)/'VA industrielle en niveau'!R47</f>
        <v>-8.4175543287926327E-2</v>
      </c>
      <c r="K45" s="16">
        <f>('VA industrielle en niveau'!U47-'VA industrielle en niveau'!T47)/'VA industrielle en niveau'!T47</f>
        <v>0.14248083045577209</v>
      </c>
      <c r="L45" s="16">
        <f>('VA industrielle en niveau'!W47-'VA industrielle en niveau'!V47)/'VA industrielle en niveau'!V47</f>
        <v>9.92097134501288E-2</v>
      </c>
      <c r="M45" s="16">
        <f>('VA industrielle en niveau'!Y47-'VA industrielle en niveau'!X47)/'VA industrielle en niveau'!X47</f>
        <v>-1.1017424284505389E-2</v>
      </c>
      <c r="N45" s="16">
        <f>('VA industrielle en niveau'!AA47-'VA industrielle en niveau'!Z47)/'VA industrielle en niveau'!Z47</f>
        <v>1.8898031791673178E-2</v>
      </c>
      <c r="O45" s="16">
        <f>('VA industrielle en niveau'!AC47-'VA industrielle en niveau'!AB47)/'VA industrielle en niveau'!AB47</f>
        <v>6.2944133268055119E-2</v>
      </c>
      <c r="P45" s="16">
        <f>('VA industrielle en niveau'!AE47-'VA industrielle en niveau'!AD47)/'VA industrielle en niveau'!AD47</f>
        <v>0.45449816779625901</v>
      </c>
      <c r="Q45" s="16">
        <f>('VA industrielle en niveau'!AG47-'VA industrielle en niveau'!AF47)/'VA industrielle en niveau'!AF47</f>
        <v>0.2086520283248598</v>
      </c>
      <c r="R45" s="16">
        <f>('VA industrielle en niveau'!AI47-'VA industrielle en niveau'!AH47)/'VA industrielle en niveau'!AH47</f>
        <v>0.42405608353551616</v>
      </c>
      <c r="S45" s="16">
        <f>('VA industrielle en niveau'!AK47-'VA industrielle en niveau'!AJ47)/'VA industrielle en niveau'!AJ47</f>
        <v>-0.1381782925018786</v>
      </c>
      <c r="T45" s="16">
        <f>('VA industrielle en niveau'!AM47-'VA industrielle en niveau'!AL47)/'VA industrielle en niveau'!AL47</f>
        <v>1.1277153321967034E-2</v>
      </c>
      <c r="U45" s="16">
        <f>('VA industrielle en niveau'!AO47-'VA industrielle en niveau'!AN47)/'VA industrielle en niveau'!AN47</f>
        <v>7.0201424499027703E-4</v>
      </c>
      <c r="V45" s="16">
        <f>('VA industrielle en niveau'!AQ47-'VA industrielle en niveau'!AP47)/'VA industrielle en niveau'!AP47</f>
        <v>-0.22885946423468342</v>
      </c>
      <c r="W45" s="16">
        <f>('VA industrielle en niveau'!AS47-'VA industrielle en niveau'!AR47)/'VA industrielle en niveau'!AR47</f>
        <v>7.0479397432213737</v>
      </c>
      <c r="X45" s="16">
        <f>('VA industrielle en niveau'!AU47-'VA industrielle en niveau'!AT47)/'VA industrielle en niveau'!AT47</f>
        <v>-1.1046069777155785E-2</v>
      </c>
      <c r="Y45" s="16">
        <f>('VA industrielle en niveau'!AW47-'VA industrielle en niveau'!AV47)/'VA industrielle en niveau'!AV47</f>
        <v>-0.64762450088296541</v>
      </c>
      <c r="AA45">
        <v>3.1281570969999999</v>
      </c>
      <c r="AB45">
        <v>2.7969334419999998</v>
      </c>
    </row>
    <row r="46" spans="1:28" x14ac:dyDescent="0.25">
      <c r="A46">
        <f>'VA industrielle en niveau'!A48</f>
        <v>2050</v>
      </c>
      <c r="B46" s="16">
        <f>('VA industrielle en niveau'!C48-'VA industrielle en niveau'!B48)/'VA industrielle en niveau'!B48</f>
        <v>-3.2020670642046334E-2</v>
      </c>
      <c r="C46" s="16">
        <f>('VA industrielle en niveau'!E48-'VA industrielle en niveau'!D48)/'VA industrielle en niveau'!D48</f>
        <v>6.4073580117559176E-3</v>
      </c>
      <c r="D46" s="16">
        <f>('VA industrielle en niveau'!G48-'VA industrielle en niveau'!F48)/'VA industrielle en niveau'!F48</f>
        <v>-5.8331376937688202E-2</v>
      </c>
      <c r="E46" s="16">
        <f>('VA industrielle en niveau'!I48-'VA industrielle en niveau'!H48)/'VA industrielle en niveau'!H48</f>
        <v>-5.3433710710864335E-2</v>
      </c>
      <c r="F46" s="16">
        <f>('VA industrielle en niveau'!K48-'VA industrielle en niveau'!J48)/'VA industrielle en niveau'!J48</f>
        <v>-0.59275553416111915</v>
      </c>
      <c r="G46" s="16">
        <f>('VA industrielle en niveau'!M48-'VA industrielle en niveau'!L48)/'VA industrielle en niveau'!L48</f>
        <v>-0.13175251361426632</v>
      </c>
      <c r="H46" s="16">
        <f>('VA industrielle en niveau'!O48-'VA industrielle en niveau'!N48)/'VA industrielle en niveau'!N48</f>
        <v>9.892556395203024E-2</v>
      </c>
      <c r="I46" s="16">
        <f>('VA industrielle en niveau'!Q48-'VA industrielle en niveau'!P48)/'VA industrielle en niveau'!P48</f>
        <v>-0.2871036508333944</v>
      </c>
      <c r="J46" s="16">
        <f>('VA industrielle en niveau'!S48-'VA industrielle en niveau'!R48)/'VA industrielle en niveau'!R48</f>
        <v>-8.2845942896349001E-2</v>
      </c>
      <c r="K46" s="16">
        <f>('VA industrielle en niveau'!U48-'VA industrielle en niveau'!T48)/'VA industrielle en niveau'!T48</f>
        <v>0.14001011093831592</v>
      </c>
      <c r="L46" s="16">
        <f>('VA industrielle en niveau'!W48-'VA industrielle en niveau'!V48)/'VA industrielle en niveau'!V48</f>
        <v>9.8461110587766493E-2</v>
      </c>
      <c r="M46" s="16">
        <f>('VA industrielle en niveau'!Y48-'VA industrielle en niveau'!X48)/'VA industrielle en niveau'!X48</f>
        <v>-1.111644710819484E-2</v>
      </c>
      <c r="N46" s="16">
        <f>('VA industrielle en niveau'!AA48-'VA industrielle en niveau'!Z48)/'VA industrielle en niveau'!Z48</f>
        <v>1.8380651282666818E-2</v>
      </c>
      <c r="O46" s="16">
        <f>('VA industrielle en niveau'!AC48-'VA industrielle en niveau'!AB48)/'VA industrielle en niveau'!AB48</f>
        <v>6.3940070913042518E-2</v>
      </c>
      <c r="P46" s="16">
        <f>('VA industrielle en niveau'!AE48-'VA industrielle en niveau'!AD48)/'VA industrielle en niveau'!AD48</f>
        <v>0.4586818537156549</v>
      </c>
      <c r="Q46" s="16">
        <f>('VA industrielle en niveau'!AG48-'VA industrielle en niveau'!AF48)/'VA industrielle en niveau'!AF48</f>
        <v>0.20451322299869068</v>
      </c>
      <c r="R46" s="16">
        <f>('VA industrielle en niveau'!AI48-'VA industrielle en niveau'!AH48)/'VA industrielle en niveau'!AH48</f>
        <v>0.43208145356200423</v>
      </c>
      <c r="S46" s="16">
        <f>('VA industrielle en niveau'!AK48-'VA industrielle en niveau'!AJ48)/'VA industrielle en niveau'!AJ48</f>
        <v>-0.13695939264994039</v>
      </c>
      <c r="T46" s="16">
        <f>('VA industrielle en niveau'!AM48-'VA industrielle en niveau'!AL48)/'VA industrielle en niveau'!AL48</f>
        <v>1.1245635064474057E-2</v>
      </c>
      <c r="U46" s="16">
        <f>('VA industrielle en niveau'!AO48-'VA industrielle en niveau'!AN48)/'VA industrielle en niveau'!AN48</f>
        <v>7.0160098388868995E-4</v>
      </c>
      <c r="V46" s="16">
        <f>('VA industrielle en niveau'!AQ48-'VA industrielle en niveau'!AP48)/'VA industrielle en niveau'!AP48</f>
        <v>-0.2246993227224941</v>
      </c>
      <c r="W46" s="16">
        <f>('VA industrielle en niveau'!AS48-'VA industrielle en niveau'!AR48)/'VA industrielle en niveau'!AR48</f>
        <v>5.3701220828584626</v>
      </c>
      <c r="X46" s="16">
        <f>('VA industrielle en niveau'!AU48-'VA industrielle en niveau'!AT48)/'VA industrielle en niveau'!AT48</f>
        <v>-1.2076088915534954E-2</v>
      </c>
      <c r="Y46" s="16">
        <f>('VA industrielle en niveau'!AW48-'VA industrielle en niveau'!AV48)/'VA industrielle en niveau'!AV48</f>
        <v>-0.64118150264500695</v>
      </c>
      <c r="AA46">
        <v>3.1701283839999999</v>
      </c>
      <c r="AB46">
        <v>2.8394170660000002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workbookViewId="0">
      <selection activeCell="B6" sqref="B6"/>
    </sheetView>
  </sheetViews>
  <sheetFormatPr baseColWidth="10" defaultRowHeight="15" x14ac:dyDescent="0.25"/>
  <sheetData>
    <row r="1" spans="1:28" ht="135" x14ac:dyDescent="0.25">
      <c r="A1" s="17" t="s">
        <v>204</v>
      </c>
      <c r="B1" s="11" t="s">
        <v>173</v>
      </c>
      <c r="C1" s="11" t="s">
        <v>174</v>
      </c>
      <c r="D1" s="11" t="s">
        <v>175</v>
      </c>
      <c r="E1" s="11" t="s">
        <v>176</v>
      </c>
      <c r="F1" s="11" t="s">
        <v>177</v>
      </c>
      <c r="G1" s="11" t="s">
        <v>178</v>
      </c>
      <c r="H1" s="11" t="s">
        <v>179</v>
      </c>
      <c r="I1" s="11" t="s">
        <v>180</v>
      </c>
      <c r="J1" s="11" t="s">
        <v>181</v>
      </c>
      <c r="K1" s="11" t="s">
        <v>182</v>
      </c>
      <c r="L1" s="11" t="s">
        <v>183</v>
      </c>
      <c r="M1" s="11" t="s">
        <v>184</v>
      </c>
      <c r="N1" s="11" t="s">
        <v>185</v>
      </c>
      <c r="O1" s="11" t="s">
        <v>186</v>
      </c>
      <c r="P1" s="11" t="s">
        <v>187</v>
      </c>
      <c r="Q1" s="11" t="s">
        <v>188</v>
      </c>
      <c r="R1" s="11" t="s">
        <v>189</v>
      </c>
      <c r="S1" s="11" t="s">
        <v>190</v>
      </c>
      <c r="T1" s="11" t="s">
        <v>191</v>
      </c>
      <c r="U1" s="11" t="s">
        <v>192</v>
      </c>
      <c r="V1" s="12" t="s">
        <v>193</v>
      </c>
      <c r="W1" s="12" t="s">
        <v>194</v>
      </c>
      <c r="X1" s="12" t="s">
        <v>195</v>
      </c>
      <c r="Y1" s="12" t="s">
        <v>196</v>
      </c>
      <c r="Z1" s="10"/>
      <c r="AA1" s="10" t="s">
        <v>2</v>
      </c>
      <c r="AB1" t="s">
        <v>3</v>
      </c>
    </row>
    <row r="2" spans="1:28" x14ac:dyDescent="0.25">
      <c r="A2">
        <f>'VA industrielle en niveau'!A4</f>
        <v>2006</v>
      </c>
      <c r="B2">
        <f>'VA industrielle en niveau'!C4-'VA industrielle en niveau'!B4</f>
        <v>0</v>
      </c>
      <c r="C2">
        <f>'VA industrielle en niveau'!E4-'VA industrielle en niveau'!D4</f>
        <v>0</v>
      </c>
      <c r="D2">
        <f>'VA industrielle en niveau'!G4-'VA industrielle en niveau'!F4</f>
        <v>0</v>
      </c>
      <c r="E2">
        <f>'VA industrielle en niveau'!I4-'VA industrielle en niveau'!H4</f>
        <v>0</v>
      </c>
      <c r="F2">
        <f>'VA industrielle en niveau'!K4-'VA industrielle en niveau'!J4</f>
        <v>0</v>
      </c>
      <c r="G2">
        <f>'VA industrielle en niveau'!M4-'VA industrielle en niveau'!L4</f>
        <v>0</v>
      </c>
      <c r="H2">
        <f>'VA industrielle en niveau'!O4-'VA industrielle en niveau'!N4</f>
        <v>0</v>
      </c>
      <c r="I2">
        <f>'VA industrielle en niveau'!Q4-'VA industrielle en niveau'!P4</f>
        <v>0</v>
      </c>
      <c r="J2">
        <f>'VA industrielle en niveau'!S4-'VA industrielle en niveau'!R4</f>
        <v>0</v>
      </c>
      <c r="K2">
        <f>'VA industrielle en niveau'!U4-'VA industrielle en niveau'!T4</f>
        <v>0</v>
      </c>
      <c r="L2">
        <f>'VA industrielle en niveau'!W4-'VA industrielle en niveau'!V4</f>
        <v>0</v>
      </c>
      <c r="M2">
        <f>'VA industrielle en niveau'!Y4-'VA industrielle en niveau'!X4</f>
        <v>0</v>
      </c>
      <c r="N2">
        <f>'VA industrielle en niveau'!AA4-'VA industrielle en niveau'!Z4</f>
        <v>0</v>
      </c>
      <c r="O2">
        <f>'VA industrielle en niveau'!AC4-'VA industrielle en niveau'!AB4</f>
        <v>0</v>
      </c>
      <c r="P2">
        <f>'VA industrielle en niveau'!AE4-'VA industrielle en niveau'!AD4</f>
        <v>0</v>
      </c>
      <c r="Q2">
        <f>'VA industrielle en niveau'!AG4-'VA industrielle en niveau'!AF4</f>
        <v>0</v>
      </c>
      <c r="R2">
        <f>'VA industrielle en niveau'!AI4-'VA industrielle en niveau'!AH4</f>
        <v>0</v>
      </c>
      <c r="S2">
        <f>'VA industrielle en niveau'!AK4-'VA industrielle en niveau'!AJ4</f>
        <v>0</v>
      </c>
      <c r="T2">
        <f>'VA industrielle en niveau'!AM4-'VA industrielle en niveau'!AL4</f>
        <v>0</v>
      </c>
      <c r="U2">
        <f>'VA industrielle en niveau'!AO4-'VA industrielle en niveau'!AN4</f>
        <v>0</v>
      </c>
      <c r="V2">
        <f>'VA industrielle en niveau'!AQ4-'VA industrielle en niveau'!AP4</f>
        <v>0</v>
      </c>
      <c r="W2">
        <f>'VA industrielle en niveau'!AS4-'VA industrielle en niveau'!AR4</f>
        <v>0</v>
      </c>
      <c r="X2">
        <f>'VA industrielle en niveau'!AU4-'VA industrielle en niveau'!AT4</f>
        <v>0</v>
      </c>
      <c r="Y2">
        <f>'VA industrielle en niveau'!AW4-'VA industrielle en niveau'!AV4</f>
        <v>0</v>
      </c>
      <c r="AA2">
        <v>0.9999993211</v>
      </c>
      <c r="AB2">
        <v>0.9999993211</v>
      </c>
    </row>
    <row r="3" spans="1:28" x14ac:dyDescent="0.25">
      <c r="A3">
        <f>'VA industrielle en niveau'!A5</f>
        <v>2007</v>
      </c>
      <c r="B3">
        <f>'VA industrielle en niveau'!C5-'VA industrielle en niveau'!B5</f>
        <v>0</v>
      </c>
      <c r="C3">
        <f>'VA industrielle en niveau'!E5-'VA industrielle en niveau'!D5</f>
        <v>0</v>
      </c>
      <c r="D3">
        <f>'VA industrielle en niveau'!G5-'VA industrielle en niveau'!F5</f>
        <v>0</v>
      </c>
      <c r="E3">
        <f>'VA industrielle en niveau'!I5-'VA industrielle en niveau'!H5</f>
        <v>0</v>
      </c>
      <c r="F3">
        <f>'VA industrielle en niveau'!K5-'VA industrielle en niveau'!J5</f>
        <v>0</v>
      </c>
      <c r="G3">
        <f>'VA industrielle en niveau'!M5-'VA industrielle en niveau'!L5</f>
        <v>0</v>
      </c>
      <c r="H3">
        <f>'VA industrielle en niveau'!O5-'VA industrielle en niveau'!N5</f>
        <v>0</v>
      </c>
      <c r="I3">
        <f>'VA industrielle en niveau'!Q5-'VA industrielle en niveau'!P5</f>
        <v>0</v>
      </c>
      <c r="J3">
        <f>'VA industrielle en niveau'!S5-'VA industrielle en niveau'!R5</f>
        <v>0</v>
      </c>
      <c r="K3">
        <f>'VA industrielle en niveau'!U5-'VA industrielle en niveau'!T5</f>
        <v>0</v>
      </c>
      <c r="L3">
        <f>'VA industrielle en niveau'!W5-'VA industrielle en niveau'!V5</f>
        <v>0</v>
      </c>
      <c r="M3">
        <f>'VA industrielle en niveau'!Y5-'VA industrielle en niveau'!X5</f>
        <v>0</v>
      </c>
      <c r="N3">
        <f>'VA industrielle en niveau'!AA5-'VA industrielle en niveau'!Z5</f>
        <v>0</v>
      </c>
      <c r="O3">
        <f>'VA industrielle en niveau'!AC5-'VA industrielle en niveau'!AB5</f>
        <v>0</v>
      </c>
      <c r="P3">
        <f>'VA industrielle en niveau'!AE5-'VA industrielle en niveau'!AD5</f>
        <v>0</v>
      </c>
      <c r="Q3">
        <f>'VA industrielle en niveau'!AG5-'VA industrielle en niveau'!AF5</f>
        <v>0</v>
      </c>
      <c r="R3">
        <f>'VA industrielle en niveau'!AI5-'VA industrielle en niveau'!AH5</f>
        <v>0</v>
      </c>
      <c r="S3">
        <f>'VA industrielle en niveau'!AK5-'VA industrielle en niveau'!AJ5</f>
        <v>0</v>
      </c>
      <c r="T3">
        <f>'VA industrielle en niveau'!AM5-'VA industrielle en niveau'!AL5</f>
        <v>0</v>
      </c>
      <c r="U3">
        <f>'VA industrielle en niveau'!AO5-'VA industrielle en niveau'!AN5</f>
        <v>0</v>
      </c>
      <c r="V3">
        <f>'VA industrielle en niveau'!AQ5-'VA industrielle en niveau'!AP5</f>
        <v>0</v>
      </c>
      <c r="W3">
        <f>'VA industrielle en niveau'!AS5-'VA industrielle en niveau'!AR5</f>
        <v>0</v>
      </c>
      <c r="X3">
        <f>'VA industrielle en niveau'!AU5-'VA industrielle en niveau'!AT5</f>
        <v>0</v>
      </c>
      <c r="Y3">
        <f>'VA industrielle en niveau'!AW5-'VA industrielle en niveau'!AV5</f>
        <v>0</v>
      </c>
      <c r="AA3">
        <v>1.0187662280000001</v>
      </c>
      <c r="AB3">
        <v>1.0187662280000001</v>
      </c>
    </row>
    <row r="4" spans="1:28" x14ac:dyDescent="0.25">
      <c r="A4">
        <f>'VA industrielle en niveau'!A6</f>
        <v>2008</v>
      </c>
      <c r="B4">
        <f>'VA industrielle en niveau'!C6-'VA industrielle en niveau'!B6</f>
        <v>0</v>
      </c>
      <c r="C4">
        <f>'VA industrielle en niveau'!E6-'VA industrielle en niveau'!D6</f>
        <v>0</v>
      </c>
      <c r="D4">
        <f>'VA industrielle en niveau'!G6-'VA industrielle en niveau'!F6</f>
        <v>0</v>
      </c>
      <c r="E4">
        <f>'VA industrielle en niveau'!I6-'VA industrielle en niveau'!H6</f>
        <v>0</v>
      </c>
      <c r="F4">
        <f>'VA industrielle en niveau'!K6-'VA industrielle en niveau'!J6</f>
        <v>0</v>
      </c>
      <c r="G4">
        <f>'VA industrielle en niveau'!M6-'VA industrielle en niveau'!L6</f>
        <v>0</v>
      </c>
      <c r="H4">
        <f>'VA industrielle en niveau'!O6-'VA industrielle en niveau'!N6</f>
        <v>0</v>
      </c>
      <c r="I4">
        <f>'VA industrielle en niveau'!Q6-'VA industrielle en niveau'!P6</f>
        <v>0</v>
      </c>
      <c r="J4">
        <f>'VA industrielle en niveau'!S6-'VA industrielle en niveau'!R6</f>
        <v>0</v>
      </c>
      <c r="K4">
        <f>'VA industrielle en niveau'!U6-'VA industrielle en niveau'!T6</f>
        <v>0</v>
      </c>
      <c r="L4">
        <f>'VA industrielle en niveau'!W6-'VA industrielle en niveau'!V6</f>
        <v>0</v>
      </c>
      <c r="M4">
        <f>'VA industrielle en niveau'!Y6-'VA industrielle en niveau'!X6</f>
        <v>0</v>
      </c>
      <c r="N4">
        <f>'VA industrielle en niveau'!AA6-'VA industrielle en niveau'!Z6</f>
        <v>0</v>
      </c>
      <c r="O4">
        <f>'VA industrielle en niveau'!AC6-'VA industrielle en niveau'!AB6</f>
        <v>0</v>
      </c>
      <c r="P4">
        <f>'VA industrielle en niveau'!AE6-'VA industrielle en niveau'!AD6</f>
        <v>0</v>
      </c>
      <c r="Q4">
        <f>'VA industrielle en niveau'!AG6-'VA industrielle en niveau'!AF6</f>
        <v>0</v>
      </c>
      <c r="R4">
        <f>'VA industrielle en niveau'!AI6-'VA industrielle en niveau'!AH6</f>
        <v>0</v>
      </c>
      <c r="S4">
        <f>'VA industrielle en niveau'!AK6-'VA industrielle en niveau'!AJ6</f>
        <v>0</v>
      </c>
      <c r="T4">
        <f>'VA industrielle en niveau'!AM6-'VA industrielle en niveau'!AL6</f>
        <v>0</v>
      </c>
      <c r="U4">
        <f>'VA industrielle en niveau'!AO6-'VA industrielle en niveau'!AN6</f>
        <v>0</v>
      </c>
      <c r="V4">
        <f>'VA industrielle en niveau'!AQ6-'VA industrielle en niveau'!AP6</f>
        <v>0</v>
      </c>
      <c r="W4">
        <f>'VA industrielle en niveau'!AS6-'VA industrielle en niveau'!AR6</f>
        <v>0</v>
      </c>
      <c r="X4">
        <f>'VA industrielle en niveau'!AU6-'VA industrielle en niveau'!AT6</f>
        <v>0</v>
      </c>
      <c r="Y4">
        <f>'VA industrielle en niveau'!AW6-'VA industrielle en niveau'!AV6</f>
        <v>0</v>
      </c>
      <c r="AA4">
        <v>1.0382579839999999</v>
      </c>
      <c r="AB4">
        <v>1.0382579839999999</v>
      </c>
    </row>
    <row r="5" spans="1:28" x14ac:dyDescent="0.25">
      <c r="A5">
        <f>'VA industrielle en niveau'!A7</f>
        <v>2009</v>
      </c>
      <c r="B5">
        <f>'VA industrielle en niveau'!C7-'VA industrielle en niveau'!B7</f>
        <v>0</v>
      </c>
      <c r="C5">
        <f>'VA industrielle en niveau'!E7-'VA industrielle en niveau'!D7</f>
        <v>0</v>
      </c>
      <c r="D5">
        <f>'VA industrielle en niveau'!G7-'VA industrielle en niveau'!F7</f>
        <v>0</v>
      </c>
      <c r="E5">
        <f>'VA industrielle en niveau'!I7-'VA industrielle en niveau'!H7</f>
        <v>0</v>
      </c>
      <c r="F5">
        <f>'VA industrielle en niveau'!K7-'VA industrielle en niveau'!J7</f>
        <v>0</v>
      </c>
      <c r="G5">
        <f>'VA industrielle en niveau'!M7-'VA industrielle en niveau'!L7</f>
        <v>0</v>
      </c>
      <c r="H5">
        <f>'VA industrielle en niveau'!O7-'VA industrielle en niveau'!N7</f>
        <v>0</v>
      </c>
      <c r="I5">
        <f>'VA industrielle en niveau'!Q7-'VA industrielle en niveau'!P7</f>
        <v>0</v>
      </c>
      <c r="J5">
        <f>'VA industrielle en niveau'!S7-'VA industrielle en niveau'!R7</f>
        <v>0</v>
      </c>
      <c r="K5">
        <f>'VA industrielle en niveau'!U7-'VA industrielle en niveau'!T7</f>
        <v>0</v>
      </c>
      <c r="L5">
        <f>'VA industrielle en niveau'!W7-'VA industrielle en niveau'!V7</f>
        <v>0</v>
      </c>
      <c r="M5">
        <f>'VA industrielle en niveau'!Y7-'VA industrielle en niveau'!X7</f>
        <v>0</v>
      </c>
      <c r="N5">
        <f>'VA industrielle en niveau'!AA7-'VA industrielle en niveau'!Z7</f>
        <v>0</v>
      </c>
      <c r="O5">
        <f>'VA industrielle en niveau'!AC7-'VA industrielle en niveau'!AB7</f>
        <v>0</v>
      </c>
      <c r="P5">
        <f>'VA industrielle en niveau'!AE7-'VA industrielle en niveau'!AD7</f>
        <v>0</v>
      </c>
      <c r="Q5">
        <f>'VA industrielle en niveau'!AG7-'VA industrielle en niveau'!AF7</f>
        <v>0</v>
      </c>
      <c r="R5">
        <f>'VA industrielle en niveau'!AI7-'VA industrielle en niveau'!AH7</f>
        <v>0</v>
      </c>
      <c r="S5">
        <f>'VA industrielle en niveau'!AK7-'VA industrielle en niveau'!AJ7</f>
        <v>0</v>
      </c>
      <c r="T5">
        <f>'VA industrielle en niveau'!AM7-'VA industrielle en niveau'!AL7</f>
        <v>0</v>
      </c>
      <c r="U5">
        <f>'VA industrielle en niveau'!AO7-'VA industrielle en niveau'!AN7</f>
        <v>0</v>
      </c>
      <c r="V5">
        <f>'VA industrielle en niveau'!AQ7-'VA industrielle en niveau'!AP7</f>
        <v>0</v>
      </c>
      <c r="W5">
        <f>'VA industrielle en niveau'!AS7-'VA industrielle en niveau'!AR7</f>
        <v>0</v>
      </c>
      <c r="X5">
        <f>'VA industrielle en niveau'!AU7-'VA industrielle en niveau'!AT7</f>
        <v>0</v>
      </c>
      <c r="Y5">
        <f>'VA industrielle en niveau'!AW7-'VA industrielle en niveau'!AV7</f>
        <v>0</v>
      </c>
      <c r="AA5">
        <v>1.05841549</v>
      </c>
      <c r="AB5">
        <v>1.05841549</v>
      </c>
    </row>
    <row r="6" spans="1:28" x14ac:dyDescent="0.25">
      <c r="A6">
        <f>'VA industrielle en niveau'!A8</f>
        <v>2010</v>
      </c>
      <c r="B6">
        <f>'VA industrielle en niveau'!C8-'VA industrielle en niveau'!B8</f>
        <v>0</v>
      </c>
      <c r="C6">
        <f>'VA industrielle en niveau'!E8-'VA industrielle en niveau'!D8</f>
        <v>0</v>
      </c>
      <c r="D6">
        <f>'VA industrielle en niveau'!G8-'VA industrielle en niveau'!F8</f>
        <v>0</v>
      </c>
      <c r="E6">
        <f>'VA industrielle en niveau'!I8-'VA industrielle en niveau'!H8</f>
        <v>0</v>
      </c>
      <c r="F6">
        <f>'VA industrielle en niveau'!K8-'VA industrielle en niveau'!J8</f>
        <v>0</v>
      </c>
      <c r="G6">
        <f>'VA industrielle en niveau'!M8-'VA industrielle en niveau'!L8</f>
        <v>0</v>
      </c>
      <c r="H6">
        <f>'VA industrielle en niveau'!O8-'VA industrielle en niveau'!N8</f>
        <v>0</v>
      </c>
      <c r="I6">
        <f>'VA industrielle en niveau'!Q8-'VA industrielle en niveau'!P8</f>
        <v>0</v>
      </c>
      <c r="J6">
        <f>'VA industrielle en niveau'!S8-'VA industrielle en niveau'!R8</f>
        <v>0</v>
      </c>
      <c r="K6">
        <f>'VA industrielle en niveau'!U8-'VA industrielle en niveau'!T8</f>
        <v>0</v>
      </c>
      <c r="L6">
        <f>'VA industrielle en niveau'!W8-'VA industrielle en niveau'!V8</f>
        <v>0</v>
      </c>
      <c r="M6">
        <f>'VA industrielle en niveau'!Y8-'VA industrielle en niveau'!X8</f>
        <v>0</v>
      </c>
      <c r="N6">
        <f>'VA industrielle en niveau'!AA8-'VA industrielle en niveau'!Z8</f>
        <v>0</v>
      </c>
      <c r="O6">
        <f>'VA industrielle en niveau'!AC8-'VA industrielle en niveau'!AB8</f>
        <v>0</v>
      </c>
      <c r="P6">
        <f>'VA industrielle en niveau'!AE8-'VA industrielle en niveau'!AD8</f>
        <v>0</v>
      </c>
      <c r="Q6">
        <f>'VA industrielle en niveau'!AG8-'VA industrielle en niveau'!AF8</f>
        <v>0</v>
      </c>
      <c r="R6">
        <f>'VA industrielle en niveau'!AI8-'VA industrielle en niveau'!AH8</f>
        <v>0</v>
      </c>
      <c r="S6">
        <f>'VA industrielle en niveau'!AK8-'VA industrielle en niveau'!AJ8</f>
        <v>0</v>
      </c>
      <c r="T6">
        <f>'VA industrielle en niveau'!AM8-'VA industrielle en niveau'!AL8</f>
        <v>0</v>
      </c>
      <c r="U6">
        <f>'VA industrielle en niveau'!AO8-'VA industrielle en niveau'!AN8</f>
        <v>0</v>
      </c>
      <c r="V6">
        <f>'VA industrielle en niveau'!AQ8-'VA industrielle en niveau'!AP8</f>
        <v>0</v>
      </c>
      <c r="W6">
        <f>'VA industrielle en niveau'!AS8-'VA industrielle en niveau'!AR8</f>
        <v>0</v>
      </c>
      <c r="X6">
        <f>'VA industrielle en niveau'!AU8-'VA industrielle en niveau'!AT8</f>
        <v>0</v>
      </c>
      <c r="Y6">
        <f>'VA industrielle en niveau'!AW8-'VA industrielle en niveau'!AV8</f>
        <v>0</v>
      </c>
      <c r="AA6">
        <v>1.0790451000000001</v>
      </c>
      <c r="AB6">
        <v>1.0790451000000001</v>
      </c>
    </row>
    <row r="7" spans="1:28" x14ac:dyDescent="0.25">
      <c r="A7">
        <f>'VA industrielle en niveau'!A9</f>
        <v>2011</v>
      </c>
      <c r="B7">
        <f>'VA industrielle en niveau'!C9-'VA industrielle en niveau'!B9</f>
        <v>0</v>
      </c>
      <c r="C7">
        <f>'VA industrielle en niveau'!E9-'VA industrielle en niveau'!D9</f>
        <v>0</v>
      </c>
      <c r="D7">
        <f>'VA industrielle en niveau'!G9-'VA industrielle en niveau'!F9</f>
        <v>0</v>
      </c>
      <c r="E7">
        <f>'VA industrielle en niveau'!I9-'VA industrielle en niveau'!H9</f>
        <v>0</v>
      </c>
      <c r="F7">
        <f>'VA industrielle en niveau'!K9-'VA industrielle en niveau'!J9</f>
        <v>0</v>
      </c>
      <c r="G7">
        <f>'VA industrielle en niveau'!M9-'VA industrielle en niveau'!L9</f>
        <v>0</v>
      </c>
      <c r="H7">
        <f>'VA industrielle en niveau'!O9-'VA industrielle en niveau'!N9</f>
        <v>0</v>
      </c>
      <c r="I7">
        <f>'VA industrielle en niveau'!Q9-'VA industrielle en niveau'!P9</f>
        <v>0</v>
      </c>
      <c r="J7">
        <f>'VA industrielle en niveau'!S9-'VA industrielle en niveau'!R9</f>
        <v>0</v>
      </c>
      <c r="K7">
        <f>'VA industrielle en niveau'!U9-'VA industrielle en niveau'!T9</f>
        <v>0</v>
      </c>
      <c r="L7">
        <f>'VA industrielle en niveau'!W9-'VA industrielle en niveau'!V9</f>
        <v>0</v>
      </c>
      <c r="M7">
        <f>'VA industrielle en niveau'!Y9-'VA industrielle en niveau'!X9</f>
        <v>0</v>
      </c>
      <c r="N7">
        <f>'VA industrielle en niveau'!AA9-'VA industrielle en niveau'!Z9</f>
        <v>0</v>
      </c>
      <c r="O7">
        <f>'VA industrielle en niveau'!AC9-'VA industrielle en niveau'!AB9</f>
        <v>0</v>
      </c>
      <c r="P7">
        <f>'VA industrielle en niveau'!AE9-'VA industrielle en niveau'!AD9</f>
        <v>0</v>
      </c>
      <c r="Q7">
        <f>'VA industrielle en niveau'!AG9-'VA industrielle en niveau'!AF9</f>
        <v>0</v>
      </c>
      <c r="R7">
        <f>'VA industrielle en niveau'!AI9-'VA industrielle en niveau'!AH9</f>
        <v>0</v>
      </c>
      <c r="S7">
        <f>'VA industrielle en niveau'!AK9-'VA industrielle en niveau'!AJ9</f>
        <v>0</v>
      </c>
      <c r="T7">
        <f>'VA industrielle en niveau'!AM9-'VA industrielle en niveau'!AL9</f>
        <v>0</v>
      </c>
      <c r="U7">
        <f>'VA industrielle en niveau'!AO9-'VA industrielle en niveau'!AN9</f>
        <v>0</v>
      </c>
      <c r="V7">
        <f>'VA industrielle en niveau'!AQ9-'VA industrielle en niveau'!AP9</f>
        <v>0</v>
      </c>
      <c r="W7">
        <f>'VA industrielle en niveau'!AS9-'VA industrielle en niveau'!AR9</f>
        <v>0</v>
      </c>
      <c r="X7">
        <f>'VA industrielle en niveau'!AU9-'VA industrielle en niveau'!AT9</f>
        <v>0</v>
      </c>
      <c r="Y7">
        <f>'VA industrielle en niveau'!AW9-'VA industrielle en niveau'!AV9</f>
        <v>0</v>
      </c>
      <c r="AA7">
        <v>1.1000464830000001</v>
      </c>
      <c r="AB7">
        <v>1.1000464830000001</v>
      </c>
    </row>
    <row r="8" spans="1:28" x14ac:dyDescent="0.25">
      <c r="A8">
        <f>'VA industrielle en niveau'!A10</f>
        <v>2012</v>
      </c>
      <c r="B8">
        <f>'VA industrielle en niveau'!C10-'VA industrielle en niveau'!B10</f>
        <v>0</v>
      </c>
      <c r="C8">
        <f>'VA industrielle en niveau'!E10-'VA industrielle en niveau'!D10</f>
        <v>0</v>
      </c>
      <c r="D8">
        <f>'VA industrielle en niveau'!G10-'VA industrielle en niveau'!F10</f>
        <v>0</v>
      </c>
      <c r="E8">
        <f>'VA industrielle en niveau'!I10-'VA industrielle en niveau'!H10</f>
        <v>0</v>
      </c>
      <c r="F8">
        <f>'VA industrielle en niveau'!K10-'VA industrielle en niveau'!J10</f>
        <v>0</v>
      </c>
      <c r="G8">
        <f>'VA industrielle en niveau'!M10-'VA industrielle en niveau'!L10</f>
        <v>0</v>
      </c>
      <c r="H8">
        <f>'VA industrielle en niveau'!O10-'VA industrielle en niveau'!N10</f>
        <v>0</v>
      </c>
      <c r="I8">
        <f>'VA industrielle en niveau'!Q10-'VA industrielle en niveau'!P10</f>
        <v>0</v>
      </c>
      <c r="J8">
        <f>'VA industrielle en niveau'!S10-'VA industrielle en niveau'!R10</f>
        <v>0</v>
      </c>
      <c r="K8">
        <f>'VA industrielle en niveau'!U10-'VA industrielle en niveau'!T10</f>
        <v>0</v>
      </c>
      <c r="L8">
        <f>'VA industrielle en niveau'!W10-'VA industrielle en niveau'!V10</f>
        <v>0</v>
      </c>
      <c r="M8">
        <f>'VA industrielle en niveau'!Y10-'VA industrielle en niveau'!X10</f>
        <v>0</v>
      </c>
      <c r="N8">
        <f>'VA industrielle en niveau'!AA10-'VA industrielle en niveau'!Z10</f>
        <v>0</v>
      </c>
      <c r="O8">
        <f>'VA industrielle en niveau'!AC10-'VA industrielle en niveau'!AB10</f>
        <v>0</v>
      </c>
      <c r="P8">
        <f>'VA industrielle en niveau'!AE10-'VA industrielle en niveau'!AD10</f>
        <v>0</v>
      </c>
      <c r="Q8">
        <f>'VA industrielle en niveau'!AG10-'VA industrielle en niveau'!AF10</f>
        <v>0</v>
      </c>
      <c r="R8">
        <f>'VA industrielle en niveau'!AI10-'VA industrielle en niveau'!AH10</f>
        <v>0</v>
      </c>
      <c r="S8">
        <f>'VA industrielle en niveau'!AK10-'VA industrielle en niveau'!AJ10</f>
        <v>0</v>
      </c>
      <c r="T8">
        <f>'VA industrielle en niveau'!AM10-'VA industrielle en niveau'!AL10</f>
        <v>0</v>
      </c>
      <c r="U8">
        <f>'VA industrielle en niveau'!AO10-'VA industrielle en niveau'!AN10</f>
        <v>0</v>
      </c>
      <c r="V8">
        <f>'VA industrielle en niveau'!AQ10-'VA industrielle en niveau'!AP10</f>
        <v>0</v>
      </c>
      <c r="W8">
        <f>'VA industrielle en niveau'!AS10-'VA industrielle en niveau'!AR10</f>
        <v>0</v>
      </c>
      <c r="X8">
        <f>'VA industrielle en niveau'!AU10-'VA industrielle en niveau'!AT10</f>
        <v>0</v>
      </c>
      <c r="Y8">
        <f>'VA industrielle en niveau'!AW10-'VA industrielle en niveau'!AV10</f>
        <v>0</v>
      </c>
      <c r="AA8">
        <v>1.12356324</v>
      </c>
      <c r="AB8">
        <v>1.12356324</v>
      </c>
    </row>
    <row r="9" spans="1:28" x14ac:dyDescent="0.25">
      <c r="A9">
        <f>'VA industrielle en niveau'!A11</f>
        <v>2013</v>
      </c>
      <c r="B9">
        <f>'VA industrielle en niveau'!C11-'VA industrielle en niveau'!B11</f>
        <v>0</v>
      </c>
      <c r="C9">
        <f>'VA industrielle en niveau'!E11-'VA industrielle en niveau'!D11</f>
        <v>0</v>
      </c>
      <c r="D9">
        <f>'VA industrielle en niveau'!G11-'VA industrielle en niveau'!F11</f>
        <v>0</v>
      </c>
      <c r="E9">
        <f>'VA industrielle en niveau'!I11-'VA industrielle en niveau'!H11</f>
        <v>0</v>
      </c>
      <c r="F9">
        <f>'VA industrielle en niveau'!K11-'VA industrielle en niveau'!J11</f>
        <v>0</v>
      </c>
      <c r="G9">
        <f>'VA industrielle en niveau'!M11-'VA industrielle en niveau'!L11</f>
        <v>0</v>
      </c>
      <c r="H9">
        <f>'VA industrielle en niveau'!O11-'VA industrielle en niveau'!N11</f>
        <v>0</v>
      </c>
      <c r="I9">
        <f>'VA industrielle en niveau'!Q11-'VA industrielle en niveau'!P11</f>
        <v>0</v>
      </c>
      <c r="J9">
        <f>'VA industrielle en niveau'!S11-'VA industrielle en niveau'!R11</f>
        <v>0</v>
      </c>
      <c r="K9">
        <f>'VA industrielle en niveau'!U11-'VA industrielle en niveau'!T11</f>
        <v>0</v>
      </c>
      <c r="L9">
        <f>'VA industrielle en niveau'!W11-'VA industrielle en niveau'!V11</f>
        <v>0</v>
      </c>
      <c r="M9">
        <f>'VA industrielle en niveau'!Y11-'VA industrielle en niveau'!X11</f>
        <v>0</v>
      </c>
      <c r="N9">
        <f>'VA industrielle en niveau'!AA11-'VA industrielle en niveau'!Z11</f>
        <v>0</v>
      </c>
      <c r="O9">
        <f>'VA industrielle en niveau'!AC11-'VA industrielle en niveau'!AB11</f>
        <v>0</v>
      </c>
      <c r="P9">
        <f>'VA industrielle en niveau'!AE11-'VA industrielle en niveau'!AD11</f>
        <v>0</v>
      </c>
      <c r="Q9">
        <f>'VA industrielle en niveau'!AG11-'VA industrielle en niveau'!AF11</f>
        <v>0</v>
      </c>
      <c r="R9">
        <f>'VA industrielle en niveau'!AI11-'VA industrielle en niveau'!AH11</f>
        <v>0</v>
      </c>
      <c r="S9">
        <f>'VA industrielle en niveau'!AK11-'VA industrielle en niveau'!AJ11</f>
        <v>0</v>
      </c>
      <c r="T9">
        <f>'VA industrielle en niveau'!AM11-'VA industrielle en niveau'!AL11</f>
        <v>0</v>
      </c>
      <c r="U9">
        <f>'VA industrielle en niveau'!AO11-'VA industrielle en niveau'!AN11</f>
        <v>0</v>
      </c>
      <c r="V9">
        <f>'VA industrielle en niveau'!AQ11-'VA industrielle en niveau'!AP11</f>
        <v>0</v>
      </c>
      <c r="W9">
        <f>'VA industrielle en niveau'!AS11-'VA industrielle en niveau'!AR11</f>
        <v>0</v>
      </c>
      <c r="X9">
        <f>'VA industrielle en niveau'!AU11-'VA industrielle en niveau'!AT11</f>
        <v>0</v>
      </c>
      <c r="Y9">
        <f>'VA industrielle en niveau'!AW11-'VA industrielle en niveau'!AV11</f>
        <v>0</v>
      </c>
      <c r="AA9">
        <v>1.1509568489999999</v>
      </c>
      <c r="AB9">
        <v>1.1509568489999999</v>
      </c>
    </row>
    <row r="10" spans="1:28" x14ac:dyDescent="0.25">
      <c r="A10">
        <f>'VA industrielle en niveau'!A12</f>
        <v>2014</v>
      </c>
      <c r="B10">
        <f>'VA industrielle en niveau'!C12-'VA industrielle en niveau'!B12</f>
        <v>0</v>
      </c>
      <c r="C10">
        <f>'VA industrielle en niveau'!E12-'VA industrielle en niveau'!D12</f>
        <v>0</v>
      </c>
      <c r="D10">
        <f>'VA industrielle en niveau'!G12-'VA industrielle en niveau'!F12</f>
        <v>0</v>
      </c>
      <c r="E10">
        <f>'VA industrielle en niveau'!I12-'VA industrielle en niveau'!H12</f>
        <v>0</v>
      </c>
      <c r="F10">
        <f>'VA industrielle en niveau'!K12-'VA industrielle en niveau'!J12</f>
        <v>0</v>
      </c>
      <c r="G10">
        <f>'VA industrielle en niveau'!M12-'VA industrielle en niveau'!L12</f>
        <v>0</v>
      </c>
      <c r="H10">
        <f>'VA industrielle en niveau'!O12-'VA industrielle en niveau'!N12</f>
        <v>0</v>
      </c>
      <c r="I10">
        <f>'VA industrielle en niveau'!Q12-'VA industrielle en niveau'!P12</f>
        <v>0</v>
      </c>
      <c r="J10">
        <f>'VA industrielle en niveau'!S12-'VA industrielle en niveau'!R12</f>
        <v>0</v>
      </c>
      <c r="K10">
        <f>'VA industrielle en niveau'!U12-'VA industrielle en niveau'!T12</f>
        <v>0</v>
      </c>
      <c r="L10">
        <f>'VA industrielle en niveau'!W12-'VA industrielle en niveau'!V12</f>
        <v>0</v>
      </c>
      <c r="M10">
        <f>'VA industrielle en niveau'!Y12-'VA industrielle en niveau'!X12</f>
        <v>0</v>
      </c>
      <c r="N10">
        <f>'VA industrielle en niveau'!AA12-'VA industrielle en niveau'!Z12</f>
        <v>0</v>
      </c>
      <c r="O10">
        <f>'VA industrielle en niveau'!AC12-'VA industrielle en niveau'!AB12</f>
        <v>0</v>
      </c>
      <c r="P10">
        <f>'VA industrielle en niveau'!AE12-'VA industrielle en niveau'!AD12</f>
        <v>0</v>
      </c>
      <c r="Q10">
        <f>'VA industrielle en niveau'!AG12-'VA industrielle en niveau'!AF12</f>
        <v>0</v>
      </c>
      <c r="R10">
        <f>'VA industrielle en niveau'!AI12-'VA industrielle en niveau'!AH12</f>
        <v>0</v>
      </c>
      <c r="S10">
        <f>'VA industrielle en niveau'!AK12-'VA industrielle en niveau'!AJ12</f>
        <v>0</v>
      </c>
      <c r="T10">
        <f>'VA industrielle en niveau'!AM12-'VA industrielle en niveau'!AL12</f>
        <v>0</v>
      </c>
      <c r="U10">
        <f>'VA industrielle en niveau'!AO12-'VA industrielle en niveau'!AN12</f>
        <v>0</v>
      </c>
      <c r="V10">
        <f>'VA industrielle en niveau'!AQ12-'VA industrielle en niveau'!AP12</f>
        <v>0</v>
      </c>
      <c r="W10">
        <f>'VA industrielle en niveau'!AS12-'VA industrielle en niveau'!AR12</f>
        <v>0</v>
      </c>
      <c r="X10">
        <f>'VA industrielle en niveau'!AU12-'VA industrielle en niveau'!AT12</f>
        <v>0</v>
      </c>
      <c r="Y10">
        <f>'VA industrielle en niveau'!AW12-'VA industrielle en niveau'!AV12</f>
        <v>0</v>
      </c>
      <c r="AA10">
        <v>1.189744648</v>
      </c>
      <c r="AB10">
        <v>1.189744648</v>
      </c>
    </row>
    <row r="11" spans="1:28" x14ac:dyDescent="0.25">
      <c r="A11">
        <f>'VA industrielle en niveau'!A13</f>
        <v>2015</v>
      </c>
      <c r="B11">
        <f>'VA industrielle en niveau'!C13-'VA industrielle en niveau'!B13</f>
        <v>0</v>
      </c>
      <c r="C11">
        <f>'VA industrielle en niveau'!E13-'VA industrielle en niveau'!D13</f>
        <v>0</v>
      </c>
      <c r="D11">
        <f>'VA industrielle en niveau'!G13-'VA industrielle en niveau'!F13</f>
        <v>0</v>
      </c>
      <c r="E11">
        <f>'VA industrielle en niveau'!I13-'VA industrielle en niveau'!H13</f>
        <v>0</v>
      </c>
      <c r="F11">
        <f>'VA industrielle en niveau'!K13-'VA industrielle en niveau'!J13</f>
        <v>0</v>
      </c>
      <c r="G11">
        <f>'VA industrielle en niveau'!M13-'VA industrielle en niveau'!L13</f>
        <v>0</v>
      </c>
      <c r="H11">
        <f>'VA industrielle en niveau'!O13-'VA industrielle en niveau'!N13</f>
        <v>0</v>
      </c>
      <c r="I11">
        <f>'VA industrielle en niveau'!Q13-'VA industrielle en niveau'!P13</f>
        <v>0</v>
      </c>
      <c r="J11">
        <f>'VA industrielle en niveau'!S13-'VA industrielle en niveau'!R13</f>
        <v>0</v>
      </c>
      <c r="K11">
        <f>'VA industrielle en niveau'!U13-'VA industrielle en niveau'!T13</f>
        <v>0</v>
      </c>
      <c r="L11">
        <f>'VA industrielle en niveau'!W13-'VA industrielle en niveau'!V13</f>
        <v>0</v>
      </c>
      <c r="M11">
        <f>'VA industrielle en niveau'!Y13-'VA industrielle en niveau'!X13</f>
        <v>0</v>
      </c>
      <c r="N11">
        <f>'VA industrielle en niveau'!AA13-'VA industrielle en niveau'!Z13</f>
        <v>0</v>
      </c>
      <c r="O11">
        <f>'VA industrielle en niveau'!AC13-'VA industrielle en niveau'!AB13</f>
        <v>0</v>
      </c>
      <c r="P11">
        <f>'VA industrielle en niveau'!AE13-'VA industrielle en niveau'!AD13</f>
        <v>0</v>
      </c>
      <c r="Q11">
        <f>'VA industrielle en niveau'!AG13-'VA industrielle en niveau'!AF13</f>
        <v>0</v>
      </c>
      <c r="R11">
        <f>'VA industrielle en niveau'!AI13-'VA industrielle en niveau'!AH13</f>
        <v>0</v>
      </c>
      <c r="S11">
        <f>'VA industrielle en niveau'!AK13-'VA industrielle en niveau'!AJ13</f>
        <v>0</v>
      </c>
      <c r="T11">
        <f>'VA industrielle en niveau'!AM13-'VA industrielle en niveau'!AL13</f>
        <v>0</v>
      </c>
      <c r="U11">
        <f>'VA industrielle en niveau'!AO13-'VA industrielle en niveau'!AN13</f>
        <v>0</v>
      </c>
      <c r="V11">
        <f>'VA industrielle en niveau'!AQ13-'VA industrielle en niveau'!AP13</f>
        <v>0</v>
      </c>
      <c r="W11">
        <f>'VA industrielle en niveau'!AS13-'VA industrielle en niveau'!AR13</f>
        <v>0</v>
      </c>
      <c r="X11">
        <f>'VA industrielle en niveau'!AU13-'VA industrielle en niveau'!AT13</f>
        <v>0</v>
      </c>
      <c r="Y11">
        <f>'VA industrielle en niveau'!AW13-'VA industrielle en niveau'!AV13</f>
        <v>0</v>
      </c>
      <c r="AA11">
        <v>1.2275713749999999</v>
      </c>
      <c r="AB11">
        <v>1.2275713749999999</v>
      </c>
    </row>
    <row r="12" spans="1:28" x14ac:dyDescent="0.25">
      <c r="A12">
        <f>'VA industrielle en niveau'!A14</f>
        <v>2016</v>
      </c>
      <c r="B12">
        <f>'VA industrielle en niveau'!C14-'VA industrielle en niveau'!B14</f>
        <v>-1.3252399999983027</v>
      </c>
      <c r="C12">
        <f>'VA industrielle en niveau'!E14-'VA industrielle en niveau'!D14</f>
        <v>238.75920000000042</v>
      </c>
      <c r="D12">
        <f>'VA industrielle en niveau'!G14-'VA industrielle en niveau'!F14</f>
        <v>-2452.3525899999077</v>
      </c>
      <c r="E12">
        <f>'VA industrielle en niveau'!I14-'VA industrielle en niveau'!H14</f>
        <v>4.0955519999999979</v>
      </c>
      <c r="F12">
        <f>'VA industrielle en niveau'!K14-'VA industrielle en niveau'!J14</f>
        <v>1.2714059999998426</v>
      </c>
      <c r="G12">
        <f>'VA industrielle en niveau'!M14-'VA industrielle en niveau'!L14</f>
        <v>0.76313089999996464</v>
      </c>
      <c r="H12">
        <f>'VA industrielle en niveau'!O14-'VA industrielle en niveau'!N14</f>
        <v>2.747246000000132</v>
      </c>
      <c r="I12">
        <f>'VA industrielle en niveau'!Q14-'VA industrielle en niveau'!P14</f>
        <v>11.812520000000177</v>
      </c>
      <c r="J12">
        <f>'VA industrielle en niveau'!S14-'VA industrielle en niveau'!R14</f>
        <v>7.4421040000001994</v>
      </c>
      <c r="K12">
        <f>'VA industrielle en niveau'!U14-'VA industrielle en niveau'!T14</f>
        <v>44.099132999999938</v>
      </c>
      <c r="L12">
        <f>'VA industrielle en niveau'!W14-'VA industrielle en niveau'!V14</f>
        <v>4.5220769999996264</v>
      </c>
      <c r="M12">
        <f>'VA industrielle en niveau'!Y14-'VA industrielle en niveau'!X14</f>
        <v>480.71830000000773</v>
      </c>
      <c r="N12">
        <f>'VA industrielle en niveau'!AA14-'VA industrielle en niveau'!Z14</f>
        <v>141.65570000000298</v>
      </c>
      <c r="O12">
        <f>'VA industrielle en niveau'!AC14-'VA industrielle en niveau'!AB14</f>
        <v>39.60870100000011</v>
      </c>
      <c r="P12">
        <f>'VA industrielle en niveau'!AE14-'VA industrielle en niveau'!AD14</f>
        <v>329.9017700000004</v>
      </c>
      <c r="Q12">
        <f>'VA industrielle en niveau'!AG14-'VA industrielle en niveau'!AF14</f>
        <v>62.977947000000313</v>
      </c>
      <c r="R12">
        <f>'VA industrielle en niveau'!AI14-'VA industrielle en niveau'!AH14</f>
        <v>-11.485807000000023</v>
      </c>
      <c r="S12">
        <f>'VA industrielle en niveau'!AK14-'VA industrielle en niveau'!AJ14</f>
        <v>-5.0742499999996653</v>
      </c>
      <c r="T12">
        <f>'VA industrielle en niveau'!AM14-'VA industrielle en niveau'!AL14</f>
        <v>1076.1512999999104</v>
      </c>
      <c r="U12">
        <f>'VA industrielle en niveau'!AO14-'VA industrielle en niveau'!AN14</f>
        <v>19.797099999967031</v>
      </c>
      <c r="V12">
        <f>'VA industrielle en niveau'!AQ14-'VA industrielle en niveau'!AP14</f>
        <v>-33.238491999999951</v>
      </c>
      <c r="W12">
        <f>'VA industrielle en niveau'!AS14-'VA industrielle en niveau'!AR14</f>
        <v>-90.846377000010762</v>
      </c>
      <c r="X12">
        <f>'VA industrielle en niveau'!AU14-'VA industrielle en niveau'!AT14</f>
        <v>18.61678000000029</v>
      </c>
      <c r="Y12">
        <f>'VA industrielle en niveau'!AW14-'VA industrielle en niveau'!AV14</f>
        <v>139.04433919999997</v>
      </c>
      <c r="AA12">
        <v>1.2629800090000001</v>
      </c>
      <c r="AB12">
        <v>1.2630809059999999</v>
      </c>
    </row>
    <row r="13" spans="1:28" x14ac:dyDescent="0.25">
      <c r="A13">
        <f>'VA industrielle en niveau'!A15</f>
        <v>2017</v>
      </c>
      <c r="B13">
        <f>'VA industrielle en niveau'!C15-'VA industrielle en niveau'!B15</f>
        <v>-4.2474399999991874</v>
      </c>
      <c r="C13">
        <f>'VA industrielle en niveau'!E15-'VA industrielle en niveau'!D15</f>
        <v>481.05449999999837</v>
      </c>
      <c r="D13">
        <f>'VA industrielle en niveau'!G15-'VA industrielle en niveau'!F15</f>
        <v>-3498.4284000000043</v>
      </c>
      <c r="E13">
        <f>'VA industrielle en niveau'!I15-'VA industrielle en niveau'!H15</f>
        <v>6.1773819999998523</v>
      </c>
      <c r="F13">
        <f>'VA industrielle en niveau'!K15-'VA industrielle en niveau'!J15</f>
        <v>0.77355000000011387</v>
      </c>
      <c r="G13">
        <f>'VA industrielle en niveau'!M15-'VA industrielle en niveau'!L15</f>
        <v>-1.0037760000000162</v>
      </c>
      <c r="H13">
        <f>'VA industrielle en niveau'!O15-'VA industrielle en niveau'!N15</f>
        <v>4.2053239999997913</v>
      </c>
      <c r="I13">
        <f>'VA industrielle en niveau'!Q15-'VA industrielle en niveau'!P15</f>
        <v>22.31369100000029</v>
      </c>
      <c r="J13">
        <f>'VA industrielle en niveau'!S15-'VA industrielle en niveau'!R15</f>
        <v>7.4790559999996731</v>
      </c>
      <c r="K13">
        <f>'VA industrielle en niveau'!U15-'VA industrielle en niveau'!T15</f>
        <v>72.490455999999995</v>
      </c>
      <c r="L13">
        <f>'VA industrielle en niveau'!W15-'VA industrielle en niveau'!V15</f>
        <v>2.3100759999997535</v>
      </c>
      <c r="M13">
        <f>'VA industrielle en niveau'!Y15-'VA industrielle en niveau'!X15</f>
        <v>921.70760000002338</v>
      </c>
      <c r="N13">
        <f>'VA industrielle en niveau'!AA15-'VA industrielle en niveau'!Z15</f>
        <v>394.3306000000448</v>
      </c>
      <c r="O13">
        <f>'VA industrielle en niveau'!AC15-'VA industrielle en niveau'!AB15</f>
        <v>103.35748700000022</v>
      </c>
      <c r="P13">
        <f>'VA industrielle en niveau'!AE15-'VA industrielle en niveau'!AD15</f>
        <v>783.07774999999856</v>
      </c>
      <c r="Q13">
        <f>'VA industrielle en niveau'!AG15-'VA industrielle en niveau'!AF15</f>
        <v>100.96532999999999</v>
      </c>
      <c r="R13">
        <f>'VA industrielle en niveau'!AI15-'VA industrielle en niveau'!AH15</f>
        <v>-22.605084999999917</v>
      </c>
      <c r="S13">
        <f>'VA industrielle en niveau'!AK15-'VA industrielle en niveau'!AJ15</f>
        <v>-18.606299000000035</v>
      </c>
      <c r="T13">
        <f>'VA industrielle en niveau'!AM15-'VA industrielle en niveau'!AL15</f>
        <v>2216.2582999999868</v>
      </c>
      <c r="U13">
        <f>'VA industrielle en niveau'!AO15-'VA industrielle en niveau'!AN15</f>
        <v>41.474500000011176</v>
      </c>
      <c r="V13">
        <f>'VA industrielle en niveau'!AQ15-'VA industrielle en niveau'!AP15</f>
        <v>-44.351276999999982</v>
      </c>
      <c r="W13">
        <f>'VA industrielle en niveau'!AS15-'VA industrielle en niveau'!AR15</f>
        <v>-149.41601199999968</v>
      </c>
      <c r="X13">
        <f>'VA industrielle en niveau'!AU15-'VA industrielle en niveau'!AT15</f>
        <v>73.876839999997173</v>
      </c>
      <c r="Y13">
        <f>'VA industrielle en niveau'!AW15-'VA industrielle en niveau'!AV15</f>
        <v>278.84966359999999</v>
      </c>
      <c r="AA13">
        <v>1.3024105699999999</v>
      </c>
      <c r="AB13">
        <v>1.3019795190000001</v>
      </c>
    </row>
    <row r="14" spans="1:28" x14ac:dyDescent="0.25">
      <c r="A14">
        <f>'VA industrielle en niveau'!A16</f>
        <v>2018</v>
      </c>
      <c r="B14">
        <f>'VA industrielle en niveau'!C16-'VA industrielle en niveau'!B16</f>
        <v>-10.99652999999671</v>
      </c>
      <c r="C14">
        <f>'VA industrielle en niveau'!E16-'VA industrielle en niveau'!D16</f>
        <v>906.64000000001397</v>
      </c>
      <c r="D14">
        <f>'VA industrielle en niveau'!G16-'VA industrielle en niveau'!F16</f>
        <v>-6647.5396000000037</v>
      </c>
      <c r="E14">
        <f>'VA industrielle en niveau'!I16-'VA industrielle en niveau'!H16</f>
        <v>13.708452000000079</v>
      </c>
      <c r="F14">
        <f>'VA industrielle en niveau'!K16-'VA industrielle en niveau'!J16</f>
        <v>0.85894699999994373</v>
      </c>
      <c r="G14">
        <f>'VA industrielle en niveau'!M16-'VA industrielle en niveau'!L16</f>
        <v>1.6101410000001124</v>
      </c>
      <c r="H14">
        <f>'VA industrielle en niveau'!O16-'VA industrielle en niveau'!N16</f>
        <v>5.9130490000000009</v>
      </c>
      <c r="I14">
        <f>'VA industrielle en niveau'!Q16-'VA industrielle en niveau'!P16</f>
        <v>44.898803999999927</v>
      </c>
      <c r="J14">
        <f>'VA industrielle en niveau'!S16-'VA industrielle en niveau'!R16</f>
        <v>23.458581000000322</v>
      </c>
      <c r="K14">
        <f>'VA industrielle en niveau'!U16-'VA industrielle en niveau'!T16</f>
        <v>119.62066500000014</v>
      </c>
      <c r="L14">
        <f>'VA industrielle en niveau'!W16-'VA industrielle en niveau'!V16</f>
        <v>3.2444959999997991</v>
      </c>
      <c r="M14">
        <f>'VA industrielle en niveau'!Y16-'VA industrielle en niveau'!X16</f>
        <v>1628.4175999999861</v>
      </c>
      <c r="N14">
        <f>'VA industrielle en niveau'!AA16-'VA industrielle en niveau'!Z16</f>
        <v>923.47510000003967</v>
      </c>
      <c r="O14">
        <f>'VA industrielle en niveau'!AC16-'VA industrielle en niveau'!AB16</f>
        <v>252.52133200000026</v>
      </c>
      <c r="P14">
        <f>'VA industrielle en niveau'!AE16-'VA industrielle en niveau'!AD16</f>
        <v>1631.9858800000002</v>
      </c>
      <c r="Q14">
        <f>'VA industrielle en niveau'!AG16-'VA industrielle en niveau'!AF16</f>
        <v>117.78862300000037</v>
      </c>
      <c r="R14">
        <f>'VA industrielle en niveau'!AI16-'VA industrielle en niveau'!AH16</f>
        <v>-25.297031999999945</v>
      </c>
      <c r="S14">
        <f>'VA industrielle en niveau'!AK16-'VA industrielle en niveau'!AJ16</f>
        <v>-38.522641999999905</v>
      </c>
      <c r="T14">
        <f>'VA industrielle en niveau'!AM16-'VA industrielle en niveau'!AL16</f>
        <v>4196.2780999999959</v>
      </c>
      <c r="U14">
        <f>'VA industrielle en niveau'!AO16-'VA industrielle en niveau'!AN16</f>
        <v>80.555099999997765</v>
      </c>
      <c r="V14">
        <f>'VA industrielle en niveau'!AQ16-'VA industrielle en niveau'!AP16</f>
        <v>-38.992262999999866</v>
      </c>
      <c r="W14">
        <f>'VA industrielle en niveau'!AS16-'VA industrielle en niveau'!AR16</f>
        <v>-336.2789329999996</v>
      </c>
      <c r="X14">
        <f>'VA industrielle en niveau'!AU16-'VA industrielle en niveau'!AT16</f>
        <v>150.87602999999945</v>
      </c>
      <c r="Y14">
        <f>'VA industrielle en niveau'!AW16-'VA industrielle en niveau'!AV16</f>
        <v>384.38015250000001</v>
      </c>
      <c r="AA14">
        <v>1.3476212729999999</v>
      </c>
      <c r="AB14">
        <v>1.3459085719999999</v>
      </c>
    </row>
    <row r="15" spans="1:28" x14ac:dyDescent="0.25">
      <c r="A15">
        <f>'VA industrielle en niveau'!A17</f>
        <v>2019</v>
      </c>
      <c r="B15">
        <f>'VA industrielle en niveau'!C17-'VA industrielle en niveau'!B17</f>
        <v>-21.894520000001648</v>
      </c>
      <c r="C15">
        <f>'VA industrielle en niveau'!E17-'VA industrielle en niveau'!D17</f>
        <v>1258.4326000000001</v>
      </c>
      <c r="D15">
        <f>'VA industrielle en niveau'!G17-'VA industrielle en niveau'!F17</f>
        <v>-7388.6324499999027</v>
      </c>
      <c r="E15">
        <f>'VA industrielle en niveau'!I17-'VA industrielle en niveau'!H17</f>
        <v>16.617215999999871</v>
      </c>
      <c r="F15">
        <f>'VA industrielle en niveau'!K17-'VA industrielle en niveau'!J17</f>
        <v>-4.1343830000000708</v>
      </c>
      <c r="G15">
        <f>'VA industrielle en niveau'!M17-'VA industrielle en niveau'!L17</f>
        <v>-1.1741799999999785</v>
      </c>
      <c r="H15">
        <f>'VA industrielle en niveau'!O17-'VA industrielle en niveau'!N17</f>
        <v>3.5157019999999193</v>
      </c>
      <c r="I15">
        <f>'VA industrielle en niveau'!Q17-'VA industrielle en niveau'!P17</f>
        <v>43.811228000000028</v>
      </c>
      <c r="J15">
        <f>'VA industrielle en niveau'!S17-'VA industrielle en niveau'!R17</f>
        <v>24.024979999999687</v>
      </c>
      <c r="K15">
        <f>'VA industrielle en niveau'!U17-'VA industrielle en niveau'!T17</f>
        <v>127.70955200000003</v>
      </c>
      <c r="L15">
        <f>'VA industrielle en niveau'!W17-'VA industrielle en niveau'!V17</f>
        <v>-9.3493510000002971</v>
      </c>
      <c r="M15">
        <f>'VA industrielle en niveau'!Y17-'VA industrielle en niveau'!X17</f>
        <v>2180.5099999999511</v>
      </c>
      <c r="N15">
        <f>'VA industrielle en niveau'!AA17-'VA industrielle en niveau'!Z17</f>
        <v>1752.8249000000069</v>
      </c>
      <c r="O15">
        <f>'VA industrielle en niveau'!AC17-'VA industrielle en niveau'!AB17</f>
        <v>409.18176000000039</v>
      </c>
      <c r="P15">
        <f>'VA industrielle en niveau'!AE17-'VA industrielle en niveau'!AD17</f>
        <v>2529.9315300000017</v>
      </c>
      <c r="Q15">
        <f>'VA industrielle en niveau'!AG17-'VA industrielle en niveau'!AF17</f>
        <v>90.317379000000074</v>
      </c>
      <c r="R15">
        <f>'VA industrielle en niveau'!AI17-'VA industrielle en niveau'!AH17</f>
        <v>-37.193066000000044</v>
      </c>
      <c r="S15">
        <f>'VA industrielle en niveau'!AK17-'VA industrielle en niveau'!AJ17</f>
        <v>-67.95839800000067</v>
      </c>
      <c r="T15">
        <f>'VA industrielle en niveau'!AM17-'VA industrielle en niveau'!AL17</f>
        <v>5937.3593999999575</v>
      </c>
      <c r="U15">
        <f>'VA industrielle en niveau'!AO17-'VA industrielle en niveau'!AN17</f>
        <v>115.57559999998193</v>
      </c>
      <c r="V15">
        <f>'VA industrielle en niveau'!AQ17-'VA industrielle en niveau'!AP17</f>
        <v>15.800439999999981</v>
      </c>
      <c r="W15">
        <f>'VA industrielle en niveau'!AS17-'VA industrielle en niveau'!AR17</f>
        <v>-511.48982200000046</v>
      </c>
      <c r="X15">
        <f>'VA industrielle en niveau'!AU17-'VA industrielle en niveau'!AT17</f>
        <v>195.79183999999805</v>
      </c>
      <c r="Y15">
        <f>'VA industrielle en niveau'!AW17-'VA industrielle en niveau'!AV17</f>
        <v>524.01722150000001</v>
      </c>
      <c r="AA15">
        <v>1.3994155779999999</v>
      </c>
      <c r="AB15">
        <v>1.395579726</v>
      </c>
    </row>
    <row r="16" spans="1:28" x14ac:dyDescent="0.25">
      <c r="A16">
        <f>'VA industrielle en niveau'!A18</f>
        <v>2020</v>
      </c>
      <c r="B16">
        <f>'VA industrielle en niveau'!C18-'VA industrielle en niveau'!B18</f>
        <v>-37.09596999999485</v>
      </c>
      <c r="C16">
        <f>'VA industrielle en niveau'!E18-'VA industrielle en niveau'!D18</f>
        <v>1542.5967000000237</v>
      </c>
      <c r="D16">
        <f>'VA industrielle en niveau'!G18-'VA industrielle en niveau'!F18</f>
        <v>-6945.1829299999954</v>
      </c>
      <c r="E16">
        <f>'VA industrielle en niveau'!I18-'VA industrielle en niveau'!H18</f>
        <v>15.982150999999931</v>
      </c>
      <c r="F16">
        <f>'VA industrielle en niveau'!K18-'VA industrielle en niveau'!J18</f>
        <v>-12.304339999999911</v>
      </c>
      <c r="G16">
        <f>'VA industrielle en niveau'!M18-'VA industrielle en niveau'!L18</f>
        <v>-8.1862949999999728</v>
      </c>
      <c r="H16">
        <f>'VA industrielle en niveau'!O18-'VA industrielle en niveau'!N18</f>
        <v>-2.0677140000000236</v>
      </c>
      <c r="I16">
        <f>'VA industrielle en niveau'!Q18-'VA industrielle en niveau'!P18</f>
        <v>27.595766999999796</v>
      </c>
      <c r="J16">
        <f>'VA industrielle en niveau'!S18-'VA industrielle en niveau'!R18</f>
        <v>15.029809000000114</v>
      </c>
      <c r="K16">
        <f>'VA industrielle en niveau'!U18-'VA industrielle en niveau'!T18</f>
        <v>106.47047900000007</v>
      </c>
      <c r="L16">
        <f>'VA industrielle en niveau'!W18-'VA industrielle en niveau'!V18</f>
        <v>-31.306524000000081</v>
      </c>
      <c r="M16">
        <f>'VA industrielle en niveau'!Y18-'VA industrielle en niveau'!X18</f>
        <v>2608.0339999999851</v>
      </c>
      <c r="N16">
        <f>'VA industrielle en niveau'!AA18-'VA industrielle en niveau'!Z18</f>
        <v>2666.6769000000204</v>
      </c>
      <c r="O16">
        <f>'VA industrielle en niveau'!AC18-'VA industrielle en niveau'!AB18</f>
        <v>538.13351899999998</v>
      </c>
      <c r="P16">
        <f>'VA industrielle en niveau'!AE18-'VA industrielle en niveau'!AD18</f>
        <v>3311.0279399999999</v>
      </c>
      <c r="Q16">
        <f>'VA industrielle en niveau'!AG18-'VA industrielle en niveau'!AF18</f>
        <v>36.881191000000399</v>
      </c>
      <c r="R16">
        <f>'VA industrielle en niveau'!AI18-'VA industrielle en niveau'!AH18</f>
        <v>-59.635771999999861</v>
      </c>
      <c r="S16">
        <f>'VA industrielle en niveau'!AK18-'VA industrielle en niveau'!AJ18</f>
        <v>-99.67940500000077</v>
      </c>
      <c r="T16">
        <f>'VA industrielle en niveau'!AM18-'VA industrielle en niveau'!AL18</f>
        <v>7398.4035000000149</v>
      </c>
      <c r="U16">
        <f>'VA industrielle en niveau'!AO18-'VA industrielle en niveau'!AN18</f>
        <v>145.05079999996815</v>
      </c>
      <c r="V16">
        <f>'VA industrielle en niveau'!AQ18-'VA industrielle en niveau'!AP18</f>
        <v>74.674397799999952</v>
      </c>
      <c r="W16">
        <f>'VA industrielle en niveau'!AS18-'VA industrielle en niveau'!AR18</f>
        <v>-609.01167799999985</v>
      </c>
      <c r="X16">
        <f>'VA industrielle en niveau'!AU18-'VA industrielle en niveau'!AT18</f>
        <v>176.01396000000022</v>
      </c>
      <c r="Y16">
        <f>'VA industrielle en niveau'!AW18-'VA industrielle en niveau'!AV18</f>
        <v>657.78054159999999</v>
      </c>
      <c r="AA16">
        <v>1.457756198</v>
      </c>
      <c r="AB16">
        <v>1.45060265</v>
      </c>
    </row>
    <row r="17" spans="1:28" x14ac:dyDescent="0.25">
      <c r="A17">
        <f>'VA industrielle en niveau'!A19</f>
        <v>2021</v>
      </c>
      <c r="B17">
        <f>'VA industrielle en niveau'!C19-'VA industrielle en niveau'!B19</f>
        <v>-55.632870000001276</v>
      </c>
      <c r="C17">
        <f>'VA industrielle en niveau'!E19-'VA industrielle en niveau'!D19</f>
        <v>1571.7474999999977</v>
      </c>
      <c r="D17">
        <f>'VA industrielle en niveau'!G19-'VA industrielle en niveau'!F19</f>
        <v>-2857.2519800000009</v>
      </c>
      <c r="E17">
        <f>'VA industrielle en niveau'!I19-'VA industrielle en niveau'!H19</f>
        <v>5.5278949999997167</v>
      </c>
      <c r="F17">
        <f>'VA industrielle en niveau'!K19-'VA industrielle en niveau'!J19</f>
        <v>-24.28750500000001</v>
      </c>
      <c r="G17">
        <f>'VA industrielle en niveau'!M19-'VA industrielle en niveau'!L19</f>
        <v>-24.663699000000179</v>
      </c>
      <c r="H17">
        <f>'VA industrielle en niveau'!O19-'VA industrielle en niveau'!N19</f>
        <v>-11.873861000000034</v>
      </c>
      <c r="I17">
        <f>'VA industrielle en niveau'!Q19-'VA industrielle en niveau'!P19</f>
        <v>-11.507642000000033</v>
      </c>
      <c r="J17">
        <f>'VA industrielle en niveau'!S19-'VA industrielle en niveau'!R19</f>
        <v>-20.790671000000202</v>
      </c>
      <c r="K17">
        <f>'VA industrielle en niveau'!U19-'VA industrielle en niveau'!T19</f>
        <v>28.457163000000037</v>
      </c>
      <c r="L17">
        <f>'VA industrielle en niveau'!W19-'VA industrielle en niveau'!V19</f>
        <v>-68.54282000000012</v>
      </c>
      <c r="M17">
        <f>'VA industrielle en niveau'!Y19-'VA industrielle en niveau'!X19</f>
        <v>2680.7336999999825</v>
      </c>
      <c r="N17">
        <f>'VA industrielle en niveau'!AA19-'VA industrielle en niveau'!Z19</f>
        <v>3355.8485000000219</v>
      </c>
      <c r="O17">
        <f>'VA industrielle en niveau'!AC19-'VA industrielle en niveau'!AB19</f>
        <v>532.08374999999978</v>
      </c>
      <c r="P17">
        <f>'VA industrielle en niveau'!AE19-'VA industrielle en niveau'!AD19</f>
        <v>3489.0537100000001</v>
      </c>
      <c r="Q17">
        <f>'VA industrielle en niveau'!AG19-'VA industrielle en niveau'!AF19</f>
        <v>-50.818400000000111</v>
      </c>
      <c r="R17">
        <f>'VA industrielle en niveau'!AI19-'VA industrielle en niveau'!AH19</f>
        <v>-101.21519399999988</v>
      </c>
      <c r="S17">
        <f>'VA industrielle en niveau'!AK19-'VA industrielle en niveau'!AJ19</f>
        <v>-139.74501400000008</v>
      </c>
      <c r="T17">
        <f>'VA industrielle en niveau'!AM19-'VA industrielle en niveau'!AL19</f>
        <v>7754.4808000000194</v>
      </c>
      <c r="U17">
        <f>'VA industrielle en niveau'!AO19-'VA industrielle en niveau'!AN19</f>
        <v>152.39510000002338</v>
      </c>
      <c r="V17">
        <f>'VA industrielle en niveau'!AQ19-'VA industrielle en niveau'!AP19</f>
        <v>95.803801700000008</v>
      </c>
      <c r="W17">
        <f>'VA industrielle en niveau'!AS19-'VA industrielle en niveau'!AR19</f>
        <v>-490.50460800000019</v>
      </c>
      <c r="X17">
        <f>'VA industrielle en niveau'!AU19-'VA industrielle en niveau'!AT19</f>
        <v>16.659590000002936</v>
      </c>
      <c r="Y17">
        <f>'VA industrielle en niveau'!AW19-'VA industrielle en niveau'!AV19</f>
        <v>722.62708090000001</v>
      </c>
      <c r="AA17">
        <v>1.521588004</v>
      </c>
      <c r="AB17">
        <v>1.5097167549999999</v>
      </c>
    </row>
    <row r="18" spans="1:28" x14ac:dyDescent="0.25">
      <c r="A18">
        <f>'VA industrielle en niveau'!A20</f>
        <v>2022</v>
      </c>
      <c r="B18">
        <f>'VA industrielle en niveau'!C20-'VA industrielle en niveau'!B20</f>
        <v>-79.912810000001627</v>
      </c>
      <c r="C18">
        <f>'VA industrielle en niveau'!E20-'VA industrielle en niveau'!D20</f>
        <v>1815.7700999999943</v>
      </c>
      <c r="D18">
        <f>'VA industrielle en niveau'!G20-'VA industrielle en niveau'!F20</f>
        <v>-2996.0396600000095</v>
      </c>
      <c r="E18">
        <f>'VA industrielle en niveau'!I20-'VA industrielle en niveau'!H20</f>
        <v>3.284748000000036</v>
      </c>
      <c r="F18">
        <f>'VA industrielle en niveau'!K20-'VA industrielle en niveau'!J20</f>
        <v>-29.638215899999977</v>
      </c>
      <c r="G18">
        <f>'VA industrielle en niveau'!M20-'VA industrielle en niveau'!L20</f>
        <v>-33.807096000000001</v>
      </c>
      <c r="H18">
        <f>'VA industrielle en niveau'!O20-'VA industrielle en niveau'!N20</f>
        <v>-19.115019000000075</v>
      </c>
      <c r="I18">
        <f>'VA industrielle en niveau'!Q20-'VA industrielle en niveau'!P20</f>
        <v>-26.207300999999916</v>
      </c>
      <c r="J18">
        <f>'VA industrielle en niveau'!S20-'VA industrielle en niveau'!R20</f>
        <v>-28.089575999999852</v>
      </c>
      <c r="K18">
        <f>'VA industrielle en niveau'!U20-'VA industrielle en niveau'!T20</f>
        <v>-3.9767750000000888</v>
      </c>
      <c r="L18">
        <f>'VA industrielle en niveau'!W20-'VA industrielle en niveau'!V20</f>
        <v>-91.079658000000109</v>
      </c>
      <c r="M18">
        <f>'VA industrielle en niveau'!Y20-'VA industrielle en niveau'!X20</f>
        <v>3133.6216000000131</v>
      </c>
      <c r="N18">
        <f>'VA industrielle en niveau'!AA20-'VA industrielle en niveau'!Z20</f>
        <v>3655.2735000000102</v>
      </c>
      <c r="O18">
        <f>'VA industrielle en niveau'!AC20-'VA industrielle en niveau'!AB20</f>
        <v>527.21550199999911</v>
      </c>
      <c r="P18">
        <f>'VA industrielle en niveau'!AE20-'VA industrielle en niveau'!AD20</f>
        <v>3665.2923299999984</v>
      </c>
      <c r="Q18">
        <f>'VA industrielle en niveau'!AG20-'VA industrielle en niveau'!AF20</f>
        <v>-122.8643230000007</v>
      </c>
      <c r="R18">
        <f>'VA industrielle en niveau'!AI20-'VA industrielle en niveau'!AH20</f>
        <v>-138.06131899999991</v>
      </c>
      <c r="S18">
        <f>'VA industrielle en niveau'!AK20-'VA industrielle en niveau'!AJ20</f>
        <v>-173.33281500000066</v>
      </c>
      <c r="T18">
        <f>'VA industrielle en niveau'!AM20-'VA industrielle en niveau'!AL20</f>
        <v>8920.1483000000007</v>
      </c>
      <c r="U18">
        <f>'VA industrielle en niveau'!AO20-'VA industrielle en niveau'!AN20</f>
        <v>175.74150000000373</v>
      </c>
      <c r="V18">
        <f>'VA industrielle en niveau'!AQ20-'VA industrielle en niveau'!AP20</f>
        <v>116.84310990000006</v>
      </c>
      <c r="W18">
        <f>'VA industrielle en niveau'!AS20-'VA industrielle en niveau'!AR20</f>
        <v>-444.03780999999981</v>
      </c>
      <c r="X18">
        <f>'VA industrielle en niveau'!AU20-'VA industrielle en niveau'!AT20</f>
        <v>-70.035179999998945</v>
      </c>
      <c r="Y18">
        <f>'VA industrielle en niveau'!AW20-'VA industrielle en niveau'!AV20</f>
        <v>801.26334380000003</v>
      </c>
      <c r="AA18">
        <v>1.588411912</v>
      </c>
      <c r="AB18">
        <v>1.570347073</v>
      </c>
    </row>
    <row r="19" spans="1:28" x14ac:dyDescent="0.25">
      <c r="A19">
        <f>'VA industrielle en niveau'!A21</f>
        <v>2023</v>
      </c>
      <c r="B19">
        <f>'VA industrielle en niveau'!C21-'VA industrielle en niveau'!B21</f>
        <v>-110.03812000000471</v>
      </c>
      <c r="C19">
        <f>'VA industrielle en niveau'!E21-'VA industrielle en niveau'!D21</f>
        <v>2094.4477999999945</v>
      </c>
      <c r="D19">
        <f>'VA industrielle en niveau'!G21-'VA industrielle en niveau'!F21</f>
        <v>-3037.9407199999987</v>
      </c>
      <c r="E19">
        <f>'VA industrielle en niveau'!I21-'VA industrielle en niveau'!H21</f>
        <v>1.3053630000003977</v>
      </c>
      <c r="F19">
        <f>'VA industrielle en niveau'!K21-'VA industrielle en niveau'!J21</f>
        <v>-33.98958360000006</v>
      </c>
      <c r="G19">
        <f>'VA industrielle en niveau'!M21-'VA industrielle en niveau'!L21</f>
        <v>-43.420689999999922</v>
      </c>
      <c r="H19">
        <f>'VA industrielle en niveau'!O21-'VA industrielle en niveau'!N21</f>
        <v>-26.884577999999919</v>
      </c>
      <c r="I19">
        <f>'VA industrielle en niveau'!Q21-'VA industrielle en niveau'!P21</f>
        <v>-40.266795000000002</v>
      </c>
      <c r="J19">
        <f>'VA industrielle en niveau'!S21-'VA industrielle en niveau'!R21</f>
        <v>-32.890344999999797</v>
      </c>
      <c r="K19">
        <f>'VA industrielle en niveau'!U21-'VA industrielle en niveau'!T21</f>
        <v>-33.338018999999804</v>
      </c>
      <c r="L19">
        <f>'VA industrielle en niveau'!W21-'VA industrielle en niveau'!V21</f>
        <v>-111.721</v>
      </c>
      <c r="M19">
        <f>'VA industrielle en niveau'!Y21-'VA industrielle en niveau'!X21</f>
        <v>3603.8724999999977</v>
      </c>
      <c r="N19">
        <f>'VA industrielle en niveau'!AA21-'VA industrielle en niveau'!Z21</f>
        <v>3794.9291000000085</v>
      </c>
      <c r="O19">
        <f>'VA industrielle en niveau'!AC21-'VA industrielle en niveau'!AB21</f>
        <v>518.83286700000008</v>
      </c>
      <c r="P19">
        <f>'VA industrielle en niveau'!AE21-'VA industrielle en niveau'!AD21</f>
        <v>3829.6195900000002</v>
      </c>
      <c r="Q19">
        <f>'VA industrielle en niveau'!AG21-'VA industrielle en niveau'!AF21</f>
        <v>-206.9244690000005</v>
      </c>
      <c r="R19">
        <f>'VA industrielle en niveau'!AI21-'VA industrielle en niveau'!AH21</f>
        <v>-179.17115700000022</v>
      </c>
      <c r="S19">
        <f>'VA industrielle en niveau'!AK21-'VA industrielle en niveau'!AJ21</f>
        <v>-210.38154299999951</v>
      </c>
      <c r="T19">
        <f>'VA industrielle en niveau'!AM21-'VA industrielle en niveau'!AL21</f>
        <v>10189.142200000002</v>
      </c>
      <c r="U19">
        <f>'VA industrielle en niveau'!AO21-'VA industrielle en niveau'!AN21</f>
        <v>201.85619999998016</v>
      </c>
      <c r="V19">
        <f>'VA industrielle en niveau'!AQ21-'VA industrielle en niveau'!AP21</f>
        <v>140.14951499999995</v>
      </c>
      <c r="W19">
        <f>'VA industrielle en niveau'!AS21-'VA industrielle en niveau'!AR21</f>
        <v>-398.57307300000048</v>
      </c>
      <c r="X19">
        <f>'VA industrielle en niveau'!AU21-'VA industrielle en niveau'!AT21</f>
        <v>-126.87932999999975</v>
      </c>
      <c r="Y19">
        <f>'VA industrielle en niveau'!AW21-'VA industrielle en niveau'!AV21</f>
        <v>886.97328389999996</v>
      </c>
      <c r="AA19">
        <v>1.6570557100000001</v>
      </c>
      <c r="AB19">
        <v>1.631294086</v>
      </c>
    </row>
    <row r="20" spans="1:28" x14ac:dyDescent="0.25">
      <c r="A20">
        <f>'VA industrielle en niveau'!A22</f>
        <v>2024</v>
      </c>
      <c r="B20">
        <f>'VA industrielle en niveau'!C22-'VA industrielle en niveau'!B22</f>
        <v>-145.46688999999606</v>
      </c>
      <c r="C20">
        <f>'VA industrielle en niveau'!E22-'VA industrielle en niveau'!D22</f>
        <v>2358.9367999999959</v>
      </c>
      <c r="D20">
        <f>'VA industrielle en niveau'!G22-'VA industrielle en niveau'!F22</f>
        <v>-3350.7040799999959</v>
      </c>
      <c r="E20">
        <f>'VA industrielle en niveau'!I22-'VA industrielle en niveau'!H22</f>
        <v>-1.2027889999999388</v>
      </c>
      <c r="F20">
        <f>'VA industrielle en niveau'!K22-'VA industrielle en niveau'!J22</f>
        <v>-38.617659099999969</v>
      </c>
      <c r="G20">
        <f>'VA industrielle en niveau'!M22-'VA industrielle en niveau'!L22</f>
        <v>-54.082266999999774</v>
      </c>
      <c r="H20">
        <f>'VA industrielle en niveau'!O22-'VA industrielle en niveau'!N22</f>
        <v>-34.854001000000153</v>
      </c>
      <c r="I20">
        <f>'VA industrielle en niveau'!Q22-'VA industrielle en niveau'!P22</f>
        <v>-54.591388999999936</v>
      </c>
      <c r="J20">
        <f>'VA industrielle en niveau'!S22-'VA industrielle en niveau'!R22</f>
        <v>-37.381930999999895</v>
      </c>
      <c r="K20">
        <f>'VA industrielle en niveau'!U22-'VA industrielle en niveau'!T22</f>
        <v>-58.363221999999951</v>
      </c>
      <c r="L20">
        <f>'VA industrielle en niveau'!W22-'VA industrielle en niveau'!V22</f>
        <v>-129.76978899999995</v>
      </c>
      <c r="M20">
        <f>'VA industrielle en niveau'!Y22-'VA industrielle en niveau'!X22</f>
        <v>3904.0675000000047</v>
      </c>
      <c r="N20">
        <f>'VA industrielle en niveau'!AA22-'VA industrielle en niveau'!Z22</f>
        <v>3826.3864000000176</v>
      </c>
      <c r="O20">
        <f>'VA industrielle en niveau'!AC22-'VA industrielle en niveau'!AB22</f>
        <v>514.68672100000003</v>
      </c>
      <c r="P20">
        <f>'VA industrielle en niveau'!AE22-'VA industrielle en niveau'!AD22</f>
        <v>4017.4284900000002</v>
      </c>
      <c r="Q20">
        <f>'VA industrielle en niveau'!AG22-'VA industrielle en niveau'!AF22</f>
        <v>-298.81576099998983</v>
      </c>
      <c r="R20">
        <f>'VA industrielle en niveau'!AI22-'VA industrielle en niveau'!AH22</f>
        <v>-222.10309400000006</v>
      </c>
      <c r="S20">
        <f>'VA industrielle en niveau'!AK22-'VA industrielle en niveau'!AJ22</f>
        <v>-250.10690100000011</v>
      </c>
      <c r="T20">
        <f>'VA industrielle en niveau'!AM22-'VA industrielle en niveau'!AL22</f>
        <v>11382.191299999948</v>
      </c>
      <c r="U20">
        <f>'VA industrielle en niveau'!AO22-'VA industrielle en niveau'!AN22</f>
        <v>227.53879999998026</v>
      </c>
      <c r="V20">
        <f>'VA industrielle en niveau'!AQ22-'VA industrielle en niveau'!AP22</f>
        <v>157.21302309999999</v>
      </c>
      <c r="W20">
        <f>'VA industrielle en niveau'!AS22-'VA industrielle en niveau'!AR22</f>
        <v>-367.69251600000007</v>
      </c>
      <c r="X20">
        <f>'VA industrielle en niveau'!AU22-'VA industrielle en niveau'!AT22</f>
        <v>-160.44418999999834</v>
      </c>
      <c r="Y20">
        <f>'VA industrielle en niveau'!AW22-'VA industrielle en niveau'!AV22</f>
        <v>974.13663170000007</v>
      </c>
      <c r="AA20">
        <v>1.7262211620000001</v>
      </c>
      <c r="AB20">
        <v>1.691309983</v>
      </c>
    </row>
    <row r="21" spans="1:28" x14ac:dyDescent="0.25">
      <c r="A21">
        <f>'VA industrielle en niveau'!A23</f>
        <v>2025</v>
      </c>
      <c r="B21">
        <f>'VA industrielle en niveau'!C23-'VA industrielle en niveau'!B23</f>
        <v>-185.61648999999306</v>
      </c>
      <c r="C21">
        <f>'VA industrielle en niveau'!E23-'VA industrielle en niveau'!D23</f>
        <v>2575.9235000000044</v>
      </c>
      <c r="D21">
        <f>'VA industrielle en niveau'!G23-'VA industrielle en niveau'!F23</f>
        <v>-3776.8402900000947</v>
      </c>
      <c r="E21">
        <f>'VA industrielle en niveau'!I23-'VA industrielle en niveau'!H23</f>
        <v>-5.0462419999998929</v>
      </c>
      <c r="F21">
        <f>'VA industrielle en niveau'!K23-'VA industrielle en niveau'!J23</f>
        <v>-45.023583200000019</v>
      </c>
      <c r="G21">
        <f>'VA industrielle en niveau'!M23-'VA industrielle en niveau'!L23</f>
        <v>-66.799176999999872</v>
      </c>
      <c r="H21">
        <f>'VA industrielle en niveau'!O23-'VA industrielle en niveau'!N23</f>
        <v>-43.139084999999795</v>
      </c>
      <c r="I21">
        <f>'VA industrielle en niveau'!Q23-'VA industrielle en niveau'!P23</f>
        <v>-68.321500000000015</v>
      </c>
      <c r="J21">
        <f>'VA industrielle en niveau'!S23-'VA industrielle en niveau'!R23</f>
        <v>-43.300731999999698</v>
      </c>
      <c r="K21">
        <f>'VA industrielle en niveau'!U23-'VA industrielle en niveau'!T23</f>
        <v>-81.809896000000208</v>
      </c>
      <c r="L21">
        <f>'VA industrielle en niveau'!W23-'VA industrielle en niveau'!V23</f>
        <v>-146.80279299999984</v>
      </c>
      <c r="M21">
        <f>'VA industrielle en niveau'!Y23-'VA industrielle en niveau'!X23</f>
        <v>4079.0858999999473</v>
      </c>
      <c r="N21">
        <f>'VA industrielle en niveau'!AA23-'VA industrielle en niveau'!Z23</f>
        <v>3866.8948000000091</v>
      </c>
      <c r="O21">
        <f>'VA industrielle en niveau'!AC23-'VA industrielle en niveau'!AB23</f>
        <v>517.09613499999978</v>
      </c>
      <c r="P21">
        <f>'VA industrielle en niveau'!AE23-'VA industrielle en niveau'!AD23</f>
        <v>4240.6042000000016</v>
      </c>
      <c r="Q21">
        <f>'VA industrielle en niveau'!AG23-'VA industrielle en niveau'!AF23</f>
        <v>-398.68192799999997</v>
      </c>
      <c r="R21">
        <f>'VA industrielle en niveau'!AI23-'VA industrielle en niveau'!AH23</f>
        <v>-266.29757299999983</v>
      </c>
      <c r="S21">
        <f>'VA industrielle en niveau'!AK23-'VA industrielle en niveau'!AJ23</f>
        <v>-292.34985899999992</v>
      </c>
      <c r="T21">
        <f>'VA industrielle en niveau'!AM23-'VA industrielle en niveau'!AL23</f>
        <v>12401.764100000029</v>
      </c>
      <c r="U21">
        <f>'VA industrielle en niveau'!AO23-'VA industrielle en niveau'!AN23</f>
        <v>250.57589999999618</v>
      </c>
      <c r="V21">
        <f>'VA industrielle en niveau'!AQ23-'VA industrielle en niveau'!AP23</f>
        <v>172.26914679999993</v>
      </c>
      <c r="W21">
        <f>'VA industrielle en niveau'!AS23-'VA industrielle en niveau'!AR23</f>
        <v>-349.10497099999975</v>
      </c>
      <c r="X21">
        <f>'VA industrielle en niveau'!AU23-'VA industrielle en niveau'!AT23</f>
        <v>-177.8336100000015</v>
      </c>
      <c r="Y21">
        <f>'VA industrielle en niveau'!AW23-'VA industrielle en niveau'!AV23</f>
        <v>1071.0814852999999</v>
      </c>
      <c r="AA21">
        <v>1.79490824</v>
      </c>
      <c r="AB21">
        <v>1.7494824680000001</v>
      </c>
    </row>
    <row r="22" spans="1:28" x14ac:dyDescent="0.25">
      <c r="A22">
        <f>'VA industrielle en niveau'!A24</f>
        <v>2026</v>
      </c>
      <c r="B22">
        <f>'VA industrielle en niveau'!C24-'VA industrielle en niveau'!B24</f>
        <v>-229.9629000000059</v>
      </c>
      <c r="C22">
        <f>'VA industrielle en niveau'!E24-'VA industrielle en niveau'!D24</f>
        <v>2705.7214000000095</v>
      </c>
      <c r="D22">
        <f>'VA industrielle en niveau'!G24-'VA industrielle en niveau'!F24</f>
        <v>-3893.0624899999966</v>
      </c>
      <c r="E22">
        <f>'VA industrielle en niveau'!I24-'VA industrielle en niveau'!H24</f>
        <v>-11.776260000000093</v>
      </c>
      <c r="F22">
        <f>'VA industrielle en niveau'!K24-'VA industrielle en niveau'!J24</f>
        <v>-55.236263299999962</v>
      </c>
      <c r="G22">
        <f>'VA industrielle en niveau'!M24-'VA industrielle en niveau'!L24</f>
        <v>-83.894630000000234</v>
      </c>
      <c r="H22">
        <f>'VA industrielle en niveau'!O24-'VA industrielle en niveau'!N24</f>
        <v>-52.606346999999914</v>
      </c>
      <c r="I22">
        <f>'VA industrielle en niveau'!Q24-'VA industrielle en niveau'!P24</f>
        <v>-85.8746000000001</v>
      </c>
      <c r="J22">
        <f>'VA industrielle en niveau'!S24-'VA industrielle en niveau'!R24</f>
        <v>-55.109117999999853</v>
      </c>
      <c r="K22">
        <f>'VA industrielle en niveau'!U24-'VA industrielle en niveau'!T24</f>
        <v>-112.43952500000023</v>
      </c>
      <c r="L22">
        <f>'VA industrielle en niveau'!W24-'VA industrielle en niveau'!V24</f>
        <v>-167.06608800000004</v>
      </c>
      <c r="M22">
        <f>'VA industrielle en niveau'!Y24-'VA industrielle en niveau'!X24</f>
        <v>4213.1032999999588</v>
      </c>
      <c r="N22">
        <f>'VA industrielle en niveau'!AA24-'VA industrielle en niveau'!Z24</f>
        <v>4041.0437000000384</v>
      </c>
      <c r="O22">
        <f>'VA industrielle en niveau'!AC24-'VA industrielle en niveau'!AB24</f>
        <v>515.61878699999943</v>
      </c>
      <c r="P22">
        <f>'VA industrielle en niveau'!AE24-'VA industrielle en niveau'!AD24</f>
        <v>4453.298740000002</v>
      </c>
      <c r="Q22">
        <f>'VA industrielle en niveau'!AG24-'VA industrielle en niveau'!AF24</f>
        <v>-511.4451740000095</v>
      </c>
      <c r="R22">
        <f>'VA industrielle en niveau'!AI24-'VA industrielle en niveau'!AH24</f>
        <v>-312.76646299999993</v>
      </c>
      <c r="S22">
        <f>'VA industrielle en niveau'!AK24-'VA industrielle en niveau'!AJ24</f>
        <v>-338.53220800000054</v>
      </c>
      <c r="T22">
        <f>'VA industrielle en niveau'!AM24-'VA industrielle en niveau'!AL24</f>
        <v>13126.789400000009</v>
      </c>
      <c r="U22">
        <f>'VA industrielle en niveau'!AO24-'VA industrielle en niveau'!AN24</f>
        <v>268.07970000000205</v>
      </c>
      <c r="V22">
        <f>'VA industrielle en niveau'!AQ24-'VA industrielle en niveau'!AP24</f>
        <v>190.35214459999997</v>
      </c>
      <c r="W22">
        <f>'VA industrielle en niveau'!AS24-'VA industrielle en niveau'!AR24</f>
        <v>-304.12962299999981</v>
      </c>
      <c r="X22">
        <f>'VA industrielle en niveau'!AU24-'VA industrielle en niveau'!AT24</f>
        <v>-172.29358000000138</v>
      </c>
      <c r="Y22">
        <f>'VA industrielle en niveau'!AW24-'VA industrielle en niveau'!AV24</f>
        <v>1165.9165111</v>
      </c>
      <c r="AA22">
        <v>1.863688239</v>
      </c>
      <c r="AB22">
        <v>1.8063743940000001</v>
      </c>
    </row>
    <row r="23" spans="1:28" x14ac:dyDescent="0.25">
      <c r="A23">
        <f>'VA industrielle en niveau'!A25</f>
        <v>2027</v>
      </c>
      <c r="B23">
        <f>'VA industrielle en niveau'!C25-'VA industrielle en niveau'!B25</f>
        <v>-278.28184000000329</v>
      </c>
      <c r="C23">
        <f>'VA industrielle en niveau'!E25-'VA industrielle en niveau'!D25</f>
        <v>2781.6500999999989</v>
      </c>
      <c r="D23">
        <f>'VA industrielle en niveau'!G25-'VA industrielle en niveau'!F25</f>
        <v>-3979.8433499999956</v>
      </c>
      <c r="E23">
        <f>'VA industrielle en niveau'!I25-'VA industrielle en niveau'!H25</f>
        <v>-20.508109000000331</v>
      </c>
      <c r="F23">
        <f>'VA industrielle en niveau'!K25-'VA industrielle en niveau'!J25</f>
        <v>-68.730783000000002</v>
      </c>
      <c r="G23">
        <f>'VA industrielle en niveau'!M25-'VA industrielle en niveau'!L25</f>
        <v>-104.36289500000021</v>
      </c>
      <c r="H23">
        <f>'VA industrielle en niveau'!O25-'VA industrielle en niveau'!N25</f>
        <v>-63.192530000000033</v>
      </c>
      <c r="I23">
        <f>'VA industrielle en niveau'!Q25-'VA industrielle en niveau'!P25</f>
        <v>-105.6482410000001</v>
      </c>
      <c r="J23">
        <f>'VA industrielle en niveau'!S25-'VA industrielle en niveau'!R25</f>
        <v>-70.701321000000007</v>
      </c>
      <c r="K23">
        <f>'VA industrielle en niveau'!U25-'VA industrielle en niveau'!T25</f>
        <v>-147.34292099999993</v>
      </c>
      <c r="L23">
        <f>'VA industrielle en niveau'!W25-'VA industrielle en niveau'!V25</f>
        <v>-189.77986299999975</v>
      </c>
      <c r="M23">
        <f>'VA industrielle en niveau'!Y25-'VA industrielle en niveau'!X25</f>
        <v>4301.6681000000099</v>
      </c>
      <c r="N23">
        <f>'VA industrielle en niveau'!AA25-'VA industrielle en niveau'!Z25</f>
        <v>4337.3133999999845</v>
      </c>
      <c r="O23">
        <f>'VA industrielle en niveau'!AC25-'VA industrielle en niveau'!AB25</f>
        <v>508.88748400000077</v>
      </c>
      <c r="P23">
        <f>'VA industrielle en niveau'!AE25-'VA industrielle en niveau'!AD25</f>
        <v>4649.7647399999987</v>
      </c>
      <c r="Q23">
        <f>'VA industrielle en niveau'!AG25-'VA industrielle en niveau'!AF25</f>
        <v>-635.25806799999009</v>
      </c>
      <c r="R23">
        <f>'VA industrielle en niveau'!AI25-'VA industrielle en niveau'!AH25</f>
        <v>-361.53707799999984</v>
      </c>
      <c r="S23">
        <f>'VA industrielle en niveau'!AK25-'VA industrielle en niveau'!AJ25</f>
        <v>-387.84048699999948</v>
      </c>
      <c r="T23">
        <f>'VA industrielle en niveau'!AM25-'VA industrielle en niveau'!AL25</f>
        <v>13686.963499999954</v>
      </c>
      <c r="U23">
        <f>'VA industrielle en niveau'!AO25-'VA industrielle en niveau'!AN25</f>
        <v>282.8914999999688</v>
      </c>
      <c r="V23">
        <f>'VA industrielle en niveau'!AQ25-'VA industrielle en niveau'!AP25</f>
        <v>209.06628539999997</v>
      </c>
      <c r="W23">
        <f>'VA industrielle en niveau'!AS25-'VA industrielle en niveau'!AR25</f>
        <v>-251.46723699999984</v>
      </c>
      <c r="X23">
        <f>'VA industrielle en niveau'!AU25-'VA industrielle en niveau'!AT25</f>
        <v>-165.82876000000033</v>
      </c>
      <c r="Y23">
        <f>'VA industrielle en niveau'!AW25-'VA industrielle en niveau'!AV25</f>
        <v>1297.4636138000001</v>
      </c>
      <c r="AA23">
        <v>1.9318749749999999</v>
      </c>
      <c r="AB23">
        <v>1.861493039</v>
      </c>
    </row>
    <row r="24" spans="1:28" x14ac:dyDescent="0.25">
      <c r="A24">
        <f>'VA industrielle en niveau'!A26</f>
        <v>2028</v>
      </c>
      <c r="B24">
        <f>'VA industrielle en niveau'!C26-'VA industrielle en niveau'!B26</f>
        <v>-330.31028000000515</v>
      </c>
      <c r="C24">
        <f>'VA industrielle en niveau'!E26-'VA industrielle en niveau'!D26</f>
        <v>2811.784799999994</v>
      </c>
      <c r="D24">
        <f>'VA industrielle en niveau'!G26-'VA industrielle en niveau'!F26</f>
        <v>-3998.9924000000028</v>
      </c>
      <c r="E24">
        <f>'VA industrielle en niveau'!I26-'VA industrielle en niveau'!H26</f>
        <v>-30.974380999999994</v>
      </c>
      <c r="F24">
        <f>'VA industrielle en niveau'!K26-'VA industrielle en niveau'!J26</f>
        <v>-84.79162310000001</v>
      </c>
      <c r="G24">
        <f>'VA industrielle en niveau'!M26-'VA industrielle en niveau'!L26</f>
        <v>-127.84429800000044</v>
      </c>
      <c r="H24">
        <f>'VA industrielle en niveau'!O26-'VA industrielle en niveau'!N26</f>
        <v>-75.055084000000079</v>
      </c>
      <c r="I24">
        <f>'VA industrielle en niveau'!Q26-'VA industrielle en niveau'!P26</f>
        <v>-127.488742</v>
      </c>
      <c r="J24">
        <f>'VA industrielle en niveau'!S26-'VA industrielle en niveau'!R26</f>
        <v>-89.583168000000114</v>
      </c>
      <c r="K24">
        <f>'VA industrielle en niveau'!U26-'VA industrielle en niveau'!T26</f>
        <v>-186.29813899999999</v>
      </c>
      <c r="L24">
        <f>'VA industrielle en niveau'!W26-'VA industrielle en niveau'!V26</f>
        <v>-214.62627499999962</v>
      </c>
      <c r="M24">
        <f>'VA industrielle en niveau'!Y26-'VA industrielle en niveau'!X26</f>
        <v>4335.844299999997</v>
      </c>
      <c r="N24">
        <f>'VA industrielle en niveau'!AA26-'VA industrielle en niveau'!Z26</f>
        <v>4696.6261999999988</v>
      </c>
      <c r="O24">
        <f>'VA industrielle en niveau'!AC26-'VA industrielle en niveau'!AB26</f>
        <v>494.55171999999948</v>
      </c>
      <c r="P24">
        <f>'VA industrielle en niveau'!AE26-'VA industrielle en niveau'!AD26</f>
        <v>4819.7656199999983</v>
      </c>
      <c r="Q24">
        <f>'VA industrielle en niveau'!AG26-'VA industrielle en niveau'!AF26</f>
        <v>-769.36538800000017</v>
      </c>
      <c r="R24">
        <f>'VA industrielle en niveau'!AI26-'VA industrielle en niveau'!AH26</f>
        <v>-412.55495999999994</v>
      </c>
      <c r="S24">
        <f>'VA industrielle en niveau'!AK26-'VA industrielle en niveau'!AJ26</f>
        <v>-440.15765600000032</v>
      </c>
      <c r="T24">
        <f>'VA industrielle en niveau'!AM26-'VA industrielle en niveau'!AL26</f>
        <v>14122.881099999999</v>
      </c>
      <c r="U24">
        <f>'VA industrielle en niveau'!AO26-'VA industrielle en niveau'!AN26</f>
        <v>295.8866000000271</v>
      </c>
      <c r="V24">
        <f>'VA industrielle en niveau'!AQ26-'VA industrielle en niveau'!AP26</f>
        <v>228.40724050000006</v>
      </c>
      <c r="W24">
        <f>'VA industrielle en niveau'!AS26-'VA industrielle en niveau'!AR26</f>
        <v>-175.37214899999981</v>
      </c>
      <c r="X24">
        <f>'VA industrielle en niveau'!AU26-'VA industrielle en niveau'!AT26</f>
        <v>-147.59386000000086</v>
      </c>
      <c r="Y24">
        <f>'VA industrielle en niveau'!AW26-'VA industrielle en niveau'!AV26</f>
        <v>1432.8386178999999</v>
      </c>
      <c r="AA24">
        <v>1.9992239970000001</v>
      </c>
      <c r="AB24">
        <v>1.9146268479999999</v>
      </c>
    </row>
    <row r="25" spans="1:28" x14ac:dyDescent="0.25">
      <c r="A25">
        <f>'VA industrielle en niveau'!A27</f>
        <v>2029</v>
      </c>
      <c r="B25">
        <f>'VA industrielle en niveau'!C27-'VA industrielle en niveau'!B27</f>
        <v>-385.87029000000621</v>
      </c>
      <c r="C25">
        <f>'VA industrielle en niveau'!E27-'VA industrielle en niveau'!D27</f>
        <v>2802.0466000000015</v>
      </c>
      <c r="D25">
        <f>'VA industrielle en niveau'!G27-'VA industrielle en niveau'!F27</f>
        <v>-3934.0385999999999</v>
      </c>
      <c r="E25">
        <f>'VA industrielle en niveau'!I27-'VA industrielle en niveau'!H27</f>
        <v>-43.01150699999971</v>
      </c>
      <c r="F25">
        <f>'VA industrielle en niveau'!K27-'VA industrielle en niveau'!J27</f>
        <v>-103.07763011999999</v>
      </c>
      <c r="G25">
        <f>'VA industrielle en niveau'!M27-'VA industrielle en niveau'!L27</f>
        <v>-154.19381399999975</v>
      </c>
      <c r="H25">
        <f>'VA industrielle en niveau'!O27-'VA industrielle en niveau'!N27</f>
        <v>-88.552345999999943</v>
      </c>
      <c r="I25">
        <f>'VA industrielle en niveau'!Q27-'VA industrielle en niveau'!P27</f>
        <v>-152.1380529999999</v>
      </c>
      <c r="J25">
        <f>'VA industrielle en niveau'!S27-'VA industrielle en niveau'!R27</f>
        <v>-111.65934500000003</v>
      </c>
      <c r="K25">
        <f>'VA industrielle en niveau'!U27-'VA industrielle en niveau'!T27</f>
        <v>-229.85259399999995</v>
      </c>
      <c r="L25">
        <f>'VA industrielle en niveau'!W27-'VA industrielle en niveau'!V27</f>
        <v>-241.78205500000013</v>
      </c>
      <c r="M25">
        <f>'VA industrielle en niveau'!Y27-'VA industrielle en niveau'!X27</f>
        <v>4313.4358999999822</v>
      </c>
      <c r="N25">
        <f>'VA industrielle en niveau'!AA27-'VA industrielle en niveau'!Z27</f>
        <v>5119.2084999999497</v>
      </c>
      <c r="O25">
        <f>'VA industrielle en niveau'!AC27-'VA industrielle en niveau'!AB27</f>
        <v>470.41934200000014</v>
      </c>
      <c r="P25">
        <f>'VA industrielle en niveau'!AE27-'VA industrielle en niveau'!AD27</f>
        <v>4951.8973800000022</v>
      </c>
      <c r="Q25">
        <f>'VA industrielle en niveau'!AG27-'VA industrielle en niveau'!AF27</f>
        <v>-913.23572500000046</v>
      </c>
      <c r="R25">
        <f>'VA industrielle en niveau'!AI27-'VA industrielle en niveau'!AH27</f>
        <v>-466.03411099999994</v>
      </c>
      <c r="S25">
        <f>'VA industrielle en niveau'!AK27-'VA industrielle en niveau'!AJ27</f>
        <v>-495.47100399999999</v>
      </c>
      <c r="T25">
        <f>'VA industrielle en niveau'!AM27-'VA industrielle en niveau'!AL27</f>
        <v>14470.079600000056</v>
      </c>
      <c r="U25">
        <f>'VA industrielle en niveau'!AO27-'VA industrielle en niveau'!AN27</f>
        <v>307.77449999999953</v>
      </c>
      <c r="V25">
        <f>'VA industrielle en niveau'!AQ27-'VA industrielle en niveau'!AP27</f>
        <v>248.54135240000016</v>
      </c>
      <c r="W25">
        <f>'VA industrielle en niveau'!AS27-'VA industrielle en niveau'!AR27</f>
        <v>-72.941585000000032</v>
      </c>
      <c r="X25">
        <f>'VA industrielle en niveau'!AU27-'VA industrielle en niveau'!AT27</f>
        <v>-119.21083999999973</v>
      </c>
      <c r="Y25">
        <f>'VA industrielle en niveau'!AW27-'VA industrielle en niveau'!AV27</f>
        <v>1571.47028</v>
      </c>
      <c r="AA25">
        <v>2.0656887959999999</v>
      </c>
      <c r="AB25">
        <v>1.9657969909999999</v>
      </c>
    </row>
    <row r="26" spans="1:28" x14ac:dyDescent="0.25">
      <c r="A26">
        <f>'VA industrielle en niveau'!A28</f>
        <v>2030</v>
      </c>
      <c r="B26">
        <f>'VA industrielle en niveau'!C28-'VA industrielle en niveau'!B28</f>
        <v>-445.34243000000424</v>
      </c>
      <c r="C26">
        <f>'VA industrielle en niveau'!E28-'VA industrielle en niveau'!D28</f>
        <v>2795.5276000000013</v>
      </c>
      <c r="D26">
        <f>'VA industrielle en niveau'!G28-'VA industrielle en niveau'!F28</f>
        <v>-3769.7553999999946</v>
      </c>
      <c r="E26">
        <f>'VA industrielle en niveau'!I28-'VA industrielle en niveau'!H28</f>
        <v>-56.302955000000111</v>
      </c>
      <c r="F26">
        <f>'VA industrielle en niveau'!K28-'VA industrielle en niveau'!J28</f>
        <v>-123.28187499999999</v>
      </c>
      <c r="G26">
        <f>'VA industrielle en niveau'!M28-'VA industrielle en niveau'!L28</f>
        <v>-183.50958500000024</v>
      </c>
      <c r="H26">
        <f>'VA industrielle en niveau'!O28-'VA industrielle en niveau'!N28</f>
        <v>-104.51468099999988</v>
      </c>
      <c r="I26">
        <f>'VA industrielle en niveau'!Q28-'VA industrielle en niveau'!P28</f>
        <v>-178.52621599999998</v>
      </c>
      <c r="J26">
        <f>'VA industrielle en niveau'!S28-'VA industrielle en niveau'!R28</f>
        <v>-136.62882900000022</v>
      </c>
      <c r="K26">
        <f>'VA industrielle en niveau'!U28-'VA industrielle en niveau'!T28</f>
        <v>-280.11869200000001</v>
      </c>
      <c r="L26">
        <f>'VA industrielle en niveau'!W28-'VA industrielle en niveau'!V28</f>
        <v>-272.52281100000027</v>
      </c>
      <c r="M26">
        <f>'VA industrielle en niveau'!Y28-'VA industrielle en niveau'!X28</f>
        <v>4288.3729999999632</v>
      </c>
      <c r="N26">
        <f>'VA industrielle en niveau'!AA28-'VA industrielle en niveau'!Z28</f>
        <v>5626.5139999999665</v>
      </c>
      <c r="O26">
        <f>'VA industrielle en niveau'!AC28-'VA industrielle en niveau'!AB28</f>
        <v>433.87455099999988</v>
      </c>
      <c r="P26">
        <f>'VA industrielle en niveau'!AE28-'VA industrielle en niveau'!AD28</f>
        <v>5034.2174399999985</v>
      </c>
      <c r="Q26">
        <f>'VA industrielle en niveau'!AG28-'VA industrielle en niveau'!AF28</f>
        <v>-1064.6843410000001</v>
      </c>
      <c r="R26">
        <f>'VA industrielle en niveau'!AI28-'VA industrielle en niveau'!AH28</f>
        <v>-517.56612799999994</v>
      </c>
      <c r="S26">
        <f>'VA industrielle en niveau'!AK28-'VA industrielle en niveau'!AJ28</f>
        <v>-552.11008899999979</v>
      </c>
      <c r="T26">
        <f>'VA industrielle en niveau'!AM28-'VA industrielle en niveau'!AL28</f>
        <v>14916.98909999989</v>
      </c>
      <c r="U26">
        <f>'VA industrielle en niveau'!AO28-'VA industrielle en niveau'!AN28</f>
        <v>322.36019999999553</v>
      </c>
      <c r="V26">
        <f>'VA industrielle en niveau'!AQ28-'VA industrielle en niveau'!AP28</f>
        <v>268.67044470000008</v>
      </c>
      <c r="W26">
        <f>'VA industrielle en niveau'!AS28-'VA industrielle en niveau'!AR28</f>
        <v>-326.52390199999991</v>
      </c>
      <c r="X26">
        <f>'VA industrielle en niveau'!AU28-'VA industrielle en niveau'!AT28</f>
        <v>222.64863999999943</v>
      </c>
      <c r="Y26">
        <f>'VA industrielle en niveau'!AW28-'VA industrielle en niveau'!AV28</f>
        <v>1717.3310155000001</v>
      </c>
      <c r="AA26">
        <v>2.1313243210000001</v>
      </c>
      <c r="AB26">
        <v>2.0150575279999998</v>
      </c>
    </row>
    <row r="27" spans="1:28" x14ac:dyDescent="0.25">
      <c r="A27">
        <f>'VA industrielle en niveau'!A29</f>
        <v>2031</v>
      </c>
      <c r="B27">
        <f>'VA industrielle en niveau'!C29-'VA industrielle en niveau'!B29</f>
        <v>-506.88981000000058</v>
      </c>
      <c r="C27">
        <f>'VA industrielle en niveau'!E29-'VA industrielle en niveau'!D29</f>
        <v>2712.2240999999922</v>
      </c>
      <c r="D27">
        <f>'VA industrielle en niveau'!G29-'VA industrielle en niveau'!F29</f>
        <v>-3655.6198000000004</v>
      </c>
      <c r="E27">
        <f>'VA industrielle en niveau'!I29-'VA industrielle en niveau'!H29</f>
        <v>-70.600291999999627</v>
      </c>
      <c r="F27">
        <f>'VA industrielle en niveau'!K29-'VA industrielle en niveau'!J29</f>
        <v>-144.09467108000001</v>
      </c>
      <c r="G27">
        <f>'VA industrielle en niveau'!M29-'VA industrielle en niveau'!L29</f>
        <v>-212.52352999999994</v>
      </c>
      <c r="H27">
        <f>'VA industrielle en niveau'!O29-'VA industrielle en niveau'!N29</f>
        <v>-119.79665</v>
      </c>
      <c r="I27">
        <f>'VA industrielle en niveau'!Q29-'VA industrielle en niveau'!P29</f>
        <v>-198.70506900000009</v>
      </c>
      <c r="J27">
        <f>'VA industrielle en niveau'!S29-'VA industrielle en niveau'!R29</f>
        <v>-162.49620499999992</v>
      </c>
      <c r="K27">
        <f>'VA industrielle en niveau'!U29-'VA industrielle en niveau'!T29</f>
        <v>-326.62285400000019</v>
      </c>
      <c r="L27">
        <f>'VA industrielle en niveau'!W29-'VA industrielle en niveau'!V29</f>
        <v>-299.35950899999943</v>
      </c>
      <c r="M27">
        <f>'VA industrielle en niveau'!Y29-'VA industrielle en niveau'!X29</f>
        <v>3907.2179999999935</v>
      </c>
      <c r="N27">
        <f>'VA industrielle en niveau'!AA29-'VA industrielle en niveau'!Z29</f>
        <v>6056.0552000000025</v>
      </c>
      <c r="O27">
        <f>'VA industrielle en niveau'!AC29-'VA industrielle en niveau'!AB29</f>
        <v>422.47950600000058</v>
      </c>
      <c r="P27">
        <f>'VA industrielle en niveau'!AE29-'VA industrielle en niveau'!AD29</f>
        <v>5072.8931499999981</v>
      </c>
      <c r="Q27">
        <f>'VA industrielle en niveau'!AG29-'VA industrielle en niveau'!AF29</f>
        <v>-1236.6267840000091</v>
      </c>
      <c r="R27">
        <f>'VA industrielle en niveau'!AI29-'VA industrielle en niveau'!AH29</f>
        <v>-551.27572000000009</v>
      </c>
      <c r="S27">
        <f>'VA industrielle en niveau'!AK29-'VA industrielle en niveau'!AJ29</f>
        <v>-601.07780300000013</v>
      </c>
      <c r="T27">
        <f>'VA industrielle en niveau'!AM29-'VA industrielle en niveau'!AL29</f>
        <v>15003.588199999998</v>
      </c>
      <c r="U27">
        <f>'VA industrielle en niveau'!AO29-'VA industrielle en niveau'!AN29</f>
        <v>331.51620000001276</v>
      </c>
      <c r="V27">
        <f>'VA industrielle en niveau'!AQ29-'VA industrielle en niveau'!AP29</f>
        <v>282.46528490000014</v>
      </c>
      <c r="W27">
        <f>'VA industrielle en niveau'!AS29-'VA industrielle en niveau'!AR29</f>
        <v>-284.21529899999996</v>
      </c>
      <c r="X27">
        <f>'VA industrielle en niveau'!AU29-'VA industrielle en niveau'!AT29</f>
        <v>222.05745999999999</v>
      </c>
      <c r="Y27">
        <f>'VA industrielle en niveau'!AW29-'VA industrielle en niveau'!AV29</f>
        <v>1814.3007126</v>
      </c>
      <c r="AA27">
        <v>2.1953984260000001</v>
      </c>
      <c r="AB27">
        <v>2.0618703429999998</v>
      </c>
    </row>
    <row r="28" spans="1:28" x14ac:dyDescent="0.25">
      <c r="A28">
        <f>'VA industrielle en niveau'!A30</f>
        <v>2032</v>
      </c>
      <c r="B28">
        <f>'VA industrielle en niveau'!C30-'VA industrielle en niveau'!B30</f>
        <v>-570.14328999999998</v>
      </c>
      <c r="C28">
        <f>'VA industrielle en niveau'!E30-'VA industrielle en niveau'!D30</f>
        <v>2606.1735999999801</v>
      </c>
      <c r="D28">
        <f>'VA industrielle en niveau'!G30-'VA industrielle en niveau'!F30</f>
        <v>-3891.9608000000007</v>
      </c>
      <c r="E28">
        <f>'VA industrielle en niveau'!I30-'VA industrielle en niveau'!H30</f>
        <v>-84.803097999999864</v>
      </c>
      <c r="F28">
        <f>'VA industrielle en niveau'!K30-'VA industrielle en niveau'!J30</f>
        <v>-165.75917891099999</v>
      </c>
      <c r="G28">
        <f>'VA industrielle en niveau'!M30-'VA industrielle en niveau'!L30</f>
        <v>-240.24257000000034</v>
      </c>
      <c r="H28">
        <f>'VA industrielle en niveau'!O30-'VA industrielle en niveau'!N30</f>
        <v>-133.74961699999994</v>
      </c>
      <c r="I28">
        <f>'VA industrielle en niveau'!Q30-'VA industrielle en niveau'!P30</f>
        <v>-214.80633000000012</v>
      </c>
      <c r="J28">
        <f>'VA industrielle en niveau'!S30-'VA industrielle en niveau'!R30</f>
        <v>-186.96965300000011</v>
      </c>
      <c r="K28">
        <f>'VA industrielle en niveau'!U30-'VA industrielle en niveau'!T30</f>
        <v>-366.06703500000003</v>
      </c>
      <c r="L28">
        <f>'VA industrielle en niveau'!W30-'VA industrielle en niveau'!V30</f>
        <v>-322.49958500000002</v>
      </c>
      <c r="M28">
        <f>'VA industrielle en niveau'!Y30-'VA industrielle en niveau'!X30</f>
        <v>3387.0101000000141</v>
      </c>
      <c r="N28">
        <f>'VA industrielle en niveau'!AA30-'VA industrielle en niveau'!Z30</f>
        <v>6566.9521999999997</v>
      </c>
      <c r="O28">
        <f>'VA industrielle en niveau'!AC30-'VA industrielle en niveau'!AB30</f>
        <v>410.6359910000001</v>
      </c>
      <c r="P28">
        <f>'VA industrielle en niveau'!AE30-'VA industrielle en niveau'!AD30</f>
        <v>5115.8281400000014</v>
      </c>
      <c r="Q28">
        <f>'VA industrielle en niveau'!AG30-'VA industrielle en niveau'!AF30</f>
        <v>-1395.7038539999994</v>
      </c>
      <c r="R28">
        <f>'VA industrielle en niveau'!AI30-'VA industrielle en niveau'!AH30</f>
        <v>-589.23467900000014</v>
      </c>
      <c r="S28">
        <f>'VA industrielle en niveau'!AK30-'VA industrielle en niveau'!AJ30</f>
        <v>-649.18076399999973</v>
      </c>
      <c r="T28">
        <f>'VA industrielle en niveau'!AM30-'VA industrielle en niveau'!AL30</f>
        <v>14952.892899999977</v>
      </c>
      <c r="U28">
        <f>'VA industrielle en niveau'!AO30-'VA industrielle en niveau'!AN30</f>
        <v>338.79709999996703</v>
      </c>
      <c r="V28">
        <f>'VA industrielle en niveau'!AQ30-'VA industrielle en niveau'!AP30</f>
        <v>291.24720149999985</v>
      </c>
      <c r="W28">
        <f>'VA industrielle en niveau'!AS30-'VA industrielle en niveau'!AR30</f>
        <v>-314.3905050000003</v>
      </c>
      <c r="X28">
        <f>'VA industrielle en niveau'!AU30-'VA industrielle en niveau'!AT30</f>
        <v>219.52288000000044</v>
      </c>
      <c r="Y28">
        <f>'VA industrielle en niveau'!AW30-'VA industrielle en niveau'!AV30</f>
        <v>1879.3770809999999</v>
      </c>
      <c r="AA28">
        <v>2.2584150950000002</v>
      </c>
      <c r="AB28">
        <v>2.1071605510000002</v>
      </c>
    </row>
    <row r="29" spans="1:28" x14ac:dyDescent="0.25">
      <c r="A29">
        <f>'VA industrielle en niveau'!A31</f>
        <v>2033</v>
      </c>
      <c r="B29">
        <f>'VA industrielle en niveau'!C31-'VA industrielle en niveau'!B31</f>
        <v>-634.63143000000127</v>
      </c>
      <c r="C29">
        <f>'VA industrielle en niveau'!E31-'VA industrielle en niveau'!D31</f>
        <v>2485.1598999999987</v>
      </c>
      <c r="D29">
        <f>'VA industrielle en niveau'!G31-'VA industrielle en niveau'!F31</f>
        <v>-4140.0446999999986</v>
      </c>
      <c r="E29">
        <f>'VA industrielle en niveau'!I31-'VA industrielle en niveau'!H31</f>
        <v>-99.081176000000141</v>
      </c>
      <c r="F29">
        <f>'VA industrielle en niveau'!K31-'VA industrielle en niveau'!J31</f>
        <v>-187.57519904999998</v>
      </c>
      <c r="G29">
        <f>'VA industrielle en niveau'!M31-'VA industrielle en niveau'!L31</f>
        <v>-267.15983899999992</v>
      </c>
      <c r="H29">
        <f>'VA industrielle en niveau'!O31-'VA industrielle en niveau'!N31</f>
        <v>-146.49676999999997</v>
      </c>
      <c r="I29">
        <f>'VA industrielle en niveau'!Q31-'VA industrielle en niveau'!P31</f>
        <v>-230.23308800000018</v>
      </c>
      <c r="J29">
        <f>'VA industrielle en niveau'!S31-'VA industrielle en niveau'!R31</f>
        <v>-211.76870899999994</v>
      </c>
      <c r="K29">
        <f>'VA industrielle en niveau'!U31-'VA industrielle en niveau'!T31</f>
        <v>-402.53832499999999</v>
      </c>
      <c r="L29">
        <f>'VA industrielle en niveau'!W31-'VA industrielle en niveau'!V31</f>
        <v>-343.58352700000023</v>
      </c>
      <c r="M29">
        <f>'VA industrielle en niveau'!Y31-'VA industrielle en niveau'!X31</f>
        <v>2780.4023000000161</v>
      </c>
      <c r="N29">
        <f>'VA industrielle en niveau'!AA31-'VA industrielle en niveau'!Z31</f>
        <v>7072.3589999999967</v>
      </c>
      <c r="O29">
        <f>'VA industrielle en niveau'!AC31-'VA industrielle en niveau'!AB31</f>
        <v>397.89904399999978</v>
      </c>
      <c r="P29">
        <f>'VA industrielle en niveau'!AE31-'VA industrielle en niveau'!AD31</f>
        <v>5162.726709999999</v>
      </c>
      <c r="Q29">
        <f>'VA industrielle en niveau'!AG31-'VA industrielle en niveau'!AF31</f>
        <v>-1544.6600599999983</v>
      </c>
      <c r="R29">
        <f>'VA industrielle en niveau'!AI31-'VA industrielle en niveau'!AH31</f>
        <v>-629.99907899999971</v>
      </c>
      <c r="S29">
        <f>'VA industrielle en niveau'!AK31-'VA industrielle en niveau'!AJ31</f>
        <v>-696.24784399999953</v>
      </c>
      <c r="T29">
        <f>'VA industrielle en niveau'!AM31-'VA industrielle en niveau'!AL31</f>
        <v>14787.802600000054</v>
      </c>
      <c r="U29">
        <f>'VA industrielle en niveau'!AO31-'VA industrielle en niveau'!AN31</f>
        <v>344.42199999996228</v>
      </c>
      <c r="V29">
        <f>'VA industrielle en niveau'!AQ31-'VA industrielle en niveau'!AP31</f>
        <v>296.55415419999997</v>
      </c>
      <c r="W29">
        <f>'VA industrielle en niveau'!AS31-'VA industrielle en niveau'!AR31</f>
        <v>-380.91807400000016</v>
      </c>
      <c r="X29">
        <f>'VA industrielle en niveau'!AU31-'VA industrielle en niveau'!AT31</f>
        <v>211.94200999999885</v>
      </c>
      <c r="Y29">
        <f>'VA industrielle en niveau'!AW31-'VA industrielle en niveau'!AV31</f>
        <v>1930.2568176999998</v>
      </c>
      <c r="AA29">
        <v>2.3201814719999998</v>
      </c>
      <c r="AB29">
        <v>2.1510544469999999</v>
      </c>
    </row>
    <row r="30" spans="1:28" x14ac:dyDescent="0.25">
      <c r="A30">
        <f>'VA industrielle en niveau'!A32</f>
        <v>2034</v>
      </c>
      <c r="B30">
        <f>'VA industrielle en niveau'!C32-'VA industrielle en niveau'!B32</f>
        <v>-699.78912999999739</v>
      </c>
      <c r="C30">
        <f>'VA industrielle en niveau'!E32-'VA industrielle en niveau'!D32</f>
        <v>2365.1938999999838</v>
      </c>
      <c r="D30">
        <f>'VA industrielle en niveau'!G32-'VA industrielle en niveau'!F32</f>
        <v>-4398.8902999999991</v>
      </c>
      <c r="E30">
        <f>'VA industrielle en niveau'!I32-'VA industrielle en niveau'!H32</f>
        <v>-113.0444980000002</v>
      </c>
      <c r="F30">
        <f>'VA industrielle en niveau'!K32-'VA industrielle en niveau'!J32</f>
        <v>-208.67581060000001</v>
      </c>
      <c r="G30">
        <f>'VA industrielle en niveau'!M32-'VA industrielle en niveau'!L32</f>
        <v>-293.03245800000013</v>
      </c>
      <c r="H30">
        <f>'VA industrielle en niveau'!O32-'VA industrielle en niveau'!N32</f>
        <v>-157.91445500000009</v>
      </c>
      <c r="I30">
        <f>'VA industrielle en niveau'!Q32-'VA industrielle en niveau'!P32</f>
        <v>-245.61536599999999</v>
      </c>
      <c r="J30">
        <f>'VA industrielle en niveau'!S32-'VA industrielle en niveau'!R32</f>
        <v>-236.55331500000011</v>
      </c>
      <c r="K30">
        <f>'VA industrielle en niveau'!U32-'VA industrielle en niveau'!T32</f>
        <v>-436.33553000000029</v>
      </c>
      <c r="L30">
        <f>'VA industrielle en niveau'!W32-'VA industrielle en niveau'!V32</f>
        <v>-362.92323899999974</v>
      </c>
      <c r="M30">
        <f>'VA industrielle en niveau'!Y32-'VA industrielle en niveau'!X32</f>
        <v>2127.3620999999694</v>
      </c>
      <c r="N30">
        <f>'VA industrielle en niveau'!AA32-'VA industrielle en niveau'!Z32</f>
        <v>7523.5264999999781</v>
      </c>
      <c r="O30">
        <f>'VA industrielle en niveau'!AC32-'VA industrielle en niveau'!AB32</f>
        <v>385.83663100000012</v>
      </c>
      <c r="P30">
        <f>'VA industrielle en niveau'!AE32-'VA industrielle en niveau'!AD32</f>
        <v>5213.4054999999989</v>
      </c>
      <c r="Q30">
        <f>'VA industrielle en niveau'!AG32-'VA industrielle en niveau'!AF32</f>
        <v>-1683.9219400000002</v>
      </c>
      <c r="R30">
        <f>'VA industrielle en niveau'!AI32-'VA industrielle en niveau'!AH32</f>
        <v>-672.55096999999978</v>
      </c>
      <c r="S30">
        <f>'VA industrielle en niveau'!AK32-'VA industrielle en niveau'!AJ32</f>
        <v>-742.17679600000065</v>
      </c>
      <c r="T30">
        <f>'VA industrielle en niveau'!AM32-'VA industrielle en niveau'!AL32</f>
        <v>14568.700500000035</v>
      </c>
      <c r="U30">
        <f>'VA industrielle en niveau'!AO32-'VA industrielle en niveau'!AN32</f>
        <v>349.55480000004172</v>
      </c>
      <c r="V30">
        <f>'VA industrielle en niveau'!AQ32-'VA industrielle en niveau'!AP32</f>
        <v>299.55914660000008</v>
      </c>
      <c r="W30">
        <f>'VA industrielle en niveau'!AS32-'VA industrielle en niveau'!AR32</f>
        <v>-474.86460199999988</v>
      </c>
      <c r="X30">
        <f>'VA industrielle en niveau'!AU32-'VA industrielle en niveau'!AT32</f>
        <v>194.0176799999972</v>
      </c>
      <c r="Y30">
        <f>'VA industrielle en niveau'!AW32-'VA industrielle en niveau'!AV32</f>
        <v>1979.7380864000002</v>
      </c>
      <c r="AA30">
        <v>2.3805901920000001</v>
      </c>
      <c r="AB30">
        <v>2.1937919520000002</v>
      </c>
    </row>
    <row r="31" spans="1:28" x14ac:dyDescent="0.25">
      <c r="A31">
        <f>'VA industrielle en niveau'!A33</f>
        <v>2035</v>
      </c>
      <c r="B31">
        <f>'VA industrielle en niveau'!C33-'VA industrielle en niveau'!B33</f>
        <v>-764.93989000000147</v>
      </c>
      <c r="C31">
        <f>'VA industrielle en niveau'!E33-'VA industrielle en niveau'!D33</f>
        <v>2250.4106999999785</v>
      </c>
      <c r="D31">
        <f>'VA industrielle en niveau'!G33-'VA industrielle en niveau'!F33</f>
        <v>-4665.2513000000035</v>
      </c>
      <c r="E31">
        <f>'VA industrielle en niveau'!I33-'VA industrielle en niveau'!H33</f>
        <v>-126.46982800000023</v>
      </c>
      <c r="F31">
        <f>'VA industrielle en niveau'!K33-'VA industrielle en niveau'!J33</f>
        <v>-228.49939861999999</v>
      </c>
      <c r="G31">
        <f>'VA industrielle en niveau'!M33-'VA industrielle en niveau'!L33</f>
        <v>-317.72151399999984</v>
      </c>
      <c r="H31">
        <f>'VA industrielle en niveau'!O33-'VA industrielle en niveau'!N33</f>
        <v>-167.93927699999995</v>
      </c>
      <c r="I31">
        <f>'VA industrielle en niveau'!Q33-'VA industrielle en niveau'!P33</f>
        <v>-261.00512000000003</v>
      </c>
      <c r="J31">
        <f>'VA industrielle en niveau'!S33-'VA industrielle en niveau'!R33</f>
        <v>-260.38082800000029</v>
      </c>
      <c r="K31">
        <f>'VA industrielle en niveau'!U33-'VA industrielle en niveau'!T33</f>
        <v>-467.1879670000003</v>
      </c>
      <c r="L31">
        <f>'VA industrielle en niveau'!W33-'VA industrielle en niveau'!V33</f>
        <v>-380.03631599999972</v>
      </c>
      <c r="M31">
        <f>'VA industrielle en niveau'!Y33-'VA industrielle en niveau'!X33</f>
        <v>1447.3896999999997</v>
      </c>
      <c r="N31">
        <f>'VA industrielle en niveau'!AA33-'VA industrielle en niveau'!Z33</f>
        <v>7889.297900000005</v>
      </c>
      <c r="O31">
        <f>'VA industrielle en niveau'!AC33-'VA industrielle en niveau'!AB33</f>
        <v>374.61661600000025</v>
      </c>
      <c r="P31">
        <f>'VA industrielle en niveau'!AE33-'VA industrielle en niveau'!AD33</f>
        <v>5267.6713899999995</v>
      </c>
      <c r="Q31">
        <f>'VA industrielle en niveau'!AG33-'VA industrielle en niveau'!AF33</f>
        <v>-1813.231240000001</v>
      </c>
      <c r="R31">
        <f>'VA industrielle en niveau'!AI33-'VA industrielle en niveau'!AH33</f>
        <v>-715.9543050000002</v>
      </c>
      <c r="S31">
        <f>'VA industrielle en niveau'!AK33-'VA industrielle en niveau'!AJ33</f>
        <v>-786.72988500000065</v>
      </c>
      <c r="T31">
        <f>'VA industrielle en niveau'!AM33-'VA industrielle en niveau'!AL33</f>
        <v>14317.571800000034</v>
      </c>
      <c r="U31">
        <f>'VA industrielle en niveau'!AO33-'VA industrielle en niveau'!AN33</f>
        <v>354.564100000076</v>
      </c>
      <c r="V31">
        <f>'VA industrielle en niveau'!AQ33-'VA industrielle en niveau'!AP33</f>
        <v>300.97652909999999</v>
      </c>
      <c r="W31">
        <f>'VA industrielle en niveau'!AS33-'VA industrielle en niveau'!AR33</f>
        <v>-584.15827600000011</v>
      </c>
      <c r="X31">
        <f>'VA industrielle en niveau'!AU33-'VA industrielle en niveau'!AT33</f>
        <v>173.26554000000033</v>
      </c>
      <c r="Y31">
        <f>'VA industrielle en niveau'!AW33-'VA industrielle en niveau'!AV33</f>
        <v>2020.2739887</v>
      </c>
      <c r="AA31">
        <v>2.4396269500000001</v>
      </c>
      <c r="AB31">
        <v>2.235561079</v>
      </c>
    </row>
    <row r="32" spans="1:28" x14ac:dyDescent="0.25">
      <c r="A32">
        <f>'VA industrielle en niveau'!A34</f>
        <v>2036</v>
      </c>
      <c r="B32">
        <f>'VA industrielle en niveau'!C34-'VA industrielle en niveau'!B34</f>
        <v>-829.38482999999542</v>
      </c>
      <c r="C32">
        <f>'VA industrielle en niveau'!E34-'VA industrielle en niveau'!D34</f>
        <v>2138.3377000000037</v>
      </c>
      <c r="D32">
        <f>'VA industrielle en niveau'!G34-'VA industrielle en niveau'!F34</f>
        <v>-4936.5639999999985</v>
      </c>
      <c r="E32">
        <f>'VA industrielle en niveau'!I34-'VA industrielle en niveau'!H34</f>
        <v>-139.32959700000038</v>
      </c>
      <c r="F32">
        <f>'VA industrielle en niveau'!K34-'VA industrielle en niveau'!J34</f>
        <v>-247.0036508</v>
      </c>
      <c r="G32">
        <f>'VA industrielle en niveau'!M34-'VA industrielle en niveau'!L34</f>
        <v>-341.28294399999959</v>
      </c>
      <c r="H32">
        <f>'VA industrielle en niveau'!O34-'VA industrielle en niveau'!N34</f>
        <v>-176.66101299999991</v>
      </c>
      <c r="I32">
        <f>'VA industrielle en niveau'!Q34-'VA industrielle en niveau'!P34</f>
        <v>-276.31536900000003</v>
      </c>
      <c r="J32">
        <f>'VA industrielle en niveau'!S34-'VA industrielle en niveau'!R34</f>
        <v>-283.39849299999969</v>
      </c>
      <c r="K32">
        <f>'VA industrielle en niveau'!U34-'VA industrielle en niveau'!T34</f>
        <v>-495.04755500000056</v>
      </c>
      <c r="L32">
        <f>'VA industrielle en niveau'!W34-'VA industrielle en niveau'!V34</f>
        <v>-395.19924199999969</v>
      </c>
      <c r="M32">
        <f>'VA industrielle en niveau'!Y34-'VA industrielle en niveau'!X34</f>
        <v>749.08539999998175</v>
      </c>
      <c r="N32">
        <f>'VA industrielle en niveau'!AA34-'VA industrielle en niveau'!Z34</f>
        <v>8182.9637000000221</v>
      </c>
      <c r="O32">
        <f>'VA industrielle en niveau'!AC34-'VA industrielle en niveau'!AB34</f>
        <v>364.42165699999987</v>
      </c>
      <c r="P32">
        <f>'VA industrielle en niveau'!AE34-'VA industrielle en niveau'!AD34</f>
        <v>5325.4105699999982</v>
      </c>
      <c r="Q32">
        <f>'VA industrielle en niveau'!AG34-'VA industrielle en niveau'!AF34</f>
        <v>-1932.0785100000012</v>
      </c>
      <c r="R32">
        <f>'VA industrielle en niveau'!AI34-'VA industrielle en niveau'!AH34</f>
        <v>-759.40129800000022</v>
      </c>
      <c r="S32">
        <f>'VA industrielle en niveau'!AK34-'VA industrielle en niveau'!AJ34</f>
        <v>-829.63625800000045</v>
      </c>
      <c r="T32">
        <f>'VA industrielle en niveau'!AM34-'VA industrielle en niveau'!AL34</f>
        <v>14035.460199999972</v>
      </c>
      <c r="U32">
        <f>'VA industrielle en niveau'!AO34-'VA industrielle en niveau'!AN34</f>
        <v>359.34479999996256</v>
      </c>
      <c r="V32">
        <f>'VA industrielle en niveau'!AQ34-'VA industrielle en niveau'!AP34</f>
        <v>301.24699769999995</v>
      </c>
      <c r="W32">
        <f>'VA industrielle en niveau'!AS34-'VA industrielle en niveau'!AR34</f>
        <v>-700.96328799999992</v>
      </c>
      <c r="X32">
        <f>'VA industrielle en niveau'!AU34-'VA industrielle en niveau'!AT34</f>
        <v>154.60072999999829</v>
      </c>
      <c r="Y32">
        <f>'VA industrielle en niveau'!AW34-'VA industrielle en niveau'!AV34</f>
        <v>2047.6929476</v>
      </c>
      <c r="AA32">
        <v>2.497295491</v>
      </c>
      <c r="AB32">
        <v>2.2765461299999998</v>
      </c>
    </row>
    <row r="33" spans="1:28" x14ac:dyDescent="0.25">
      <c r="A33">
        <f>'VA industrielle en niveau'!A35</f>
        <v>2037</v>
      </c>
      <c r="B33">
        <f>'VA industrielle en niveau'!C35-'VA industrielle en niveau'!B35</f>
        <v>-892.52784999999858</v>
      </c>
      <c r="C33">
        <f>'VA industrielle en niveau'!E35-'VA industrielle en niveau'!D35</f>
        <v>2040.1952999999921</v>
      </c>
      <c r="D33">
        <f>'VA industrielle en niveau'!G35-'VA industrielle en niveau'!F35</f>
        <v>-5210.8830999999918</v>
      </c>
      <c r="E33">
        <f>'VA industrielle en niveau'!I35-'VA industrielle en niveau'!H35</f>
        <v>-151.41177700000026</v>
      </c>
      <c r="F33">
        <f>'VA industrielle en niveau'!K35-'VA industrielle en niveau'!J35</f>
        <v>-264.06427859999997</v>
      </c>
      <c r="G33">
        <f>'VA industrielle en niveau'!M35-'VA industrielle en niveau'!L35</f>
        <v>-363.46198600000025</v>
      </c>
      <c r="H33">
        <f>'VA industrielle en niveau'!O35-'VA industrielle en niveau'!N35</f>
        <v>-184.17803800000002</v>
      </c>
      <c r="I33">
        <f>'VA industrielle en niveau'!Q35-'VA industrielle en niveau'!P35</f>
        <v>-291.13183470000001</v>
      </c>
      <c r="J33">
        <f>'VA industrielle en niveau'!S35-'VA industrielle en niveau'!R35</f>
        <v>-305.4117140000003</v>
      </c>
      <c r="K33">
        <f>'VA industrielle en niveau'!U35-'VA industrielle en niveau'!T35</f>
        <v>-520.02588300000025</v>
      </c>
      <c r="L33">
        <f>'VA industrielle en niveau'!W35-'VA industrielle en niveau'!V35</f>
        <v>-408.76303200000075</v>
      </c>
      <c r="M33">
        <f>'VA industrielle en niveau'!Y35-'VA industrielle en niveau'!X35</f>
        <v>53.766200000012759</v>
      </c>
      <c r="N33">
        <f>'VA industrielle en niveau'!AA35-'VA industrielle en niveau'!Z35</f>
        <v>8419.3276999999653</v>
      </c>
      <c r="O33">
        <f>'VA industrielle en niveau'!AC35-'VA industrielle en niveau'!AB35</f>
        <v>355.33001299999978</v>
      </c>
      <c r="P33">
        <f>'VA industrielle en niveau'!AE35-'VA industrielle en niveau'!AD35</f>
        <v>5386.6937500000022</v>
      </c>
      <c r="Q33">
        <f>'VA industrielle en niveau'!AG35-'VA industrielle en niveau'!AF35</f>
        <v>-2040.5449900000003</v>
      </c>
      <c r="R33">
        <f>'VA industrielle en niveau'!AI35-'VA industrielle en niveau'!AH35</f>
        <v>-802.51436999999987</v>
      </c>
      <c r="S33">
        <f>'VA industrielle en niveau'!AK35-'VA industrielle en niveau'!AJ35</f>
        <v>-870.75754000000052</v>
      </c>
      <c r="T33">
        <f>'VA industrielle en niveau'!AM35-'VA industrielle en niveau'!AL35</f>
        <v>13772.624300000025</v>
      </c>
      <c r="U33">
        <f>'VA industrielle en niveau'!AO35-'VA industrielle en niveau'!AN35</f>
        <v>364.86049999995157</v>
      </c>
      <c r="V33">
        <f>'VA industrielle en niveau'!AQ35-'VA industrielle en niveau'!AP35</f>
        <v>300.78862290000006</v>
      </c>
      <c r="W33">
        <f>'VA industrielle en niveau'!AS35-'VA industrielle en niveau'!AR35</f>
        <v>-831.04037359999995</v>
      </c>
      <c r="X33">
        <f>'VA industrielle en niveau'!AU35-'VA industrielle en niveau'!AT35</f>
        <v>126.32212999999683</v>
      </c>
      <c r="Y33">
        <f>'VA industrielle en niveau'!AW35-'VA industrielle en niveau'!AV35</f>
        <v>2082.040285</v>
      </c>
      <c r="AA33">
        <v>2.5535085500000001</v>
      </c>
      <c r="AB33">
        <v>2.3169213480000002</v>
      </c>
    </row>
    <row r="34" spans="1:28" x14ac:dyDescent="0.25">
      <c r="A34">
        <f>'VA industrielle en niveau'!A36</f>
        <v>2038</v>
      </c>
      <c r="B34">
        <f>'VA industrielle en niveau'!C36-'VA industrielle en niveau'!B36</f>
        <v>-953.72063000000344</v>
      </c>
      <c r="C34">
        <f>'VA industrielle en niveau'!E36-'VA industrielle en niveau'!D36</f>
        <v>1950.8685999999871</v>
      </c>
      <c r="D34">
        <f>'VA industrielle en niveau'!G36-'VA industrielle en niveau'!F36</f>
        <v>-5483.6972999999998</v>
      </c>
      <c r="E34">
        <f>'VA industrielle en niveau'!I36-'VA industrielle en niveau'!H36</f>
        <v>-162.73912599999994</v>
      </c>
      <c r="F34">
        <f>'VA industrielle en niveau'!K36-'VA industrielle en niveau'!J36</f>
        <v>-279.53953902000001</v>
      </c>
      <c r="G34">
        <f>'VA industrielle en niveau'!M36-'VA industrielle en niveau'!L36</f>
        <v>-384.32668200000035</v>
      </c>
      <c r="H34">
        <f>'VA industrielle en niveau'!O36-'VA industrielle en niveau'!N36</f>
        <v>-190.62894099999971</v>
      </c>
      <c r="I34">
        <f>'VA industrielle en niveau'!Q36-'VA industrielle en niveau'!P36</f>
        <v>-305.05595469999992</v>
      </c>
      <c r="J34">
        <f>'VA industrielle en niveau'!S36-'VA industrielle en niveau'!R36</f>
        <v>-327.17534899999964</v>
      </c>
      <c r="K34">
        <f>'VA industrielle en niveau'!U36-'VA industrielle en niveau'!T36</f>
        <v>-542.0898729999999</v>
      </c>
      <c r="L34">
        <f>'VA industrielle en niveau'!W36-'VA industrielle en niveau'!V36</f>
        <v>-420.75586599999951</v>
      </c>
      <c r="M34">
        <f>'VA industrielle en niveau'!Y36-'VA industrielle en niveau'!X36</f>
        <v>-634.01240000000689</v>
      </c>
      <c r="N34">
        <f>'VA industrielle en niveau'!AA36-'VA industrielle en niveau'!Z36</f>
        <v>8579.9893000000156</v>
      </c>
      <c r="O34">
        <f>'VA industrielle en niveau'!AC36-'VA industrielle en niveau'!AB36</f>
        <v>347.44408999999996</v>
      </c>
      <c r="P34">
        <f>'VA industrielle en niveau'!AE36-'VA industrielle en niveau'!AD36</f>
        <v>5451.3413700000019</v>
      </c>
      <c r="Q34">
        <f>'VA industrielle en niveau'!AG36-'VA industrielle en niveau'!AF36</f>
        <v>-2137.9018400000004</v>
      </c>
      <c r="R34">
        <f>'VA industrielle en niveau'!AI36-'VA industrielle en niveau'!AH36</f>
        <v>-844.69739800000025</v>
      </c>
      <c r="S34">
        <f>'VA industrielle en niveau'!AK36-'VA industrielle en niveau'!AJ36</f>
        <v>-909.7969379999995</v>
      </c>
      <c r="T34">
        <f>'VA industrielle en niveau'!AM36-'VA industrielle en niveau'!AL36</f>
        <v>13520.908999999985</v>
      </c>
      <c r="U34">
        <f>'VA industrielle en niveau'!AO36-'VA industrielle en niveau'!AN36</f>
        <v>370.75699999998324</v>
      </c>
      <c r="V34">
        <f>'VA industrielle en niveau'!AQ36-'VA industrielle en niveau'!AP36</f>
        <v>299.75581160000002</v>
      </c>
      <c r="W34">
        <f>'VA industrielle en niveau'!AS36-'VA industrielle en niveau'!AR36</f>
        <v>-963.86822690000008</v>
      </c>
      <c r="X34">
        <f>'VA industrielle en niveau'!AU36-'VA industrielle en niveau'!AT36</f>
        <v>101.61084000000119</v>
      </c>
      <c r="Y34">
        <f>'VA industrielle en niveau'!AW36-'VA industrielle en niveau'!AV36</f>
        <v>2105.8712226000002</v>
      </c>
      <c r="AA34">
        <v>2.60834096</v>
      </c>
      <c r="AB34">
        <v>2.35684329</v>
      </c>
    </row>
    <row r="35" spans="1:28" x14ac:dyDescent="0.25">
      <c r="A35">
        <f>'VA industrielle en niveau'!A37</f>
        <v>2039</v>
      </c>
      <c r="B35">
        <f>'VA industrielle en niveau'!C37-'VA industrielle en niveau'!B37</f>
        <v>-1012.4622799999997</v>
      </c>
      <c r="C35">
        <f>'VA industrielle en niveau'!E37-'VA industrielle en niveau'!D37</f>
        <v>1879.6846000000078</v>
      </c>
      <c r="D35">
        <f>'VA industrielle en niveau'!G37-'VA industrielle en niveau'!F37</f>
        <v>-5753.9870000000083</v>
      </c>
      <c r="E35">
        <f>'VA industrielle en niveau'!I37-'VA industrielle en niveau'!H37</f>
        <v>-173.16082200000028</v>
      </c>
      <c r="F35">
        <f>'VA industrielle en niveau'!K37-'VA industrielle en niveau'!J37</f>
        <v>-293.42951317999996</v>
      </c>
      <c r="G35">
        <f>'VA industrielle en niveau'!M37-'VA industrielle en niveau'!L37</f>
        <v>-403.66942999999992</v>
      </c>
      <c r="H35">
        <f>'VA industrielle en niveau'!O37-'VA industrielle en niveau'!N37</f>
        <v>-196.14326800000003</v>
      </c>
      <c r="I35">
        <f>'VA industrielle en niveau'!Q37-'VA industrielle en niveau'!P37</f>
        <v>-317.80087629999991</v>
      </c>
      <c r="J35">
        <f>'VA industrielle en niveau'!S37-'VA industrielle en niveau'!R37</f>
        <v>-347.90772500000003</v>
      </c>
      <c r="K35">
        <f>'VA industrielle en niveau'!U37-'VA industrielle en niveau'!T37</f>
        <v>-561.4637929999999</v>
      </c>
      <c r="L35">
        <f>'VA industrielle en niveau'!W37-'VA industrielle en niveau'!V37</f>
        <v>-431.47915600000033</v>
      </c>
      <c r="M35">
        <f>'VA industrielle en niveau'!Y37-'VA industrielle en niveau'!X37</f>
        <v>-1296.6616999999969</v>
      </c>
      <c r="N35">
        <f>'VA industrielle en niveau'!AA37-'VA industrielle en niveau'!Z37</f>
        <v>8688.9012999999686</v>
      </c>
      <c r="O35">
        <f>'VA industrielle en niveau'!AC37-'VA industrielle en niveau'!AB37</f>
        <v>340.81158500000038</v>
      </c>
      <c r="P35">
        <f>'VA industrielle en niveau'!AE37-'VA industrielle en niveau'!AD37</f>
        <v>5519.4380199999996</v>
      </c>
      <c r="Q35">
        <f>'VA industrielle en niveau'!AG37-'VA industrielle en niveau'!AF37</f>
        <v>-2224.2456299999994</v>
      </c>
      <c r="R35">
        <f>'VA industrielle en niveau'!AI37-'VA industrielle en niveau'!AH37</f>
        <v>-885.77613199999996</v>
      </c>
      <c r="S35">
        <f>'VA industrielle en niveau'!AK37-'VA industrielle en niveau'!AJ37</f>
        <v>-946.62221899999986</v>
      </c>
      <c r="T35">
        <f>'VA industrielle en niveau'!AM37-'VA industrielle en niveau'!AL37</f>
        <v>13321.459000000032</v>
      </c>
      <c r="U35">
        <f>'VA industrielle en niveau'!AO37-'VA industrielle en niveau'!AN37</f>
        <v>377.76760000002105</v>
      </c>
      <c r="V35">
        <f>'VA industrielle en niveau'!AQ37-'VA industrielle en niveau'!AP37</f>
        <v>298.37796939999998</v>
      </c>
      <c r="W35">
        <f>'VA industrielle en niveau'!AS37-'VA industrielle en niveau'!AR37</f>
        <v>-1105.9699972000001</v>
      </c>
      <c r="X35">
        <f>'VA industrielle en niveau'!AU37-'VA industrielle en niveau'!AT37</f>
        <v>69.185249999998632</v>
      </c>
      <c r="Y35">
        <f>'VA industrielle en niveau'!AW37-'VA industrielle en niveau'!AV37</f>
        <v>2137.8004080999999</v>
      </c>
      <c r="AA35">
        <v>2.6617228970000002</v>
      </c>
      <c r="AB35">
        <v>2.3964496500000001</v>
      </c>
    </row>
    <row r="36" spans="1:28" x14ac:dyDescent="0.25">
      <c r="A36">
        <f>'VA industrielle en niveau'!A38</f>
        <v>2040</v>
      </c>
      <c r="B36">
        <f>'VA industrielle en niveau'!C38-'VA industrielle en niveau'!B38</f>
        <v>-1068.2249400000001</v>
      </c>
      <c r="C36">
        <f>'VA industrielle en niveau'!E38-'VA industrielle en niveau'!D38</f>
        <v>1820.3647999999812</v>
      </c>
      <c r="D36">
        <f>'VA industrielle en niveau'!G38-'VA industrielle en niveau'!F38</f>
        <v>-6017.5988999999972</v>
      </c>
      <c r="E36">
        <f>'VA industrielle en niveau'!I38-'VA industrielle en niveau'!H38</f>
        <v>-182.75053900000012</v>
      </c>
      <c r="F36">
        <f>'VA industrielle en niveau'!K38-'VA industrielle en niveau'!J38</f>
        <v>-305.71310503999996</v>
      </c>
      <c r="G36">
        <f>'VA industrielle en niveau'!M38-'VA industrielle en niveau'!L38</f>
        <v>-421.60974100000021</v>
      </c>
      <c r="H36">
        <f>'VA industrielle en niveau'!O38-'VA industrielle en niveau'!N38</f>
        <v>-200.86985899999991</v>
      </c>
      <c r="I36">
        <f>'VA industrielle en niveau'!Q38-'VA industrielle en niveau'!P38</f>
        <v>-329.29832689999989</v>
      </c>
      <c r="J36">
        <f>'VA industrielle en niveau'!S38-'VA industrielle en niveau'!R38</f>
        <v>-367.3007690000004</v>
      </c>
      <c r="K36">
        <f>'VA industrielle en niveau'!U38-'VA industrielle en niveau'!T38</f>
        <v>-578.21607399999948</v>
      </c>
      <c r="L36">
        <f>'VA industrielle en niveau'!W38-'VA industrielle en niveau'!V38</f>
        <v>-440.9540709999992</v>
      </c>
      <c r="M36">
        <f>'VA industrielle en niveau'!Y38-'VA industrielle en niveau'!X38</f>
        <v>-1932.7274000000325</v>
      </c>
      <c r="N36">
        <f>'VA industrielle en niveau'!AA38-'VA industrielle en niveau'!Z38</f>
        <v>8734.5461000000359</v>
      </c>
      <c r="O36">
        <f>'VA industrielle en niveau'!AC38-'VA industrielle en niveau'!AB38</f>
        <v>335.51386100000036</v>
      </c>
      <c r="P36">
        <f>'VA industrielle en niveau'!AE38-'VA industrielle en niveau'!AD38</f>
        <v>5590.81459</v>
      </c>
      <c r="Q36">
        <f>'VA industrielle en niveau'!AG38-'VA industrielle en niveau'!AF38</f>
        <v>-2298.9893499999998</v>
      </c>
      <c r="R36">
        <f>'VA industrielle en niveau'!AI38-'VA industrielle en niveau'!AH38</f>
        <v>-925.32466300000033</v>
      </c>
      <c r="S36">
        <f>'VA industrielle en niveau'!AK38-'VA industrielle en niveau'!AJ38</f>
        <v>-980.96969600000011</v>
      </c>
      <c r="T36">
        <f>'VA industrielle en niveau'!AM38-'VA industrielle en niveau'!AL38</f>
        <v>13158.469999999972</v>
      </c>
      <c r="U36">
        <f>'VA industrielle en niveau'!AO38-'VA industrielle en niveau'!AN38</f>
        <v>385.35789999994449</v>
      </c>
      <c r="V36">
        <f>'VA industrielle en niveau'!AQ38-'VA industrielle en niveau'!AP38</f>
        <v>296.68521749999991</v>
      </c>
      <c r="W36">
        <f>'VA industrielle en niveau'!AS38-'VA industrielle en niveau'!AR38</f>
        <v>-1248.1310538800001</v>
      </c>
      <c r="X36">
        <f>'VA industrielle en niveau'!AU38-'VA industrielle en niveau'!AT38</f>
        <v>41.850549999999203</v>
      </c>
      <c r="Y36">
        <f>'VA industrielle en niveau'!AW38-'VA industrielle en niveau'!AV38</f>
        <v>2160.0877095999999</v>
      </c>
      <c r="AA36">
        <v>2.7137445269999998</v>
      </c>
      <c r="AB36">
        <v>2.4358604169999998</v>
      </c>
    </row>
    <row r="37" spans="1:28" x14ac:dyDescent="0.25">
      <c r="A37">
        <f>'VA industrielle en niveau'!A39</f>
        <v>2041</v>
      </c>
      <c r="B37">
        <f>'VA industrielle en niveau'!C39-'VA industrielle en niveau'!B39</f>
        <v>-1120.6322</v>
      </c>
      <c r="C37">
        <f>'VA industrielle en niveau'!E39-'VA industrielle en niveau'!D39</f>
        <v>1780.4744000000064</v>
      </c>
      <c r="D37">
        <f>'VA industrielle en niveau'!G39-'VA industrielle en niveau'!F39</f>
        <v>-6273.8579000000027</v>
      </c>
      <c r="E37">
        <f>'VA industrielle en niveau'!I39-'VA industrielle en niveau'!H39</f>
        <v>-191.39600800000017</v>
      </c>
      <c r="F37">
        <f>'VA industrielle en niveau'!K39-'VA industrielle en niveau'!J39</f>
        <v>-316.46673288</v>
      </c>
      <c r="G37">
        <f>'VA industrielle en niveau'!M39-'VA industrielle en niveau'!L39</f>
        <v>-437.97303299999976</v>
      </c>
      <c r="H37">
        <f>'VA industrielle en niveau'!O39-'VA industrielle en niveau'!N39</f>
        <v>-204.91516200000024</v>
      </c>
      <c r="I37">
        <f>'VA industrielle en niveau'!Q39-'VA industrielle en niveau'!P39</f>
        <v>-339.28188439999997</v>
      </c>
      <c r="J37">
        <f>'VA industrielle en niveau'!S39-'VA industrielle en niveau'!R39</f>
        <v>-385.07431600000018</v>
      </c>
      <c r="K37">
        <f>'VA industrielle en niveau'!U39-'VA industrielle en niveau'!T39</f>
        <v>-592.59230400000024</v>
      </c>
      <c r="L37">
        <f>'VA industrielle en niveau'!W39-'VA industrielle en niveau'!V39</f>
        <v>-449.4498679999997</v>
      </c>
      <c r="M37">
        <f>'VA industrielle en niveau'!Y39-'VA industrielle en niveau'!X39</f>
        <v>-2528.0532999999705</v>
      </c>
      <c r="N37">
        <f>'VA industrielle en niveau'!AA39-'VA industrielle en niveau'!Z39</f>
        <v>8743.3010999999824</v>
      </c>
      <c r="O37">
        <f>'VA industrielle en niveau'!AC39-'VA industrielle en niveau'!AB39</f>
        <v>331.57362899999953</v>
      </c>
      <c r="P37">
        <f>'VA industrielle en niveau'!AE39-'VA industrielle en niveau'!AD39</f>
        <v>5665.53917</v>
      </c>
      <c r="Q37">
        <f>'VA industrielle en niveau'!AG39-'VA industrielle en niveau'!AF39</f>
        <v>-2362.3921699999992</v>
      </c>
      <c r="R37">
        <f>'VA industrielle en niveau'!AI39-'VA industrielle en niveau'!AH39</f>
        <v>-963.29786800000011</v>
      </c>
      <c r="S37">
        <f>'VA industrielle en niveau'!AK39-'VA industrielle en niveau'!AJ39</f>
        <v>-1012.7369289999997</v>
      </c>
      <c r="T37">
        <f>'VA industrielle en niveau'!AM39-'VA industrielle en niveau'!AL39</f>
        <v>13063.310000000056</v>
      </c>
      <c r="U37">
        <f>'VA industrielle en niveau'!AO39-'VA industrielle en niveau'!AN39</f>
        <v>394.0561999999918</v>
      </c>
      <c r="V37">
        <f>'VA industrielle en niveau'!AQ39-'VA industrielle en niveau'!AP39</f>
        <v>294.8234731</v>
      </c>
      <c r="W37">
        <f>'VA industrielle en niveau'!AS39-'VA industrielle en niveau'!AR39</f>
        <v>-1397.6486650000002</v>
      </c>
      <c r="X37">
        <f>'VA industrielle en niveau'!AU39-'VA industrielle en niveau'!AT39</f>
        <v>8.1590299999988929</v>
      </c>
      <c r="Y37">
        <f>'VA industrielle en niveau'!AW39-'VA industrielle en niveau'!AV39</f>
        <v>2191.7801485</v>
      </c>
      <c r="AA37">
        <v>2.7643590439999999</v>
      </c>
      <c r="AB37">
        <v>2.4751808550000001</v>
      </c>
    </row>
    <row r="38" spans="1:28" x14ac:dyDescent="0.25">
      <c r="A38">
        <f>'VA industrielle en niveau'!A40</f>
        <v>2042</v>
      </c>
      <c r="B38">
        <f>'VA industrielle en niveau'!C40-'VA industrielle en niveau'!B40</f>
        <v>-1169.2830500000055</v>
      </c>
      <c r="C38">
        <f>'VA industrielle en niveau'!E40-'VA industrielle en niveau'!D40</f>
        <v>1752.1141000000061</v>
      </c>
      <c r="D38">
        <f>'VA industrielle en niveau'!G40-'VA industrielle en niveau'!F40</f>
        <v>-6519.2390999999916</v>
      </c>
      <c r="E38">
        <f>'VA industrielle en niveau'!I40-'VA industrielle en niveau'!H40</f>
        <v>-199.20262000000002</v>
      </c>
      <c r="F38">
        <f>'VA industrielle en niveau'!K40-'VA industrielle en niveau'!J40</f>
        <v>-325.72222438</v>
      </c>
      <c r="G38">
        <f>'VA industrielle en niveau'!M40-'VA industrielle en niveau'!L40</f>
        <v>-452.90766799999983</v>
      </c>
      <c r="H38">
        <f>'VA industrielle en niveau'!O40-'VA industrielle en niveau'!N40</f>
        <v>-208.39363400000002</v>
      </c>
      <c r="I38">
        <f>'VA industrielle en niveau'!Q40-'VA industrielle en niveau'!P40</f>
        <v>-347.70364929999994</v>
      </c>
      <c r="J38">
        <f>'VA industrielle en niveau'!S40-'VA industrielle en niveau'!R40</f>
        <v>-401.18920100000014</v>
      </c>
      <c r="K38">
        <f>'VA industrielle en niveau'!U40-'VA industrielle en niveau'!T40</f>
        <v>-604.64755900000046</v>
      </c>
      <c r="L38">
        <f>'VA industrielle en niveau'!W40-'VA industrielle en niveau'!V40</f>
        <v>-456.94539200000054</v>
      </c>
      <c r="M38">
        <f>'VA industrielle en niveau'!Y40-'VA industrielle en niveau'!X40</f>
        <v>-3084.6049999999814</v>
      </c>
      <c r="N38">
        <f>'VA industrielle en niveau'!AA40-'VA industrielle en niveau'!Z40</f>
        <v>8704.8361999999615</v>
      </c>
      <c r="O38">
        <f>'VA industrielle en niveau'!AC40-'VA industrielle en niveau'!AB40</f>
        <v>329.05199200000061</v>
      </c>
      <c r="P38">
        <f>'VA industrielle en niveau'!AE40-'VA industrielle en niveau'!AD40</f>
        <v>5743.4310500000011</v>
      </c>
      <c r="Q38">
        <f>'VA industrielle en niveau'!AG40-'VA industrielle en niveau'!AF40</f>
        <v>-2414.0180900000014</v>
      </c>
      <c r="R38">
        <f>'VA industrielle en niveau'!AI40-'VA industrielle en niveau'!AH40</f>
        <v>-999.34525699999995</v>
      </c>
      <c r="S38">
        <f>'VA industrielle en niveau'!AK40-'VA industrielle en niveau'!AJ40</f>
        <v>-1041.698539</v>
      </c>
      <c r="T38">
        <f>'VA industrielle en niveau'!AM40-'VA industrielle en niveau'!AL40</f>
        <v>13011.339000000153</v>
      </c>
      <c r="U38">
        <f>'VA industrielle en niveau'!AO40-'VA industrielle en niveau'!AN40</f>
        <v>403.15709999995306</v>
      </c>
      <c r="V38">
        <f>'VA industrielle en niveau'!AQ40-'VA industrielle en niveau'!AP40</f>
        <v>292.76668300000006</v>
      </c>
      <c r="W38">
        <f>'VA industrielle en niveau'!AS40-'VA industrielle en niveau'!AR40</f>
        <v>-1545.7780413999999</v>
      </c>
      <c r="X38">
        <f>'VA industrielle en niveau'!AU40-'VA industrielle en niveau'!AT40</f>
        <v>-19.231609999998909</v>
      </c>
      <c r="Y38">
        <f>'VA industrielle en niveau'!AW40-'VA industrielle en niveau'!AV40</f>
        <v>2213.5435882000002</v>
      </c>
      <c r="AA38">
        <v>2.8136809540000001</v>
      </c>
      <c r="AB38">
        <v>2.514503704</v>
      </c>
    </row>
    <row r="39" spans="1:28" x14ac:dyDescent="0.25">
      <c r="A39">
        <f>'VA industrielle en niveau'!A41</f>
        <v>2043</v>
      </c>
      <c r="B39">
        <f>'VA industrielle en niveau'!C41-'VA industrielle en niveau'!B41</f>
        <v>-1213.9070000000065</v>
      </c>
      <c r="C39">
        <f>'VA industrielle en niveau'!E41-'VA industrielle en niveau'!D41</f>
        <v>1736.5948999999964</v>
      </c>
      <c r="D39">
        <f>'VA industrielle en niveau'!G41-'VA industrielle en niveau'!F41</f>
        <v>-6753.3671000000031</v>
      </c>
      <c r="E39">
        <f>'VA industrielle en niveau'!I41-'VA industrielle en niveau'!H41</f>
        <v>-206.17534699999987</v>
      </c>
      <c r="F39">
        <f>'VA industrielle en niveau'!K41-'VA industrielle en niveau'!J41</f>
        <v>-333.68767160100003</v>
      </c>
      <c r="G39">
        <f>'VA industrielle en niveau'!M41-'VA industrielle en niveau'!L41</f>
        <v>-466.4026230000004</v>
      </c>
      <c r="H39">
        <f>'VA industrielle en niveau'!O41-'VA industrielle en niveau'!N41</f>
        <v>-211.414761</v>
      </c>
      <c r="I39">
        <f>'VA industrielle en niveau'!Q41-'VA industrielle en niveau'!P41</f>
        <v>-354.48638279999989</v>
      </c>
      <c r="J39">
        <f>'VA industrielle en niveau'!S41-'VA industrielle en niveau'!R41</f>
        <v>-415.61472200000026</v>
      </c>
      <c r="K39">
        <f>'VA industrielle en niveau'!U41-'VA industrielle en niveau'!T41</f>
        <v>-614.61705999999958</v>
      </c>
      <c r="L39">
        <f>'VA industrielle en niveau'!W41-'VA industrielle en niveau'!V41</f>
        <v>-463.63199499999973</v>
      </c>
      <c r="M39">
        <f>'VA industrielle en niveau'!Y41-'VA industrielle en niveau'!X41</f>
        <v>-3596.4852999999421</v>
      </c>
      <c r="N39">
        <f>'VA industrielle en niveau'!AA41-'VA industrielle en niveau'!Z41</f>
        <v>8648.475999999966</v>
      </c>
      <c r="O39">
        <f>'VA industrielle en niveau'!AC41-'VA industrielle en niveau'!AB41</f>
        <v>327.96623600000021</v>
      </c>
      <c r="P39">
        <f>'VA industrielle en niveau'!AE41-'VA industrielle en niveau'!AD41</f>
        <v>5824.4912000000022</v>
      </c>
      <c r="Q39">
        <f>'VA industrielle en niveau'!AG41-'VA industrielle en niveau'!AF41</f>
        <v>-2454.1246800000008</v>
      </c>
      <c r="R39">
        <f>'VA industrielle en niveau'!AI41-'VA industrielle en niveau'!AH41</f>
        <v>-1033.408653</v>
      </c>
      <c r="S39">
        <f>'VA industrielle en niveau'!AK41-'VA industrielle en niveau'!AJ41</f>
        <v>-1067.7584440000001</v>
      </c>
      <c r="T39">
        <f>'VA industrielle en niveau'!AM41-'VA industrielle en niveau'!AL41</f>
        <v>13009.293000000063</v>
      </c>
      <c r="U39">
        <f>'VA industrielle en niveau'!AO41-'VA industrielle en niveau'!AN41</f>
        <v>412.67399999999907</v>
      </c>
      <c r="V39">
        <f>'VA industrielle en niveau'!AQ41-'VA industrielle en niveau'!AP41</f>
        <v>290.57739490000006</v>
      </c>
      <c r="W39">
        <f>'VA industrielle en niveau'!AS41-'VA industrielle en niveau'!AR41</f>
        <v>-1696.9509096000002</v>
      </c>
      <c r="X39">
        <f>'VA industrielle en niveau'!AU41-'VA industrielle en niveau'!AT41</f>
        <v>-47.371419999999489</v>
      </c>
      <c r="Y39">
        <f>'VA industrielle en niveau'!AW41-'VA industrielle en niveau'!AV41</f>
        <v>2237.9626805000003</v>
      </c>
      <c r="AA39">
        <v>2.8617235839999999</v>
      </c>
      <c r="AB39">
        <v>2.5539142859999999</v>
      </c>
    </row>
    <row r="40" spans="1:28" x14ac:dyDescent="0.25">
      <c r="A40">
        <f>'VA industrielle en niveau'!A42</f>
        <v>2044</v>
      </c>
      <c r="B40">
        <f>'VA industrielle en niveau'!C42-'VA industrielle en niveau'!B42</f>
        <v>-1254.2754000000059</v>
      </c>
      <c r="C40">
        <f>'VA industrielle en niveau'!E42-'VA industrielle en niveau'!D42</f>
        <v>1733.5108999999939</v>
      </c>
      <c r="D40">
        <f>'VA industrielle en niveau'!G42-'VA industrielle en niveau'!F42</f>
        <v>-6974.2617999999929</v>
      </c>
      <c r="E40">
        <f>'VA industrielle en niveau'!I42-'VA industrielle en niveau'!H42</f>
        <v>-212.30614199999991</v>
      </c>
      <c r="F40">
        <f>'VA industrielle en niveau'!K42-'VA industrielle en niveau'!J42</f>
        <v>-340.36181007999994</v>
      </c>
      <c r="G40">
        <f>'VA industrielle en niveau'!M42-'VA industrielle en niveau'!L42</f>
        <v>-478.42887299999984</v>
      </c>
      <c r="H40">
        <f>'VA industrielle en niveau'!O42-'VA industrielle en niveau'!N42</f>
        <v>-214.03266099999973</v>
      </c>
      <c r="I40">
        <f>'VA industrielle en niveau'!Q42-'VA industrielle en niveau'!P42</f>
        <v>-359.4794672999999</v>
      </c>
      <c r="J40">
        <f>'VA industrielle en niveau'!S42-'VA industrielle en niveau'!R42</f>
        <v>-428.28696000000036</v>
      </c>
      <c r="K40">
        <f>'VA industrielle en niveau'!U42-'VA industrielle en niveau'!T42</f>
        <v>-622.57410900000013</v>
      </c>
      <c r="L40">
        <f>'VA industrielle en niveau'!W42-'VA industrielle en niveau'!V42</f>
        <v>-469.5631140000005</v>
      </c>
      <c r="M40">
        <f>'VA industrielle en niveau'!Y42-'VA industrielle en niveau'!X42</f>
        <v>-4059.5067000000272</v>
      </c>
      <c r="N40">
        <f>'VA industrielle en niveau'!AA42-'VA industrielle en niveau'!Z42</f>
        <v>8570.9286999999895</v>
      </c>
      <c r="O40">
        <f>'VA industrielle en niveau'!AC42-'VA industrielle en niveau'!AB42</f>
        <v>328.31569399999989</v>
      </c>
      <c r="P40">
        <f>'VA industrielle en niveau'!AE42-'VA industrielle en niveau'!AD42</f>
        <v>5908.6272899999985</v>
      </c>
      <c r="Q40">
        <f>'VA industrielle en niveau'!AG42-'VA industrielle en niveau'!AF42</f>
        <v>-2482.9061499999989</v>
      </c>
      <c r="R40">
        <f>'VA industrielle en niveau'!AI42-'VA industrielle en niveau'!AH42</f>
        <v>-1065.3934509999999</v>
      </c>
      <c r="S40">
        <f>'VA industrielle en niveau'!AK42-'VA industrielle en niveau'!AJ42</f>
        <v>-1090.8230720000001</v>
      </c>
      <c r="T40">
        <f>'VA industrielle en niveau'!AM42-'VA industrielle en niveau'!AL42</f>
        <v>13056.775999999838</v>
      </c>
      <c r="U40">
        <f>'VA industrielle en niveau'!AO42-'VA industrielle en niveau'!AN42</f>
        <v>422.48509999993257</v>
      </c>
      <c r="V40">
        <f>'VA industrielle en niveau'!AQ42-'VA industrielle en niveau'!AP42</f>
        <v>288.28765420000002</v>
      </c>
      <c r="W40">
        <f>'VA industrielle en niveau'!AS42-'VA industrielle en niveau'!AR42</f>
        <v>-1850.5365202</v>
      </c>
      <c r="X40">
        <f>'VA industrielle en niveau'!AU42-'VA industrielle en niveau'!AT42</f>
        <v>-75.358710000000428</v>
      </c>
      <c r="Y40">
        <f>'VA industrielle en niveau'!AW42-'VA industrielle en niveau'!AV42</f>
        <v>2263.8825219999999</v>
      </c>
      <c r="AA40">
        <v>2.9085565120000001</v>
      </c>
      <c r="AB40">
        <v>2.593494068</v>
      </c>
    </row>
    <row r="41" spans="1:28" x14ac:dyDescent="0.25">
      <c r="A41">
        <f>'VA industrielle en niveau'!A43</f>
        <v>2045</v>
      </c>
      <c r="B41">
        <f>'VA industrielle en niveau'!C43-'VA industrielle en niveau'!B43</f>
        <v>-1290.2065599999987</v>
      </c>
      <c r="C41">
        <f>'VA industrielle en niveau'!E43-'VA industrielle en niveau'!D43</f>
        <v>1741.3987000000197</v>
      </c>
      <c r="D41">
        <f>'VA industrielle en niveau'!G43-'VA industrielle en niveau'!F43</f>
        <v>-7180.8069000000105</v>
      </c>
      <c r="E41">
        <f>'VA industrielle en niveau'!I43-'VA industrielle en niveau'!H43</f>
        <v>-217.59954200000038</v>
      </c>
      <c r="F41">
        <f>'VA industrielle en niveau'!K43-'VA industrielle en niveau'!J43</f>
        <v>-345.76821439000003</v>
      </c>
      <c r="G41">
        <f>'VA industrielle en niveau'!M43-'VA industrielle en niveau'!L43</f>
        <v>-488.96828800000003</v>
      </c>
      <c r="H41">
        <f>'VA industrielle en niveau'!O43-'VA industrielle en niveau'!N43</f>
        <v>-216.2788059999998</v>
      </c>
      <c r="I41">
        <f>'VA industrielle en niveau'!Q43-'VA industrielle en niveau'!P43</f>
        <v>-362.53683849999993</v>
      </c>
      <c r="J41">
        <f>'VA industrielle en niveau'!S43-'VA industrielle en niveau'!R43</f>
        <v>-439.17374699999982</v>
      </c>
      <c r="K41">
        <f>'VA industrielle en niveau'!U43-'VA industrielle en niveau'!T43</f>
        <v>-628.56542300000001</v>
      </c>
      <c r="L41">
        <f>'VA industrielle en niveau'!W43-'VA industrielle en niveau'!V43</f>
        <v>-474.77036899999985</v>
      </c>
      <c r="M41">
        <f>'VA industrielle en niveau'!Y43-'VA industrielle en niveau'!X43</f>
        <v>-4471.2440000000061</v>
      </c>
      <c r="N41">
        <f>'VA industrielle en niveau'!AA43-'VA industrielle en niveau'!Z43</f>
        <v>8474.1770000000251</v>
      </c>
      <c r="O41">
        <f>'VA industrielle en niveau'!AC43-'VA industrielle en niveau'!AB43</f>
        <v>330.09292300000016</v>
      </c>
      <c r="P41">
        <f>'VA industrielle en niveau'!AE43-'VA industrielle en niveau'!AD43</f>
        <v>5995.741079999998</v>
      </c>
      <c r="Q41">
        <f>'VA industrielle en niveau'!AG43-'VA industrielle en niveau'!AF43</f>
        <v>-2500.6220699999994</v>
      </c>
      <c r="R41">
        <f>'VA industrielle en niveau'!AI43-'VA industrielle en niveau'!AH43</f>
        <v>-1095.2161550000001</v>
      </c>
      <c r="S41">
        <f>'VA industrielle en niveau'!AK43-'VA industrielle en niveau'!AJ43</f>
        <v>-1110.8172809999996</v>
      </c>
      <c r="T41">
        <f>'VA industrielle en niveau'!AM43-'VA industrielle en niveau'!AL43</f>
        <v>13148.820000000065</v>
      </c>
      <c r="U41">
        <f>'VA industrielle en niveau'!AO43-'VA industrielle en niveau'!AN43</f>
        <v>432.39140000008047</v>
      </c>
      <c r="V41">
        <f>'VA industrielle en niveau'!AQ43-'VA industrielle en niveau'!AP43</f>
        <v>285.91715629999999</v>
      </c>
      <c r="W41">
        <f>'VA industrielle en niveau'!AS43-'VA industrielle en niveau'!AR43</f>
        <v>-2006.0269399000001</v>
      </c>
      <c r="X41">
        <f>'VA industrielle en niveau'!AU43-'VA industrielle en niveau'!AT43</f>
        <v>-102.58991000000242</v>
      </c>
      <c r="Y41">
        <f>'VA industrielle en niveau'!AW43-'VA industrielle en niveau'!AV43</f>
        <v>2290.7523060000003</v>
      </c>
      <c r="AA41">
        <v>2.9542644689999999</v>
      </c>
      <c r="AB41">
        <v>2.633324376</v>
      </c>
    </row>
    <row r="42" spans="1:28" x14ac:dyDescent="0.25">
      <c r="A42">
        <f>'VA industrielle en niveau'!A44</f>
        <v>2046</v>
      </c>
      <c r="B42">
        <f>'VA industrielle en niveau'!C44-'VA industrielle en niveau'!B44</f>
        <v>-1321.5643300000011</v>
      </c>
      <c r="C42">
        <f>'VA industrielle en niveau'!E44-'VA industrielle en niveau'!D44</f>
        <v>1758.2517000000225</v>
      </c>
      <c r="D42">
        <f>'VA industrielle en niveau'!G44-'VA industrielle en niveau'!F44</f>
        <v>-7372.071299999996</v>
      </c>
      <c r="E42">
        <f>'VA industrielle en niveau'!I44-'VA industrielle en niveau'!H44</f>
        <v>-222.07166199999983</v>
      </c>
      <c r="F42">
        <f>'VA industrielle en niveau'!K44-'VA industrielle en niveau'!J44</f>
        <v>-349.95795489</v>
      </c>
      <c r="G42">
        <f>'VA industrielle en niveau'!M44-'VA industrielle en niveau'!L44</f>
        <v>-498.01735099999996</v>
      </c>
      <c r="H42">
        <f>'VA industrielle en niveau'!O44-'VA industrielle en niveau'!N44</f>
        <v>-218.17326400000002</v>
      </c>
      <c r="I42">
        <f>'VA industrielle en niveau'!Q44-'VA industrielle en niveau'!P44</f>
        <v>-363.54906399999993</v>
      </c>
      <c r="J42">
        <f>'VA industrielle en niveau'!S44-'VA industrielle en niveau'!R44</f>
        <v>-448.27118300000075</v>
      </c>
      <c r="K42">
        <f>'VA industrielle en niveau'!U44-'VA industrielle en niveau'!T44</f>
        <v>-632.63570700000037</v>
      </c>
      <c r="L42">
        <f>'VA industrielle en niveau'!W44-'VA industrielle en niveau'!V44</f>
        <v>-479.27917600000001</v>
      </c>
      <c r="M42">
        <f>'VA industrielle en niveau'!Y44-'VA industrielle en niveau'!X44</f>
        <v>-4830.5260000000126</v>
      </c>
      <c r="N42">
        <f>'VA industrielle en niveau'!AA44-'VA industrielle en niveau'!Z44</f>
        <v>8362.2321000000229</v>
      </c>
      <c r="O42">
        <f>'VA industrielle en niveau'!AC44-'VA industrielle en niveau'!AB44</f>
        <v>333.28070699999989</v>
      </c>
      <c r="P42">
        <f>'VA industrielle en niveau'!AE44-'VA industrielle en niveau'!AD44</f>
        <v>6085.7227299999995</v>
      </c>
      <c r="Q42">
        <f>'VA industrielle en niveau'!AG44-'VA industrielle en niveau'!AF44</f>
        <v>-2507.6132600000001</v>
      </c>
      <c r="R42">
        <f>'VA industrielle en niveau'!AI44-'VA industrielle en niveau'!AH44</f>
        <v>-1122.813866</v>
      </c>
      <c r="S42">
        <f>'VA industrielle en niveau'!AK44-'VA industrielle en niveau'!AJ44</f>
        <v>-1127.6904089999998</v>
      </c>
      <c r="T42">
        <f>'VA industrielle en niveau'!AM44-'VA industrielle en niveau'!AL44</f>
        <v>13277.98900000006</v>
      </c>
      <c r="U42">
        <f>'VA industrielle en niveau'!AO44-'VA industrielle en niveau'!AN44</f>
        <v>442.16119999997318</v>
      </c>
      <c r="V42">
        <f>'VA industrielle en niveau'!AQ44-'VA industrielle en niveau'!AP44</f>
        <v>283.47872039999993</v>
      </c>
      <c r="W42">
        <f>'VA industrielle en niveau'!AS44-'VA industrielle en niveau'!AR44</f>
        <v>-2163.0317602499999</v>
      </c>
      <c r="X42">
        <f>'VA industrielle en niveau'!AU44-'VA industrielle en niveau'!AT44</f>
        <v>-128.66284999999698</v>
      </c>
      <c r="Y42">
        <f>'VA industrielle en niveau'!AW44-'VA industrielle en niveau'!AV44</f>
        <v>2318.3027150000003</v>
      </c>
      <c r="AA42">
        <v>2.9989494030000001</v>
      </c>
      <c r="AB42">
        <v>2.673489623</v>
      </c>
    </row>
    <row r="43" spans="1:28" x14ac:dyDescent="0.25">
      <c r="A43">
        <f>'VA industrielle en niveau'!A45</f>
        <v>2047</v>
      </c>
      <c r="B43">
        <f>'VA industrielle en niveau'!C45-'VA industrielle en niveau'!B45</f>
        <v>-1348.2551800000001</v>
      </c>
      <c r="C43">
        <f>'VA industrielle en niveau'!E45-'VA industrielle en niveau'!D45</f>
        <v>1781.8703999999561</v>
      </c>
      <c r="D43">
        <f>'VA industrielle en niveau'!G45-'VA industrielle en niveau'!F45</f>
        <v>-7547.3078000000096</v>
      </c>
      <c r="E43">
        <f>'VA industrielle en niveau'!I45-'VA industrielle en niveau'!H45</f>
        <v>-225.74525899999981</v>
      </c>
      <c r="F43">
        <f>'VA industrielle en niveau'!K45-'VA industrielle en niveau'!J45</f>
        <v>-352.99455660000001</v>
      </c>
      <c r="G43">
        <f>'VA industrielle en niveau'!M45-'VA industrielle en niveau'!L45</f>
        <v>-505.58328600000004</v>
      </c>
      <c r="H43">
        <f>'VA industrielle en niveau'!O45-'VA industrielle en niveau'!N45</f>
        <v>-219.7287980000001</v>
      </c>
      <c r="I43">
        <f>'VA industrielle en niveau'!Q45-'VA industrielle en niveau'!P45</f>
        <v>-362.44706380000002</v>
      </c>
      <c r="J43">
        <f>'VA industrielle en niveau'!S45-'VA industrielle en niveau'!R45</f>
        <v>-455.593433</v>
      </c>
      <c r="K43">
        <f>'VA industrielle en niveau'!U45-'VA industrielle en niveau'!T45</f>
        <v>-634.82848100000047</v>
      </c>
      <c r="L43">
        <f>'VA industrielle en niveau'!W45-'VA industrielle en niveau'!V45</f>
        <v>-483.10914500000035</v>
      </c>
      <c r="M43">
        <f>'VA industrielle en niveau'!Y45-'VA industrielle en niveau'!X45</f>
        <v>-5136.9976000000024</v>
      </c>
      <c r="N43">
        <f>'VA industrielle en niveau'!AA45-'VA industrielle en niveau'!Z45</f>
        <v>8239.5512999999919</v>
      </c>
      <c r="O43">
        <f>'VA industrielle en niveau'!AC45-'VA industrielle en niveau'!AB45</f>
        <v>337.85154000000057</v>
      </c>
      <c r="P43">
        <f>'VA industrielle en niveau'!AE45-'VA industrielle en niveau'!AD45</f>
        <v>6178.4484799999991</v>
      </c>
      <c r="Q43">
        <f>'VA industrielle en niveau'!AG45-'VA industrielle en niveau'!AF45</f>
        <v>-2504.2985200000003</v>
      </c>
      <c r="R43">
        <f>'VA industrielle en niveau'!AI45-'VA industrielle en niveau'!AH45</f>
        <v>-1148.1448639999999</v>
      </c>
      <c r="S43">
        <f>'VA industrielle en niveau'!AK45-'VA industrielle en niveau'!AJ45</f>
        <v>-1141.4169019999999</v>
      </c>
      <c r="T43">
        <f>'VA industrielle en niveau'!AM45-'VA industrielle en niveau'!AL45</f>
        <v>13435.851000000024</v>
      </c>
      <c r="U43">
        <f>'VA industrielle en niveau'!AO45-'VA industrielle en niveau'!AN45</f>
        <v>451.56030000001192</v>
      </c>
      <c r="V43">
        <f>'VA industrielle en niveau'!AQ45-'VA industrielle en niveau'!AP45</f>
        <v>280.98102810000012</v>
      </c>
      <c r="W43">
        <f>'VA industrielle en niveau'!AS45-'VA industrielle en niveau'!AR45</f>
        <v>-2321.2425325300001</v>
      </c>
      <c r="X43">
        <f>'VA industrielle en niveau'!AU45-'VA industrielle en niveau'!AT45</f>
        <v>-153.31612999999925</v>
      </c>
      <c r="Y43">
        <f>'VA industrielle en niveau'!AW45-'VA industrielle en niveau'!AV45</f>
        <v>2346.3941729999997</v>
      </c>
      <c r="AA43">
        <v>3.0427314010000002</v>
      </c>
      <c r="AB43">
        <v>2.7140798510000002</v>
      </c>
    </row>
    <row r="44" spans="1:28" x14ac:dyDescent="0.25">
      <c r="A44">
        <f>'VA industrielle en niveau'!A46</f>
        <v>2048</v>
      </c>
      <c r="B44">
        <f>'VA industrielle en niveau'!C46-'VA industrielle en niveau'!B46</f>
        <v>-1370.2247999999963</v>
      </c>
      <c r="C44">
        <f>'VA industrielle en niveau'!E46-'VA industrielle en niveau'!D46</f>
        <v>1810.0865999999805</v>
      </c>
      <c r="D44">
        <f>'VA industrielle en niveau'!G46-'VA industrielle en niveau'!F46</f>
        <v>-7705.9406999999919</v>
      </c>
      <c r="E44">
        <f>'VA industrielle en niveau'!I46-'VA industrielle en niveau'!H46</f>
        <v>-228.64582599999949</v>
      </c>
      <c r="F44">
        <f>'VA industrielle en niveau'!K46-'VA industrielle en niveau'!J46</f>
        <v>-354.94418310000003</v>
      </c>
      <c r="G44">
        <f>'VA industrielle en niveau'!M46-'VA industrielle en niveau'!L46</f>
        <v>-511.68009799999982</v>
      </c>
      <c r="H44">
        <f>'VA industrielle en niveau'!O46-'VA industrielle en niveau'!N46</f>
        <v>-220.95292000000018</v>
      </c>
      <c r="I44">
        <f>'VA industrielle en niveau'!Q46-'VA industrielle en niveau'!P46</f>
        <v>-359.19938400000012</v>
      </c>
      <c r="J44">
        <f>'VA industrielle en niveau'!S46-'VA industrielle en niveau'!R46</f>
        <v>-461.166021</v>
      </c>
      <c r="K44">
        <f>'VA industrielle en niveau'!U46-'VA industrielle en niveau'!T46</f>
        <v>-635.18610200000057</v>
      </c>
      <c r="L44">
        <f>'VA industrielle en niveau'!W46-'VA industrielle en niveau'!V46</f>
        <v>-486.27454500000022</v>
      </c>
      <c r="M44">
        <f>'VA industrielle en niveau'!Y46-'VA industrielle en niveau'!X46</f>
        <v>-5390.8202000000165</v>
      </c>
      <c r="N44">
        <f>'VA industrielle en niveau'!AA46-'VA industrielle en niveau'!Z46</f>
        <v>8110.3306999999913</v>
      </c>
      <c r="O44">
        <f>'VA industrielle en niveau'!AC46-'VA industrielle en niveau'!AB46</f>
        <v>343.7679790000002</v>
      </c>
      <c r="P44">
        <f>'VA industrielle en niveau'!AE46-'VA industrielle en niveau'!AD46</f>
        <v>6273.7798700000003</v>
      </c>
      <c r="Q44">
        <f>'VA industrielle en niveau'!AG46-'VA industrielle en niveau'!AF46</f>
        <v>-2491.1670400000003</v>
      </c>
      <c r="R44">
        <f>'VA industrielle en niveau'!AI46-'VA industrielle en niveau'!AH46</f>
        <v>-1171.1878590000001</v>
      </c>
      <c r="S44">
        <f>'VA industrielle en niveau'!AK46-'VA industrielle en niveau'!AJ46</f>
        <v>-1151.9957199999899</v>
      </c>
      <c r="T44">
        <f>'VA industrielle en niveau'!AM46-'VA industrielle en niveau'!AL46</f>
        <v>13613.930999999866</v>
      </c>
      <c r="U44">
        <f>'VA industrielle en niveau'!AO46-'VA industrielle en niveau'!AN46</f>
        <v>460.37099999992643</v>
      </c>
      <c r="V44">
        <f>'VA industrielle en niveau'!AQ46-'VA industrielle en niveau'!AP46</f>
        <v>278.43012969999995</v>
      </c>
      <c r="W44">
        <f>'VA industrielle en niveau'!AS46-'VA industrielle en niveau'!AR46</f>
        <v>-2480.4073896</v>
      </c>
      <c r="X44">
        <f>'VA industrielle en niveau'!AU46-'VA industrielle en niveau'!AT46</f>
        <v>-176.36694999999963</v>
      </c>
      <c r="Y44">
        <f>'VA industrielle en niveau'!AW46-'VA industrielle en niveau'!AV46</f>
        <v>2374.9409180000002</v>
      </c>
      <c r="AA44">
        <v>3.0857487250000002</v>
      </c>
      <c r="AB44">
        <v>2.7551925129999999</v>
      </c>
    </row>
    <row r="45" spans="1:28" x14ac:dyDescent="0.25">
      <c r="A45">
        <f>'VA industrielle en niveau'!A47</f>
        <v>2049</v>
      </c>
      <c r="B45">
        <f>'VA industrielle en niveau'!C47-'VA industrielle en niveau'!B47</f>
        <v>-1387.4548100000029</v>
      </c>
      <c r="C45">
        <f>'VA industrielle en niveau'!E47-'VA industrielle en niveau'!D47</f>
        <v>1840.9197999999742</v>
      </c>
      <c r="D45">
        <f>'VA industrielle en niveau'!G47-'VA industrielle en niveau'!F47</f>
        <v>-7847.5501999999833</v>
      </c>
      <c r="E45">
        <f>'VA industrielle en niveau'!I47-'VA industrielle en niveau'!H47</f>
        <v>-230.79900199999975</v>
      </c>
      <c r="F45">
        <f>'VA industrielle en niveau'!K47-'VA industrielle en niveau'!J47</f>
        <v>-355.87061539999996</v>
      </c>
      <c r="G45">
        <f>'VA industrielle en niveau'!M47-'VA industrielle en niveau'!L47</f>
        <v>-516.3257779999999</v>
      </c>
      <c r="H45">
        <f>'VA industrielle en niveau'!O47-'VA industrielle en niveau'!N47</f>
        <v>-221.84943799999974</v>
      </c>
      <c r="I45">
        <f>'VA industrielle en niveau'!Q47-'VA industrielle en niveau'!P47</f>
        <v>-353.80924419999985</v>
      </c>
      <c r="J45">
        <f>'VA industrielle en niveau'!S47-'VA industrielle en niveau'!R47</f>
        <v>-465.02188600000045</v>
      </c>
      <c r="K45">
        <f>'VA industrielle en niveau'!U47-'VA industrielle en niveau'!T47</f>
        <v>-633.75127599999996</v>
      </c>
      <c r="L45">
        <f>'VA industrielle en niveau'!W47-'VA industrielle en niveau'!V47</f>
        <v>-488.78606800000034</v>
      </c>
      <c r="M45">
        <f>'VA industrielle en niveau'!Y47-'VA industrielle en niveau'!X47</f>
        <v>-5592.4634000000078</v>
      </c>
      <c r="N45">
        <f>'VA industrielle en niveau'!AA47-'VA industrielle en niveau'!Z47</f>
        <v>7978.2541000000201</v>
      </c>
      <c r="O45">
        <f>'VA industrielle en niveau'!AC47-'VA industrielle en niveau'!AB47</f>
        <v>350.9833550000003</v>
      </c>
      <c r="P45">
        <f>'VA industrielle en niveau'!AE47-'VA industrielle en niveau'!AD47</f>
        <v>6371.5641100000012</v>
      </c>
      <c r="Q45">
        <f>'VA industrielle en niveau'!AG47-'VA industrielle en niveau'!AF47</f>
        <v>-2468.7691800000011</v>
      </c>
      <c r="R45">
        <f>'VA industrielle en niveau'!AI47-'VA industrielle en niveau'!AH47</f>
        <v>-1191.9412430000002</v>
      </c>
      <c r="S45">
        <f>'VA industrielle en niveau'!AK47-'VA industrielle en niveau'!AJ47</f>
        <v>-1159.4494059999997</v>
      </c>
      <c r="T45">
        <f>'VA industrielle en niveau'!AM47-'VA industrielle en niveau'!AL47</f>
        <v>13804.381999999983</v>
      </c>
      <c r="U45">
        <f>'VA industrielle en niveau'!AO47-'VA industrielle en niveau'!AN47</f>
        <v>468.40520000003744</v>
      </c>
      <c r="V45">
        <f>'VA industrielle en niveau'!AQ47-'VA industrielle en niveau'!AP47</f>
        <v>275.83036279999988</v>
      </c>
      <c r="W45">
        <f>'VA industrielle en niveau'!AS47-'VA industrielle en niveau'!AR47</f>
        <v>-2640.3161221</v>
      </c>
      <c r="X45">
        <f>'VA industrielle en niveau'!AU47-'VA industrielle en niveau'!AT47</f>
        <v>-197.70763000000079</v>
      </c>
      <c r="Y45">
        <f>'VA industrielle en niveau'!AW47-'VA industrielle en niveau'!AV47</f>
        <v>2403.8734039999999</v>
      </c>
      <c r="AA45">
        <v>3.1281570969999999</v>
      </c>
      <c r="AB45">
        <v>2.7969334419999998</v>
      </c>
    </row>
    <row r="46" spans="1:28" x14ac:dyDescent="0.25">
      <c r="A46">
        <f>'VA industrielle en niveau'!A48</f>
        <v>2050</v>
      </c>
      <c r="B46">
        <f>'VA industrielle en niveau'!C48-'VA industrielle en niveau'!B48</f>
        <v>-1399.9599699999962</v>
      </c>
      <c r="C46">
        <f>'VA industrielle en niveau'!E48-'VA industrielle en niveau'!D48</f>
        <v>1872.6852000000072</v>
      </c>
      <c r="D46">
        <f>'VA industrielle en niveau'!G48-'VA industrielle en niveau'!F48</f>
        <v>-7971.8582999999926</v>
      </c>
      <c r="E46">
        <f>'VA industrielle en niveau'!I48-'VA industrielle en niveau'!H48</f>
        <v>-232.22905900000023</v>
      </c>
      <c r="F46">
        <f>'VA industrielle en niveau'!K48-'VA industrielle en niveau'!J48</f>
        <v>-355.83286679999998</v>
      </c>
      <c r="G46">
        <f>'VA industrielle en niveau'!M48-'VA industrielle en niveau'!L48</f>
        <v>-519.54071500000009</v>
      </c>
      <c r="H46">
        <f>'VA industrielle en niveau'!O48-'VA industrielle en niveau'!N48</f>
        <v>-222.41983600000003</v>
      </c>
      <c r="I46">
        <f>'VA industrielle en niveau'!Q48-'VA industrielle en niveau'!P48</f>
        <v>-346.31224520000001</v>
      </c>
      <c r="J46">
        <f>'VA industrielle en niveau'!S48-'VA industrielle en niveau'!R48</f>
        <v>-467.19913600000018</v>
      </c>
      <c r="K46">
        <f>'VA industrielle en niveau'!U48-'VA industrielle en niveau'!T48</f>
        <v>-630.5691740000002</v>
      </c>
      <c r="L46">
        <f>'VA industrielle en niveau'!W48-'VA industrielle en niveau'!V48</f>
        <v>-490.65304299999934</v>
      </c>
      <c r="M46">
        <f>'VA industrielle en niveau'!Y48-'VA industrielle en niveau'!X48</f>
        <v>-5742.5586999999941</v>
      </c>
      <c r="N46">
        <f>'VA industrielle en niveau'!AA48-'VA industrielle en niveau'!Z48</f>
        <v>7846.4243999999599</v>
      </c>
      <c r="O46">
        <f>'VA industrielle en niveau'!AC48-'VA industrielle en niveau'!AB48</f>
        <v>359.44256299999961</v>
      </c>
      <c r="P46">
        <f>'VA industrielle en niveau'!AE48-'VA industrielle en niveau'!AD48</f>
        <v>6471.6350700000003</v>
      </c>
      <c r="Q46">
        <f>'VA industrielle en niveau'!AG48-'VA industrielle en niveau'!AF48</f>
        <v>-2437.7065300000013</v>
      </c>
      <c r="R46">
        <f>'VA industrielle en niveau'!AI48-'VA industrielle en niveau'!AH48</f>
        <v>-1210.4224140000001</v>
      </c>
      <c r="S46">
        <f>'VA industrielle en niveau'!AK48-'VA industrielle en niveau'!AJ48</f>
        <v>-1163.8230459999904</v>
      </c>
      <c r="T46">
        <f>'VA industrielle en niveau'!AM48-'VA industrielle en niveau'!AL48</f>
        <v>14000.445999999996</v>
      </c>
      <c r="U46">
        <f>'VA industrielle en niveau'!AO48-'VA industrielle en niveau'!AN48</f>
        <v>475.51210000005085</v>
      </c>
      <c r="V46">
        <f>'VA industrielle en niveau'!AQ48-'VA industrielle en niveau'!AP48</f>
        <v>273.18492729999991</v>
      </c>
      <c r="W46">
        <f>'VA industrielle en niveau'!AS48-'VA industrielle en niveau'!AR48</f>
        <v>-2800.7915785</v>
      </c>
      <c r="X46">
        <f>'VA industrielle en niveau'!AU48-'VA industrielle en niveau'!AT48</f>
        <v>-217.3182799999995</v>
      </c>
      <c r="Y46">
        <f>'VA industrielle en niveau'!AW48-'VA industrielle en niveau'!AV48</f>
        <v>2433.1208360000001</v>
      </c>
      <c r="AA46">
        <v>3.1701283839999999</v>
      </c>
      <c r="AB46">
        <v>2.8394170660000002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3</vt:i4>
      </vt:variant>
    </vt:vector>
  </HeadingPairs>
  <TitlesOfParts>
    <vt:vector size="12" baseType="lpstr">
      <vt:lpstr>Investissement choc (2)</vt:lpstr>
      <vt:lpstr>Investissement choc</vt:lpstr>
      <vt:lpstr>INvestissement ref</vt:lpstr>
      <vt:lpstr>RDB</vt:lpstr>
      <vt:lpstr>Feuil1</vt:lpstr>
      <vt:lpstr>Feuil2</vt:lpstr>
      <vt:lpstr>VA industrielle en niveau</vt:lpstr>
      <vt:lpstr>VA industrielle écart en %</vt:lpstr>
      <vt:lpstr>VA industrielle écart en €2006 </vt:lpstr>
      <vt:lpstr>RDB net</vt:lpstr>
      <vt:lpstr>finance publique</vt:lpstr>
      <vt:lpstr>VA industrielle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Reynès</dc:creator>
  <cp:lastModifiedBy>Gaël CALLONNEC</cp:lastModifiedBy>
  <dcterms:created xsi:type="dcterms:W3CDTF">2016-07-12T17:22:24Z</dcterms:created>
  <dcterms:modified xsi:type="dcterms:W3CDTF">2016-07-29T11:38:15Z</dcterms:modified>
</cp:coreProperties>
</file>