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11.Curso de Excel\2.Entrada de Dados\"/>
    </mc:Choice>
  </mc:AlternateContent>
  <xr:revisionPtr revIDLastSave="0" documentId="13_ncr:1_{B89366D6-41C7-44EF-A214-C0D10C4D6094}" xr6:coauthVersionLast="47" xr6:coauthVersionMax="47" xr10:uidLastSave="{00000000-0000-0000-0000-000000000000}"/>
  <bookViews>
    <workbookView xWindow="-108" yWindow="-108" windowWidth="23256" windowHeight="12576" xr2:uid="{61A94575-27AB-4EF1-9604-AD739EE86D4E}"/>
  </bookViews>
  <sheets>
    <sheet name="Plano de Estudos" sheetId="27" r:id="rId1"/>
    <sheet name="Textos" sheetId="13" r:id="rId2"/>
    <sheet name="Números" sheetId="15" r:id="rId3"/>
    <sheet name="Formatos de Dados" sheetId="16" r:id="rId4"/>
    <sheet name="Adicionar e Remover" sheetId="30" r:id="rId5"/>
    <sheet name="Comentários &amp; Anotações" sheetId="17" r:id="rId6"/>
    <sheet name="Operações Matemáticas" sheetId="18" r:id="rId7"/>
    <sheet name="Formatação Básica" sheetId="24" r:id="rId8"/>
    <sheet name="Objetos" sheetId="25" r:id="rId9"/>
    <sheet name="Preen. Automático" sheetId="21" r:id="rId10"/>
    <sheet name="Desafio1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6" l="1"/>
  <c r="E14" i="26"/>
  <c r="F14" i="26"/>
  <c r="G14" i="26"/>
  <c r="H14" i="26"/>
  <c r="D14" i="26"/>
  <c r="I9" i="26"/>
  <c r="I10" i="26"/>
  <c r="I11" i="26"/>
  <c r="I12" i="26"/>
  <c r="I13" i="26"/>
  <c r="I8" i="26"/>
  <c r="D18" i="21"/>
  <c r="D19" i="21"/>
  <c r="D20" i="21"/>
  <c r="D21" i="21"/>
  <c r="D22" i="21"/>
  <c r="D23" i="21"/>
  <c r="D24" i="21"/>
  <c r="D17" i="21"/>
  <c r="G12" i="18"/>
  <c r="H12" i="18"/>
  <c r="F12" i="18"/>
  <c r="H8" i="18"/>
  <c r="H9" i="18"/>
  <c r="H10" i="18"/>
  <c r="H11" i="18"/>
  <c r="H7" i="18"/>
  <c r="H6" i="18"/>
  <c r="H5" i="18"/>
  <c r="F8" i="18"/>
  <c r="F9" i="18"/>
  <c r="F10" i="18"/>
  <c r="F11" i="18"/>
  <c r="F7" i="18"/>
  <c r="F6" i="18"/>
  <c r="F5" i="18"/>
  <c r="L4" i="18"/>
  <c r="O10" i="18"/>
  <c r="L10" i="18"/>
  <c r="O8" i="18"/>
  <c r="L8" i="18"/>
  <c r="O6" i="18"/>
  <c r="L6" i="18"/>
  <c r="O4" i="18"/>
  <c r="G12" i="25"/>
  <c r="F11" i="25"/>
  <c r="F10" i="25"/>
  <c r="H10" i="25" s="1"/>
  <c r="F9" i="25"/>
  <c r="H9" i="25" s="1"/>
  <c r="F8" i="25"/>
  <c r="H8" i="25" s="1"/>
  <c r="F7" i="25"/>
  <c r="H7" i="25" s="1"/>
  <c r="F6" i="25"/>
  <c r="H6" i="25" s="1"/>
  <c r="F5" i="25"/>
  <c r="H5" i="25" s="1"/>
  <c r="G12" i="24"/>
  <c r="F11" i="24"/>
  <c r="F10" i="24"/>
  <c r="H10" i="24" s="1"/>
  <c r="F9" i="24"/>
  <c r="H9" i="24" s="1"/>
  <c r="F8" i="24"/>
  <c r="H8" i="24" s="1"/>
  <c r="F7" i="24"/>
  <c r="H7" i="24" s="1"/>
  <c r="F6" i="24"/>
  <c r="H6" i="24" s="1"/>
  <c r="F5" i="24"/>
  <c r="H5" i="24" s="1"/>
  <c r="F12" i="25" l="1"/>
  <c r="H11" i="25"/>
  <c r="H12" i="25" s="1"/>
  <c r="F12" i="24"/>
  <c r="H11" i="24"/>
  <c r="H12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Raphael</author>
  </authors>
  <commentList>
    <comment ref="D4" authorId="0" shapeId="0" xr:uid="{364AB603-5831-4D00-8095-0388ED441C2C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Informar a quantidade vendida.</t>
        </r>
      </text>
    </comment>
    <comment ref="E4" authorId="0" shapeId="0" xr:uid="{7D04BB9F-9913-43AE-8452-D2114208EDDD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Informar o preço de venda.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Raphael</author>
  </authors>
  <commentList>
    <comment ref="D4" authorId="0" shapeId="0" xr:uid="{F08A7590-3A29-4677-915D-57CD0D04BF21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Informar a quantidade necessária</t>
        </r>
      </text>
    </comment>
    <comment ref="E4" authorId="0" shapeId="0" xr:uid="{64ED1E2E-AE25-4A7A-98A9-8B548D5C8246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Informar o preço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Raphael</author>
  </authors>
  <commentList>
    <comment ref="D4" authorId="0" shapeId="0" xr:uid="{E8442841-6C97-422E-A67E-850ABD016782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Informar a quantidade necessária</t>
        </r>
      </text>
    </comment>
    <comment ref="E4" authorId="0" shapeId="0" xr:uid="{D3379187-B860-4B8C-BC4A-D72E259C26BA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Informar o preço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Raphael</author>
  </authors>
  <commentList>
    <comment ref="D4" authorId="0" shapeId="0" xr:uid="{1FEE34EF-AADA-40B1-A146-3DC9A4C694E8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Informar a quantidade necessária</t>
        </r>
      </text>
    </comment>
    <comment ref="E4" authorId="0" shapeId="0" xr:uid="{8E4CF280-6354-438D-B4C6-F1609B7DC1BA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Informar o preço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Raphael</author>
  </authors>
  <commentList>
    <comment ref="I7" authorId="0" shapeId="0" xr:uid="{615B48CA-A55E-4AB9-A103-9CEB352E4F37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TOTAL do KM realizado dentro do mês</t>
        </r>
      </text>
    </comment>
  </commentList>
</comments>
</file>

<file path=xl/sharedStrings.xml><?xml version="1.0" encoding="utf-8"?>
<sst xmlns="http://schemas.openxmlformats.org/spreadsheetml/2006/main" count="241" uniqueCount="111">
  <si>
    <t>Adicionar, remover e editar textos em células</t>
  </si>
  <si>
    <t>Textos</t>
  </si>
  <si>
    <t>Preechimento Automático</t>
  </si>
  <si>
    <t>Inserir e remover colunas e Linhas</t>
  </si>
  <si>
    <t>Itens</t>
  </si>
  <si>
    <t>Números</t>
  </si>
  <si>
    <t>Adicionar, remover e editar Números</t>
  </si>
  <si>
    <t>Entender os diferentes tipos de dados do Excel: Geral, Moeda, Data, Texto e porcentagem</t>
  </si>
  <si>
    <t>Formatos de dados</t>
  </si>
  <si>
    <t>Preço</t>
  </si>
  <si>
    <t>Quantidade</t>
  </si>
  <si>
    <t>Adicionar e Remover Linhas e Colunas</t>
  </si>
  <si>
    <t>Preço Total</t>
  </si>
  <si>
    <t>Desconto</t>
  </si>
  <si>
    <t>A pagar</t>
  </si>
  <si>
    <t>Preenchimento Automático</t>
  </si>
  <si>
    <t>Inserir e formatar imagens, formas e caixas de texto</t>
  </si>
  <si>
    <t>Formatação Básica</t>
  </si>
  <si>
    <t>TOTAL</t>
  </si>
  <si>
    <t>Datas:</t>
  </si>
  <si>
    <t>Moeda/Dinheiro</t>
  </si>
  <si>
    <t>Hora</t>
  </si>
  <si>
    <t>Data</t>
  </si>
  <si>
    <t>Porcentagem</t>
  </si>
  <si>
    <t>Principais Tipos</t>
  </si>
  <si>
    <t>Exemplos</t>
  </si>
  <si>
    <t>Operações Básicas</t>
  </si>
  <si>
    <t>Soma (+)</t>
  </si>
  <si>
    <t>Subtração (-)</t>
  </si>
  <si>
    <t>Multiplicação (*)</t>
  </si>
  <si>
    <t>Divisão (/)</t>
  </si>
  <si>
    <t>Dentro da Célula</t>
  </si>
  <si>
    <t>Usando referência de célula</t>
  </si>
  <si>
    <t>Texto</t>
  </si>
  <si>
    <t>Janeiro</t>
  </si>
  <si>
    <t>Datas</t>
  </si>
  <si>
    <t>Fev</t>
  </si>
  <si>
    <t>Abr</t>
  </si>
  <si>
    <t>Terça-feira</t>
  </si>
  <si>
    <t>Chocolate ao Leite</t>
  </si>
  <si>
    <t>Chocolate Branco</t>
  </si>
  <si>
    <t>Biscoito de Chocolate</t>
  </si>
  <si>
    <t>Chocobol</t>
  </si>
  <si>
    <t>Barra de Caramelo</t>
  </si>
  <si>
    <t>Bolacha Rechada</t>
  </si>
  <si>
    <t>Cacau 50%</t>
  </si>
  <si>
    <t>Operações Matemáticas</t>
  </si>
  <si>
    <t>DATA</t>
  </si>
  <si>
    <t>Mercedes</t>
  </si>
  <si>
    <t>Km rodados pelos veículos da empresa:</t>
  </si>
  <si>
    <t>Volks-A</t>
  </si>
  <si>
    <t>Volks-B</t>
  </si>
  <si>
    <t>Scania-A</t>
  </si>
  <si>
    <t>Scania-B</t>
  </si>
  <si>
    <t>Módulo 2 - ENTRADA DE DADOS</t>
  </si>
  <si>
    <t>Aulas</t>
  </si>
  <si>
    <t>Objetivos</t>
  </si>
  <si>
    <t>Entendimento</t>
  </si>
  <si>
    <t>Selecione uma opção:</t>
  </si>
  <si>
    <t>Número</t>
  </si>
  <si>
    <t>Comentários e Anotações</t>
  </si>
  <si>
    <t>Operador</t>
  </si>
  <si>
    <t>Normal</t>
  </si>
  <si>
    <t>Só a Formatação</t>
  </si>
  <si>
    <t>Só o texto</t>
  </si>
  <si>
    <t>Com sequência</t>
  </si>
  <si>
    <t>Sem Sequência</t>
  </si>
  <si>
    <t>Seq Dias</t>
  </si>
  <si>
    <t>Seq Meses</t>
  </si>
  <si>
    <t>Seq Anos</t>
  </si>
  <si>
    <t>Sem Seq</t>
  </si>
  <si>
    <t>Dias da semana</t>
  </si>
  <si>
    <t>Lista de itens vendidos</t>
  </si>
  <si>
    <t>Inserir e formatar comentários e anotações e saber suas diferenças</t>
  </si>
  <si>
    <t>Realizar as primeiras operações simples como soma, subtração, multiplicação e divisão</t>
  </si>
  <si>
    <t>Aprender a inserir valores, informações, formatações e fórmulas de forma rápida e automática</t>
  </si>
  <si>
    <t>Inserindo Objetos</t>
  </si>
  <si>
    <t>Conseguir formatar de maneira simples e organizada planilhas e tabelas</t>
  </si>
  <si>
    <t>Fórmulas</t>
  </si>
  <si>
    <t>DESAFIO</t>
  </si>
  <si>
    <t>Bolacha Recheada</t>
  </si>
  <si>
    <t>Produtos</t>
  </si>
  <si>
    <t>Quantidades</t>
  </si>
  <si>
    <t>Mar</t>
  </si>
  <si>
    <t>Lista de itens
Vendidos</t>
  </si>
  <si>
    <t>Chocolate ao leite</t>
  </si>
  <si>
    <t>Data:</t>
  </si>
  <si>
    <t>Mai</t>
  </si>
  <si>
    <t>Jun</t>
  </si>
  <si>
    <t>Jul</t>
  </si>
  <si>
    <t>Ago</t>
  </si>
  <si>
    <t>Set</t>
  </si>
  <si>
    <t>Out</t>
  </si>
  <si>
    <t>Nov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</si>
  <si>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</si>
  <si>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</si>
  <si>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</si>
  <si>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</si>
  <si>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</si>
  <si>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</si>
  <si>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</si>
  <si>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</si>
  <si>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</si>
  <si>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Quarta-feira</t>
  </si>
  <si>
    <t>Quinta-feira</t>
  </si>
  <si>
    <t>Sexta-feira</t>
  </si>
  <si>
    <t>Sábado</t>
  </si>
  <si>
    <t>Domingo</t>
  </si>
  <si>
    <t>Segunda-feira</t>
  </si>
  <si>
    <t>Total por Mês</t>
  </si>
  <si>
    <t>Total por Caminhão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</si>
</sst>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"/>
    <numFmt numFmtId="165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9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6A0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4" fillId="0" borderId="1" xfId="0" applyFont="1" applyBorder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4" xfId="0" applyNumberFormat="1" applyBorder="1" applyAlignment="1">
      <alignment horizontal="center"/>
    </xf>
    <xf numFmtId="44" fontId="0" fillId="0" borderId="4" xfId="1" applyFont="1" applyBorder="1"/>
    <xf numFmtId="44" fontId="0" fillId="0" borderId="4" xfId="0" applyNumberFormat="1" applyBorder="1"/>
    <xf numFmtId="0" fontId="11" fillId="0" borderId="0" xfId="0" applyFont="1" applyAlignment="1">
      <alignment wrapText="1"/>
    </xf>
    <xf numFmtId="44" fontId="2" fillId="3" borderId="4" xfId="0" applyNumberFormat="1" applyFont="1" applyFill="1" applyBorder="1"/>
    <xf numFmtId="14" fontId="0" fillId="0" borderId="0" xfId="0" applyNumberFormat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5" fillId="2" borderId="0" xfId="0" applyFont="1" applyFill="1" applyAlignment="1">
      <alignment horizontal="center"/>
    </xf>
    <xf numFmtId="44" fontId="5" fillId="2" borderId="0" xfId="0" applyNumberFormat="1" applyFont="1" applyFill="1"/>
    <xf numFmtId="0" fontId="11" fillId="4" borderId="0" xfId="0" applyFont="1" applyFill="1"/>
    <xf numFmtId="0" fontId="11" fillId="5" borderId="0" xfId="0" applyFont="1" applyFill="1"/>
    <xf numFmtId="0" fontId="2" fillId="0" borderId="16" xfId="0" applyFont="1" applyBorder="1"/>
    <xf numFmtId="0" fontId="0" fillId="0" borderId="16" xfId="0" applyBorder="1"/>
    <xf numFmtId="0" fontId="0" fillId="0" borderId="16" xfId="0" applyBorder="1" applyAlignment="1">
      <alignment horizontal="centerContinuous"/>
    </xf>
    <xf numFmtId="0" fontId="4" fillId="0" borderId="0" xfId="0" applyFont="1"/>
    <xf numFmtId="0" fontId="6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165" fontId="0" fillId="0" borderId="0" xfId="0" applyNumberFormat="1"/>
    <xf numFmtId="0" fontId="9" fillId="6" borderId="0" xfId="0" applyFont="1" applyFill="1"/>
    <xf numFmtId="14" fontId="9" fillId="6" borderId="0" xfId="0" applyNumberFormat="1" applyFont="1" applyFill="1"/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7" xfId="0" applyFill="1" applyBorder="1"/>
    <xf numFmtId="0" fontId="9" fillId="6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0" fillId="6" borderId="0" xfId="0" applyFill="1"/>
    <xf numFmtId="14" fontId="14" fillId="6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9" fillId="6" borderId="0" xfId="0" applyFont="1" applyFill="1" applyAlignment="1">
      <alignment horizontal="center" vertical="center"/>
    </xf>
    <xf numFmtId="0" fontId="0" fillId="7" borderId="0" xfId="0" applyFill="1"/>
    <xf numFmtId="0" fontId="9" fillId="7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2" fillId="0" borderId="0" xfId="0" applyFont="1"/>
    <xf numFmtId="14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2" applyFont="1"/>
    <xf numFmtId="0" fontId="16" fillId="0" borderId="0" xfId="0" applyFont="1" applyAlignment="1">
      <alignment horizontal="right"/>
    </xf>
    <xf numFmtId="0" fontId="10" fillId="2" borderId="0" xfId="0" applyFont="1" applyFill="1" applyAlignment="1">
      <alignment horizontal="left"/>
    </xf>
    <xf numFmtId="44" fontId="10" fillId="2" borderId="0" xfId="0" applyNumberFormat="1" applyFont="1" applyFill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44" fontId="16" fillId="0" borderId="4" xfId="1" applyFont="1" applyFill="1" applyBorder="1" applyAlignment="1">
      <alignment horizontal="left"/>
    </xf>
    <xf numFmtId="44" fontId="16" fillId="0" borderId="4" xfId="0" applyNumberFormat="1" applyFont="1" applyBorder="1" applyAlignment="1">
      <alignment horizontal="left"/>
    </xf>
    <xf numFmtId="44" fontId="17" fillId="8" borderId="4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right"/>
    </xf>
    <xf numFmtId="164" fontId="16" fillId="0" borderId="4" xfId="0" applyNumberFormat="1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1" fillId="0" borderId="0" xfId="0" applyFont="1"/>
    <xf numFmtId="14" fontId="2" fillId="0" borderId="4" xfId="0" applyNumberFormat="1" applyFont="1" applyBorder="1" applyAlignment="1">
      <alignment horizontal="center"/>
    </xf>
    <xf numFmtId="2" fontId="0" fillId="0" borderId="4" xfId="0" applyNumberFormat="1" applyBorder="1"/>
    <xf numFmtId="0" fontId="12" fillId="6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</cellXfs>
  <cellStyles count="3">
    <cellStyle name="Moeda" xfId="1" builtinId="4"/>
    <cellStyle name="Normal" xfId="0" builtinId="0"/>
    <cellStyle name="Porcentagem" xfId="2" builtinId="5"/>
  </cellStyles>
  <dxfs count="3">
    <dxf>
      <font>
        <b/>
        <i val="0"/>
        <color auto="1"/>
      </font>
      <fill>
        <patternFill>
          <bgColor theme="9" tint="0.59996337778862885"/>
        </patternFill>
      </fill>
    </dxf>
    <dxf>
      <font>
        <b val="0"/>
        <i val="0"/>
        <color auto="1"/>
      </font>
      <fill>
        <patternFill>
          <bgColor theme="7" tint="0.59996337778862885"/>
        </patternFill>
      </fill>
    </dxf>
    <dxf>
      <font>
        <b/>
        <i val="0"/>
        <color auto="1"/>
      </font>
      <fill>
        <patternFill>
          <bgColor rgb="FFFF6565"/>
        </patternFill>
      </fill>
    </dxf>
  </dxfs>
  <tableStyles count="0" defaultTableStyle="TableStyleMedium2" defaultPivotStyle="PivotStyleLight16"/>
  <colors>
    <mruColors>
      <color rgb="FF16A085"/>
      <color rgb="FFE74C3C"/>
      <color rgb="FF7FEDD8"/>
      <color rgb="FFFF6565"/>
      <color rgb="FFE5DC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891540</xdr:colOff>
      <xdr:row>0</xdr:row>
      <xdr:rowOff>0</xdr:rowOff>
    </xdr:from>
    <xdr:to>
      <xdr:col>9</xdr:col>
      <xdr:colOff>76200</xdr:colOff>
      <xdr:row>4</xdr:row>
      <xdr:rowOff>137160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43316C1-2B0C-1FA2-B02A-DA285E5A5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2720" y="0"/>
          <a:ext cx="845820" cy="8458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944880</xdr:colOff>
      <xdr:row>10</xdr:row>
      <xdr:rowOff>129540</xdr:rowOff>
    </xdr:from>
    <xdr:to>
      <xdr:col>4</xdr:col>
      <xdr:colOff>22860</xdr:colOff>
      <xdr:row>12</xdr:row>
      <xdr:rowOff>99060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F599CE6A-5872-5F92-8961-6A26615D21EC}"/>
            </a:ext>
          </a:extLst>
        </xdr:cNvPr>
        <xdr:cNvSpPr/>
      </xdr:nvSpPr>
      <xdr:spPr>
        <a:xfrm>
          <a:off x="1333500" y="1935480"/>
          <a:ext cx="1165860" cy="335280"/>
        </a:xfrm>
        <a:prstGeom prst="rightArrow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Total</a:t>
          </a:r>
        </a:p>
      </xdr:txBody>
    </xdr:sp>
    <xdr:clientData/>
  </xdr:twoCellAnchor>
  <xdr:twoCellAnchor>
    <xdr:from>
      <xdr:col>7</xdr:col>
      <xdr:colOff>198120</xdr:colOff>
      <xdr:row>12</xdr:row>
      <xdr:rowOff>15240</xdr:rowOff>
    </xdr:from>
    <xdr:to>
      <xdr:col>7</xdr:col>
      <xdr:colOff>1013460</xdr:colOff>
      <xdr:row>14</xdr:row>
      <xdr:rowOff>121920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65E94D9-EF75-DAFE-94EB-4993D26A6531}"/>
            </a:ext>
          </a:extLst>
        </xdr:cNvPr>
        <xdr:cNvSpPr txBox="1"/>
      </xdr:nvSpPr>
      <xdr:spPr>
        <a:xfrm>
          <a:off x="5829300" y="2186940"/>
          <a:ext cx="81534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rgbClr val="FF0000"/>
              </a:solidFill>
            </a:rPr>
            <a:t>Valor total a pagar</a:t>
          </a:r>
        </a:p>
      </xdr:txBody>
    </xdr:sp>
    <xdr:clientData/>
  </xdr:twoCellAnchor>
  <xdr:twoCellAnchor>
    <xdr:from>
      <xdr:col>8</xdr:col>
      <xdr:colOff>68580</xdr:colOff>
      <xdr:row>11</xdr:row>
      <xdr:rowOff>167640</xdr:rowOff>
    </xdr:from>
    <xdr:to>
      <xdr:col>9</xdr:col>
      <xdr:colOff>297180</xdr:colOff>
      <xdr:row>14</xdr:row>
      <xdr:rowOff>137160</xdr:rowOff>
    </xdr:to>
    <xdr:sp macro="" textlink="$H$12">
      <xdr:nvSpPr>
        <xdr:cNvPr id="6" name="CaixaDeTexto 5">
          <a:extLst>
            <a:ext uri="{FF2B5EF4-FFF2-40B4-BE49-F238E27FC236}">
              <a16:creationId xmlns:a16="http://schemas.microsoft.com/office/drawing/2014/main" id="{4B64CF54-DBD2-7BBA-5546-0124D94F3313}"/>
            </a:ext>
          </a:extLst>
        </xdr:cNvPr>
        <xdr:cNvSpPr txBox="1"/>
      </xdr:nvSpPr>
      <xdr:spPr>
        <a:xfrm>
          <a:off x="6751320" y="2156460"/>
          <a:ext cx="838200" cy="51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611ADCB-5425-47C2-B864-8B259D8F4CE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R$ 139,50 </a:t>
          </a:fld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74108</xdr:colOff>
      <xdr:row>2</xdr:row>
      <xdr:rowOff>4184</xdr:rowOff>
    </xdr:from>
    <xdr:ext cx="4450080" cy="3599086"/>
    <xdr:grpSp>
      <xdr:nvGrpSpPr>
        <xdr:cNvPr id="9" name="Agrupar 8">
          <a:extLst>
            <a:ext uri="{FF2B5EF4-FFF2-40B4-BE49-F238E27FC236}">
              <a16:creationId xmlns:a16="http://schemas.microsoft.com/office/drawing/2014/main" id="{B4B8B7A1-7B84-4B9A-BE77-977655411DF6}"/>
            </a:ext>
          </a:extLst>
        </xdr:cNvPr>
        <xdr:cNvGrpSpPr/>
      </xdr:nvGrpSpPr>
      <xdr:grpSpPr>
        <a:xfrm>
          <a:off x="8806628" y="339464"/>
          <a:ext cx="4450080" cy="3599086"/>
          <a:chOff x="8229600" y="243840"/>
          <a:chExt cx="4541520" cy="3599086"/>
        </a:xfrm>
      </xdr:grpSpPr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A39F13B7-E190-4E8B-B8F1-B1046FE511B6}"/>
              </a:ext>
            </a:extLst>
          </xdr:cNvPr>
          <xdr:cNvSpPr txBox="1"/>
        </xdr:nvSpPr>
        <xdr:spPr>
          <a:xfrm>
            <a:off x="8229600" y="670560"/>
            <a:ext cx="4518660" cy="436786"/>
          </a:xfrm>
          <a:prstGeom prst="rect">
            <a:avLst/>
          </a:prstGeom>
          <a:solidFill>
            <a:srgbClr val="16A085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 b="1">
                <a:solidFill>
                  <a:schemeClr val="bg1"/>
                </a:solidFill>
              </a:rPr>
              <a:t>1) Usar</a:t>
            </a:r>
            <a:r>
              <a:rPr lang="pt-BR" sz="1100" b="1" baseline="0">
                <a:solidFill>
                  <a:schemeClr val="bg1"/>
                </a:solidFill>
              </a:rPr>
              <a:t> o preenchimento automático para completar as datas do primeiro semestre de 2023 (indo de janeiro a junho) </a:t>
            </a:r>
            <a:endParaRPr lang="pt-BR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E6AD6804-15F6-4A8E-8450-A4CC3BFE3A25}"/>
              </a:ext>
            </a:extLst>
          </xdr:cNvPr>
          <xdr:cNvSpPr txBox="1"/>
        </xdr:nvSpPr>
        <xdr:spPr>
          <a:xfrm>
            <a:off x="8244840" y="1211580"/>
            <a:ext cx="4518660" cy="436786"/>
          </a:xfrm>
          <a:prstGeom prst="rect">
            <a:avLst/>
          </a:prstGeom>
          <a:solidFill>
            <a:srgbClr val="16A085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 b="1">
                <a:solidFill>
                  <a:schemeClr val="bg1"/>
                </a:solidFill>
              </a:rPr>
              <a:t>2) Calcular</a:t>
            </a:r>
            <a:r>
              <a:rPr lang="pt-BR" sz="1100" b="1" baseline="0">
                <a:solidFill>
                  <a:schemeClr val="bg1"/>
                </a:solidFill>
              </a:rPr>
              <a:t> o total de Km's rodados em cada mês, e adicione o nome da coluna como TOTAL POR MÊS</a:t>
            </a:r>
            <a:endParaRPr lang="pt-BR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78D32219-AEE6-470F-8B5C-120F8312996E}"/>
              </a:ext>
            </a:extLst>
          </xdr:cNvPr>
          <xdr:cNvSpPr txBox="1"/>
        </xdr:nvSpPr>
        <xdr:spPr>
          <a:xfrm>
            <a:off x="8252460" y="1783080"/>
            <a:ext cx="4518660" cy="449580"/>
          </a:xfrm>
          <a:prstGeom prst="rect">
            <a:avLst/>
          </a:prstGeom>
          <a:solidFill>
            <a:srgbClr val="16A085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 b="1">
                <a:solidFill>
                  <a:schemeClr val="bg1"/>
                </a:solidFill>
              </a:rPr>
              <a:t>3) Calcular</a:t>
            </a:r>
            <a:r>
              <a:rPr lang="pt-BR" sz="1100" b="1" baseline="0">
                <a:solidFill>
                  <a:schemeClr val="bg1"/>
                </a:solidFill>
              </a:rPr>
              <a:t> o total de Km's rodados por caminhão, e adicione a coluna de nome TOTAL POR CAMINHÃO</a:t>
            </a:r>
            <a:endParaRPr lang="pt-BR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7239948-724A-484E-9F2C-F73F0B1B8D2D}"/>
              </a:ext>
            </a:extLst>
          </xdr:cNvPr>
          <xdr:cNvSpPr txBox="1"/>
        </xdr:nvSpPr>
        <xdr:spPr>
          <a:xfrm>
            <a:off x="8252460" y="2308860"/>
            <a:ext cx="4518660" cy="441960"/>
          </a:xfrm>
          <a:prstGeom prst="rect">
            <a:avLst/>
          </a:prstGeom>
          <a:solidFill>
            <a:srgbClr val="16A085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 b="1">
                <a:solidFill>
                  <a:schemeClr val="bg1"/>
                </a:solidFill>
              </a:rPr>
              <a:t>4) Formatar</a:t>
            </a:r>
            <a:r>
              <a:rPr lang="pt-BR" sz="1100" b="1" baseline="0">
                <a:solidFill>
                  <a:schemeClr val="bg1"/>
                </a:solidFill>
              </a:rPr>
              <a:t> todos os valores de números com 2 casas decimais, ou seja, dois números depois da vírgula</a:t>
            </a:r>
            <a:endParaRPr lang="pt-BR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5F7153C1-6C54-4AA6-A9FA-B5ED0179502E}"/>
              </a:ext>
            </a:extLst>
          </xdr:cNvPr>
          <xdr:cNvSpPr txBox="1"/>
        </xdr:nvSpPr>
        <xdr:spPr>
          <a:xfrm>
            <a:off x="8237220" y="2827020"/>
            <a:ext cx="4518660" cy="436786"/>
          </a:xfrm>
          <a:prstGeom prst="rect">
            <a:avLst/>
          </a:prstGeom>
          <a:solidFill>
            <a:srgbClr val="16A085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 b="1">
                <a:solidFill>
                  <a:schemeClr val="bg1"/>
                </a:solidFill>
              </a:rPr>
              <a:t>5) Formatar</a:t>
            </a:r>
            <a:r>
              <a:rPr lang="pt-BR" sz="1100" b="1" baseline="0">
                <a:solidFill>
                  <a:schemeClr val="bg1"/>
                </a:solidFill>
              </a:rPr>
              <a:t> a tabela conforme exemplo, utlizando formatação de borda, preenchimento e tipo de letra;</a:t>
            </a:r>
            <a:endParaRPr lang="pt-BR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3BDC79D5-EE5F-4748-89A5-A189866BB054}"/>
              </a:ext>
            </a:extLst>
          </xdr:cNvPr>
          <xdr:cNvSpPr txBox="1"/>
        </xdr:nvSpPr>
        <xdr:spPr>
          <a:xfrm>
            <a:off x="8252460" y="3406140"/>
            <a:ext cx="4518660" cy="436786"/>
          </a:xfrm>
          <a:prstGeom prst="rect">
            <a:avLst/>
          </a:prstGeom>
          <a:solidFill>
            <a:srgbClr val="16A085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 b="1">
                <a:solidFill>
                  <a:schemeClr val="bg1"/>
                </a:solidFill>
              </a:rPr>
              <a:t>6) Colocar um comentário</a:t>
            </a:r>
            <a:r>
              <a:rPr lang="pt-BR" sz="1100" b="1" baseline="0">
                <a:solidFill>
                  <a:schemeClr val="bg1"/>
                </a:solidFill>
              </a:rPr>
              <a:t> na coluna TOTAL POR MÊS com o seguinte texto: "TOTAL do KM realizado dentro do mês"</a:t>
            </a:r>
            <a:endParaRPr lang="pt-BR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5CB65DD2-73AF-417E-857B-C91A14C65827}"/>
              </a:ext>
            </a:extLst>
          </xdr:cNvPr>
          <xdr:cNvSpPr txBox="1">
            <a:spLocks noChangeAspect="1"/>
          </xdr:cNvSpPr>
        </xdr:nvSpPr>
        <xdr:spPr>
          <a:xfrm>
            <a:off x="8229600" y="243840"/>
            <a:ext cx="4511041" cy="40543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2000" b="1">
                <a:solidFill>
                  <a:srgbClr val="16A085"/>
                </a:solidFill>
              </a:rPr>
              <a:t>INSTRUÇÕES</a:t>
            </a:r>
          </a:p>
        </xdr:txBody>
      </xdr:sp>
    </xdr:grpSp>
    <xdr:clientData/>
  </xdr:oneCellAnchor>
  <xdr:twoCellAnchor editAs="oneCell">
    <xdr:from>
      <xdr:col>2</xdr:col>
      <xdr:colOff>40342</xdr:colOff>
      <xdr:row>17</xdr:row>
      <xdr:rowOff>176903</xdr:rowOff>
    </xdr:from>
    <xdr:to>
      <xdr:col>12</xdr:col>
      <xdr:colOff>59318</xdr:colOff>
      <xdr:row>28</xdr:row>
      <xdr:rowOff>128754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B8E1F75-B8E1-4EB8-8CAD-89D6D376B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222" y="3156323"/>
          <a:ext cx="7959016" cy="1963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0DA7-111F-43FA-91F6-CC3BC2DD4464}">
  <sheetPr>
    <tabColor rgb="FF16A085"/>
  </sheetPr>
  <dimension ref="A1:H16"/>
  <sheetViews>
    <sheetView showGridLines="0" tabSelected="1" zoomScale="115" zoomScaleNormal="115" workbookViewId="0">
      <selection activeCell="B12" sqref="B12"/>
    </sheetView>
  </sheetViews>
  <sheetFormatPr defaultColWidth="0" defaultRowHeight="14.4" customHeight="1" zeroHeight="1" x14ac:dyDescent="0.3"/>
  <cols>
    <col min="1" max="1" width="0.33203125" customWidth="1"/>
    <col min="2" max="2" width="20.77734375" customWidth="1"/>
    <col min="3" max="3" width="54.109375" customWidth="1"/>
    <col min="4" max="4" width="25.109375" customWidth="1"/>
    <col min="5" max="5" width="18.44140625" customWidth="1"/>
    <col min="6" max="8" width="0" hidden="1" customWidth="1"/>
    <col min="9" max="16384" width="8.88671875" hidden="1"/>
  </cols>
  <sheetData>
    <row r="1" spans="1:5" ht="1.8" customHeight="1" x14ac:dyDescent="0.3"/>
    <row r="2" spans="1:5" ht="25.8" x14ac:dyDescent="0.3">
      <c r="B2" s="77" t="s">
        <v>54</v>
      </c>
      <c r="C2" s="77"/>
      <c r="D2" s="77"/>
      <c r="E2" s="48"/>
    </row>
    <row r="3" spans="1:5" ht="3" customHeight="1" x14ac:dyDescent="0.3">
      <c r="B3" s="53"/>
      <c r="C3" s="53"/>
      <c r="D3" s="53"/>
      <c r="E3" s="54" t="s">
        <v>22</v>
      </c>
    </row>
    <row r="4" spans="1:5" ht="21" customHeight="1" x14ac:dyDescent="0.3">
      <c r="B4" s="52" t="s">
        <v>55</v>
      </c>
      <c r="C4" s="52" t="s">
        <v>56</v>
      </c>
      <c r="D4" s="52" t="s">
        <v>57</v>
      </c>
      <c r="E4" s="46" t="s">
        <v>22</v>
      </c>
    </row>
    <row r="5" spans="1:5" ht="23.4" customHeight="1" x14ac:dyDescent="0.3">
      <c r="B5" s="36" t="s">
        <v>1</v>
      </c>
      <c r="C5" s="50" t="s">
        <v>0</v>
      </c>
      <c r="D5" s="37" t="s">
        <v>58</v>
      </c>
      <c r="E5" s="49">
        <v>44927</v>
      </c>
    </row>
    <row r="6" spans="1:5" ht="23.4" customHeight="1" x14ac:dyDescent="0.3">
      <c r="B6" s="38" t="s">
        <v>5</v>
      </c>
      <c r="C6" s="51" t="s">
        <v>6</v>
      </c>
      <c r="D6" s="37" t="s">
        <v>58</v>
      </c>
      <c r="E6" s="49">
        <v>44927</v>
      </c>
    </row>
    <row r="7" spans="1:5" ht="23.4" customHeight="1" x14ac:dyDescent="0.3">
      <c r="B7" s="38" t="s">
        <v>8</v>
      </c>
      <c r="C7" s="51" t="s">
        <v>7</v>
      </c>
      <c r="D7" s="37" t="s">
        <v>58</v>
      </c>
      <c r="E7" s="49">
        <v>44927</v>
      </c>
    </row>
    <row r="8" spans="1:5" ht="23.4" customHeight="1" x14ac:dyDescent="0.3">
      <c r="B8" s="38" t="s">
        <v>11</v>
      </c>
      <c r="C8" s="51" t="s">
        <v>3</v>
      </c>
      <c r="D8" s="37" t="s">
        <v>58</v>
      </c>
      <c r="E8" s="49">
        <v>44927</v>
      </c>
    </row>
    <row r="9" spans="1:5" ht="23.4" customHeight="1" x14ac:dyDescent="0.3">
      <c r="B9" s="38" t="s">
        <v>60</v>
      </c>
      <c r="C9" s="51" t="s">
        <v>73</v>
      </c>
      <c r="D9" s="37" t="s">
        <v>58</v>
      </c>
      <c r="E9" s="49">
        <v>44927</v>
      </c>
    </row>
    <row r="10" spans="1:5" ht="23.4" customHeight="1" x14ac:dyDescent="0.3">
      <c r="B10" s="38" t="s">
        <v>17</v>
      </c>
      <c r="C10" s="51" t="s">
        <v>77</v>
      </c>
      <c r="D10" s="37" t="s">
        <v>58</v>
      </c>
      <c r="E10" s="49">
        <v>44927</v>
      </c>
    </row>
    <row r="11" spans="1:5" ht="23.4" customHeight="1" x14ac:dyDescent="0.3">
      <c r="B11" s="38" t="s">
        <v>46</v>
      </c>
      <c r="C11" s="51" t="s">
        <v>74</v>
      </c>
      <c r="D11" s="37" t="s">
        <v>58</v>
      </c>
      <c r="E11" s="49">
        <v>44927</v>
      </c>
    </row>
    <row r="12" spans="1:5" ht="23.4" customHeight="1" x14ac:dyDescent="0.3">
      <c r="B12" s="38" t="s">
        <v>76</v>
      </c>
      <c r="C12" s="51" t="s">
        <v>16</v>
      </c>
      <c r="D12" s="37" t="s">
        <v>58</v>
      </c>
      <c r="E12" s="49">
        <v>44927</v>
      </c>
    </row>
    <row r="13" spans="1:5" ht="23.4" customHeight="1" x14ac:dyDescent="0.3">
      <c r="B13" s="38" t="s">
        <v>2</v>
      </c>
      <c r="C13" s="51" t="s">
        <v>75</v>
      </c>
      <c r="D13" s="37" t="s">
        <v>58</v>
      </c>
      <c r="E13" s="49">
        <v>44927</v>
      </c>
    </row>
    <row r="14" spans="1:5" s="48" customFormat="1" ht="7.8" customHeight="1" x14ac:dyDescent="0.3"/>
    <row r="15" spans="1:5" s="48" customFormat="1" ht="3" customHeight="1" x14ac:dyDescent="0.3">
      <c r="A15" s="53"/>
      <c r="B15" s="53"/>
      <c r="C15" s="53"/>
      <c r="D15" s="53"/>
      <c r="E15" s="53"/>
    </row>
    <row r="16" spans="1:5" s="48" customFormat="1" ht="7.8" customHeight="1" x14ac:dyDescent="0.3"/>
  </sheetData>
  <mergeCells count="1">
    <mergeCell ref="B2:D2"/>
  </mergeCells>
  <conditionalFormatting sqref="D5:D13">
    <cfRule type="containsText" dxfId="2" priority="1" operator="containsText" text="Travei em várias partes.">
      <formula>NOT(ISERROR(SEARCH("Travei em várias partes.",D5)))</formula>
    </cfRule>
    <cfRule type="containsText" dxfId="1" priority="2" operator="containsText" text="Mais ou menos, preciso refazer.">
      <formula>NOT(ISERROR(SEARCH("Mais ou menos, preciso refazer.",D5)))</formula>
    </cfRule>
    <cfRule type="containsText" dxfId="0" priority="3" operator="containsText" text="Conseguir ententender tudo">
      <formula>NOT(ISERROR(SEARCH("Conseguir ententender tudo",D5)))</formula>
    </cfRule>
  </conditionalFormatting>
  <dataValidations count="1">
    <dataValidation type="list" allowBlank="1" showInputMessage="1" showErrorMessage="1" sqref="D5:D13" xr:uid="{F656969F-B147-4E2C-B9AC-7E1BC237AE99}">
      <mc:AlternateContent xmlns:x12ac="http://schemas.microsoft.com/office/spreadsheetml/2011/1/ac" xmlns:mc="http://schemas.openxmlformats.org/markup-compatibility/2006">
        <mc:Choice Requires="x12ac">
          <x12ac:list>Selecione uma opção:,Conseguir ententender tudo.," Mais ou menos, preciso refazer.",Travei em várias partes.</x12ac:list>
        </mc:Choice>
        <mc:Fallback>
          <formula1>"Selecione uma opção:,Conseguir ententender tudo., Mais ou menos, preciso refazer.,Travei em várias partes."</formula1>
        </mc:Fallback>
      </mc:AlternateContent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B15D-B2D7-4581-93CC-7A4D5AA1CED1}">
  <sheetPr>
    <tabColor rgb="FF7FEDD8"/>
  </sheetPr>
  <dimension ref="A1:J42"/>
  <sheetViews>
    <sheetView showGridLines="0" topLeftCell="A4" workbookViewId="0">
      <selection activeCell="I34" sqref="I34"/>
    </sheetView>
  </sheetViews>
  <sheetFormatPr defaultRowHeight="14.4" x14ac:dyDescent="0.3"/>
  <cols>
    <col min="1" max="1" width="1.44140625" customWidth="1"/>
    <col min="2" max="8" width="17.44140625" customWidth="1"/>
    <col min="9" max="9" width="9.77734375" customWidth="1"/>
    <col min="10" max="10" width="14.5546875" customWidth="1"/>
  </cols>
  <sheetData>
    <row r="1" spans="1:10" ht="5.4" customHeight="1" x14ac:dyDescent="0.3"/>
    <row r="2" spans="1:10" ht="18.600000000000001" thickBot="1" x14ac:dyDescent="0.4">
      <c r="A2" s="2" t="s">
        <v>15</v>
      </c>
      <c r="B2" s="1"/>
      <c r="C2" s="1"/>
      <c r="D2" s="1"/>
      <c r="E2" s="1"/>
      <c r="F2" s="1"/>
      <c r="G2" s="1"/>
      <c r="H2" s="1"/>
      <c r="I2" s="1"/>
      <c r="J2" s="1"/>
    </row>
    <row r="3" spans="1:10" ht="15" thickTop="1" x14ac:dyDescent="0.3"/>
    <row r="4" spans="1:10" ht="14.4" customHeight="1" x14ac:dyDescent="0.3">
      <c r="B4" s="32" t="s">
        <v>33</v>
      </c>
      <c r="C4" s="33"/>
      <c r="D4" s="33"/>
      <c r="E4" s="34"/>
      <c r="F4" s="33"/>
      <c r="G4" s="33"/>
      <c r="H4" s="33"/>
    </row>
    <row r="5" spans="1:10" ht="3" customHeight="1" x14ac:dyDescent="0.3"/>
    <row r="6" spans="1:10" x14ac:dyDescent="0.3">
      <c r="B6" s="46" t="s">
        <v>62</v>
      </c>
      <c r="C6" s="46" t="s">
        <v>63</v>
      </c>
      <c r="D6" s="46" t="s">
        <v>64</v>
      </c>
    </row>
    <row r="7" spans="1:10" x14ac:dyDescent="0.3">
      <c r="B7" s="30" t="s">
        <v>39</v>
      </c>
      <c r="C7" s="31" t="s">
        <v>39</v>
      </c>
      <c r="D7" s="31" t="s">
        <v>39</v>
      </c>
    </row>
    <row r="8" spans="1:10" x14ac:dyDescent="0.3">
      <c r="B8" s="30" t="s">
        <v>39</v>
      </c>
      <c r="C8" s="31" t="s">
        <v>40</v>
      </c>
      <c r="D8" t="s">
        <v>39</v>
      </c>
    </row>
    <row r="9" spans="1:10" x14ac:dyDescent="0.3">
      <c r="B9" s="30" t="s">
        <v>39</v>
      </c>
      <c r="C9" s="31" t="s">
        <v>41</v>
      </c>
      <c r="D9" t="s">
        <v>39</v>
      </c>
      <c r="F9" s="3"/>
      <c r="H9" s="4"/>
      <c r="I9" s="3"/>
      <c r="J9" s="4"/>
    </row>
    <row r="10" spans="1:10" x14ac:dyDescent="0.3">
      <c r="B10" s="30" t="s">
        <v>39</v>
      </c>
      <c r="C10" s="31" t="s">
        <v>42</v>
      </c>
      <c r="D10" t="s">
        <v>39</v>
      </c>
      <c r="F10" s="3"/>
      <c r="H10" s="4"/>
      <c r="I10" s="3"/>
      <c r="J10" s="4"/>
    </row>
    <row r="11" spans="1:10" x14ac:dyDescent="0.3">
      <c r="B11" s="30" t="s">
        <v>39</v>
      </c>
      <c r="C11" s="31" t="s">
        <v>43</v>
      </c>
      <c r="D11" t="s">
        <v>39</v>
      </c>
      <c r="F11" s="3"/>
      <c r="H11" s="4"/>
      <c r="I11" s="3"/>
      <c r="J11" s="4"/>
    </row>
    <row r="12" spans="1:10" x14ac:dyDescent="0.3">
      <c r="B12" s="30" t="s">
        <v>39</v>
      </c>
      <c r="C12" s="31" t="s">
        <v>44</v>
      </c>
      <c r="D12" t="s">
        <v>39</v>
      </c>
      <c r="F12" s="3"/>
      <c r="H12" s="4"/>
      <c r="I12" s="3"/>
      <c r="J12" s="4"/>
    </row>
    <row r="13" spans="1:10" x14ac:dyDescent="0.3">
      <c r="B13" s="30" t="s">
        <v>39</v>
      </c>
      <c r="C13" s="31" t="s">
        <v>45</v>
      </c>
      <c r="D13" t="s">
        <v>39</v>
      </c>
      <c r="F13" s="3"/>
      <c r="G13" s="3"/>
      <c r="H13" s="4"/>
      <c r="I13" s="3"/>
      <c r="J13" s="4"/>
    </row>
    <row r="14" spans="1:10" x14ac:dyDescent="0.3">
      <c r="F14" s="3"/>
      <c r="G14" s="3"/>
      <c r="H14" s="4"/>
      <c r="I14" s="3"/>
      <c r="J14" s="4"/>
    </row>
    <row r="15" spans="1:10" x14ac:dyDescent="0.3">
      <c r="B15" s="32" t="s">
        <v>5</v>
      </c>
      <c r="C15" s="33"/>
      <c r="D15" s="33"/>
      <c r="E15" s="34"/>
      <c r="F15" s="33"/>
      <c r="G15" s="33"/>
      <c r="H15" s="33"/>
      <c r="I15" s="3"/>
      <c r="J15" s="4"/>
    </row>
    <row r="16" spans="1:10" x14ac:dyDescent="0.3">
      <c r="B16" s="46" t="s">
        <v>65</v>
      </c>
      <c r="C16" s="46" t="s">
        <v>66</v>
      </c>
      <c r="D16" s="46" t="s">
        <v>78</v>
      </c>
      <c r="E16" s="47"/>
      <c r="I16" s="3"/>
      <c r="J16" s="4"/>
    </row>
    <row r="17" spans="2:10" x14ac:dyDescent="0.3">
      <c r="B17" s="14">
        <v>1</v>
      </c>
      <c r="C17" s="14">
        <v>1</v>
      </c>
      <c r="D17" s="14">
        <f>B17+C17</f>
        <v>2</v>
      </c>
      <c r="I17" s="4"/>
      <c r="J17" s="4"/>
    </row>
    <row r="18" spans="2:10" x14ac:dyDescent="0.3">
      <c r="B18" s="14">
        <v>2</v>
      </c>
      <c r="C18" s="14">
        <v>1</v>
      </c>
      <c r="D18" s="14">
        <f t="shared" ref="D18:D24" si="0">B18+C18</f>
        <v>3</v>
      </c>
    </row>
    <row r="19" spans="2:10" x14ac:dyDescent="0.3">
      <c r="B19" s="14">
        <v>3</v>
      </c>
      <c r="C19" s="14">
        <v>1</v>
      </c>
      <c r="D19" s="14">
        <f t="shared" si="0"/>
        <v>4</v>
      </c>
    </row>
    <row r="20" spans="2:10" x14ac:dyDescent="0.3">
      <c r="B20" s="14">
        <v>4</v>
      </c>
      <c r="C20" s="14">
        <v>1</v>
      </c>
      <c r="D20" s="14">
        <f t="shared" si="0"/>
        <v>5</v>
      </c>
    </row>
    <row r="21" spans="2:10" x14ac:dyDescent="0.3">
      <c r="B21" s="14">
        <v>5</v>
      </c>
      <c r="C21" s="14">
        <v>1</v>
      </c>
      <c r="D21" s="14">
        <f t="shared" si="0"/>
        <v>6</v>
      </c>
    </row>
    <row r="22" spans="2:10" x14ac:dyDescent="0.3">
      <c r="B22" s="14">
        <v>6</v>
      </c>
      <c r="C22" s="14">
        <v>1</v>
      </c>
      <c r="D22" s="14">
        <f t="shared" si="0"/>
        <v>7</v>
      </c>
    </row>
    <row r="23" spans="2:10" x14ac:dyDescent="0.3">
      <c r="B23" s="14">
        <v>7</v>
      </c>
      <c r="C23" s="14">
        <v>1</v>
      </c>
      <c r="D23" s="14">
        <f t="shared" si="0"/>
        <v>8</v>
      </c>
    </row>
    <row r="24" spans="2:10" x14ac:dyDescent="0.3">
      <c r="B24" s="14">
        <v>8</v>
      </c>
      <c r="C24" s="14">
        <v>1</v>
      </c>
      <c r="D24" s="14">
        <f t="shared" si="0"/>
        <v>9</v>
      </c>
    </row>
    <row r="25" spans="2:10" x14ac:dyDescent="0.3">
      <c r="B25" s="32" t="s">
        <v>35</v>
      </c>
      <c r="C25" s="33"/>
      <c r="D25" s="33"/>
      <c r="E25" s="34"/>
      <c r="F25" s="33"/>
      <c r="G25" s="33"/>
      <c r="H25" s="33"/>
    </row>
    <row r="26" spans="2:10" ht="3.6" customHeight="1" x14ac:dyDescent="0.3">
      <c r="B26" s="58"/>
      <c r="E26" s="47"/>
    </row>
    <row r="27" spans="2:10" x14ac:dyDescent="0.3">
      <c r="B27" s="46" t="s">
        <v>67</v>
      </c>
      <c r="C27" s="46" t="s">
        <v>68</v>
      </c>
      <c r="D27" s="46" t="s">
        <v>69</v>
      </c>
      <c r="E27" s="46" t="s">
        <v>68</v>
      </c>
      <c r="F27" s="46" t="s">
        <v>70</v>
      </c>
      <c r="G27" s="46" t="s">
        <v>68</v>
      </c>
      <c r="H27" s="46" t="s">
        <v>71</v>
      </c>
    </row>
    <row r="28" spans="2:10" x14ac:dyDescent="0.3">
      <c r="B28" s="59">
        <v>45143</v>
      </c>
      <c r="C28" s="59">
        <v>45143</v>
      </c>
      <c r="D28" s="59">
        <v>45143</v>
      </c>
      <c r="E28" s="14" t="s">
        <v>36</v>
      </c>
      <c r="F28" s="14" t="s">
        <v>37</v>
      </c>
      <c r="G28" s="14" t="s">
        <v>34</v>
      </c>
      <c r="H28" s="14" t="s">
        <v>38</v>
      </c>
    </row>
    <row r="29" spans="2:10" x14ac:dyDescent="0.3">
      <c r="B29" s="59">
        <v>45144</v>
      </c>
      <c r="C29" s="59">
        <v>45174</v>
      </c>
      <c r="D29" s="59">
        <v>45509</v>
      </c>
      <c r="E29" s="14" t="s">
        <v>83</v>
      </c>
      <c r="F29" s="14" t="s">
        <v>37</v>
      </c>
      <c r="G29" s="14" t="s">
        <v>94</v>
      </c>
      <c r="H29" s="14" t="s">
        <v>103</v>
      </c>
    </row>
    <row r="30" spans="2:10" x14ac:dyDescent="0.3">
      <c r="B30" s="59">
        <v>45145</v>
      </c>
      <c r="C30" s="59">
        <v>45204</v>
      </c>
      <c r="D30" s="59">
        <v>45874</v>
      </c>
      <c r="E30" s="14" t="s">
        <v>37</v>
      </c>
      <c r="F30" s="14" t="s">
        <v>37</v>
      </c>
      <c r="G30" s="14" t="s">
        <v>95</v>
      </c>
      <c r="H30" s="14" t="s">
        <v>104</v>
      </c>
    </row>
    <row r="31" spans="2:10" x14ac:dyDescent="0.3">
      <c r="B31" s="59">
        <v>45146</v>
      </c>
      <c r="C31" s="59">
        <v>45235</v>
      </c>
      <c r="D31" s="59">
        <v>46239</v>
      </c>
      <c r="E31" s="14" t="s">
        <v>87</v>
      </c>
      <c r="F31" s="14" t="s">
        <v>37</v>
      </c>
      <c r="G31" s="14" t="s">
        <v>96</v>
      </c>
      <c r="H31" s="14" t="s">
        <v>105</v>
      </c>
    </row>
    <row r="32" spans="2:10" x14ac:dyDescent="0.3">
      <c r="B32" s="59">
        <v>45147</v>
      </c>
      <c r="C32" s="59">
        <v>45265</v>
      </c>
      <c r="D32" s="59">
        <v>46604</v>
      </c>
      <c r="E32" s="14" t="s">
        <v>88</v>
      </c>
      <c r="F32" s="14" t="s">
        <v>37</v>
      </c>
      <c r="G32" s="14" t="s">
        <v>97</v>
      </c>
      <c r="H32" s="14" t="s">
        <v>106</v>
      </c>
    </row>
    <row r="33" spans="2:8" x14ac:dyDescent="0.3">
      <c r="B33" s="59">
        <v>45148</v>
      </c>
      <c r="C33" s="59">
        <v>45296</v>
      </c>
      <c r="D33" s="59">
        <v>46970</v>
      </c>
      <c r="E33" s="14" t="s">
        <v>89</v>
      </c>
      <c r="F33" s="14" t="s">
        <v>37</v>
      </c>
      <c r="G33" s="14" t="s">
        <v>98</v>
      </c>
      <c r="H33" s="14" t="s">
        <v>107</v>
      </c>
    </row>
    <row r="34" spans="2:8" x14ac:dyDescent="0.3">
      <c r="B34" s="59">
        <v>45149</v>
      </c>
      <c r="C34" s="59">
        <v>45327</v>
      </c>
      <c r="D34" s="59">
        <v>47335</v>
      </c>
      <c r="E34" s="14" t="s">
        <v>90</v>
      </c>
      <c r="F34" s="14" t="s">
        <v>37</v>
      </c>
      <c r="G34" s="14" t="s">
        <v>99</v>
      </c>
      <c r="H34" s="14" t="s">
        <v>108</v>
      </c>
    </row>
    <row r="35" spans="2:8" x14ac:dyDescent="0.3">
      <c r="B35" s="59">
        <v>45150</v>
      </c>
      <c r="C35" s="59">
        <v>45356</v>
      </c>
      <c r="D35" s="59">
        <v>47700</v>
      </c>
      <c r="E35" s="14" t="s">
        <v>91</v>
      </c>
      <c r="F35" s="14" t="s">
        <v>37</v>
      </c>
      <c r="G35" s="14" t="s">
        <v>100</v>
      </c>
      <c r="H35" s="14" t="s">
        <v>38</v>
      </c>
    </row>
    <row r="36" spans="2:8" x14ac:dyDescent="0.3">
      <c r="B36" s="59">
        <v>45151</v>
      </c>
      <c r="C36" s="59">
        <v>45387</v>
      </c>
      <c r="D36" s="59">
        <v>48065</v>
      </c>
      <c r="E36" s="14" t="s">
        <v>92</v>
      </c>
      <c r="F36" s="14" t="s">
        <v>37</v>
      </c>
      <c r="G36" s="14" t="s">
        <v>101</v>
      </c>
      <c r="H36" s="14" t="s">
        <v>103</v>
      </c>
    </row>
    <row r="37" spans="2:8" x14ac:dyDescent="0.3">
      <c r="B37" s="59">
        <v>45152</v>
      </c>
      <c r="C37" s="59">
        <v>45417</v>
      </c>
      <c r="D37" s="59">
        <v>48431</v>
      </c>
      <c r="E37" s="14" t="s">
        <v>93</v>
      </c>
      <c r="F37" s="14" t="s">
        <v>37</v>
      </c>
      <c r="G37" s="14" t="s">
        <v>102</v>
      </c>
      <c r="H37" s="14" t="s">
        <v>104</v>
      </c>
    </row>
    <row r="38" spans="2:8" x14ac:dyDescent="0.3">
      <c r="B38" s="14"/>
      <c r="C38" s="14"/>
      <c r="D38" s="14"/>
      <c r="E38" s="14"/>
      <c r="F38" s="14"/>
      <c r="G38" s="14"/>
      <c r="H38" s="14"/>
    </row>
    <row r="39" spans="2:8" x14ac:dyDescent="0.3">
      <c r="B39" s="14"/>
      <c r="C39" s="14"/>
      <c r="D39" s="14"/>
      <c r="E39" s="14"/>
      <c r="F39" s="14"/>
      <c r="G39" s="14"/>
      <c r="H39" s="14"/>
    </row>
    <row r="40" spans="2:8" x14ac:dyDescent="0.3">
      <c r="B40" s="14"/>
      <c r="C40" s="14"/>
      <c r="D40" s="14"/>
      <c r="E40" s="14"/>
      <c r="F40" s="14"/>
      <c r="G40" s="14"/>
      <c r="H40" s="14"/>
    </row>
    <row r="41" spans="2:8" x14ac:dyDescent="0.3">
      <c r="B41" s="14"/>
      <c r="C41" s="14"/>
      <c r="D41" s="14"/>
      <c r="E41" s="14"/>
      <c r="F41" s="14"/>
      <c r="G41" s="14"/>
      <c r="H41" s="14"/>
    </row>
    <row r="42" spans="2:8" x14ac:dyDescent="0.3">
      <c r="B42" s="14"/>
      <c r="C42" s="14"/>
      <c r="D42" s="14"/>
      <c r="E42" s="14"/>
      <c r="F42" s="14"/>
      <c r="G42" s="14"/>
      <c r="H42" s="14"/>
    </row>
  </sheetData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4B6F-96CF-4D3E-A4F1-642FBDA41E73}">
  <sheetPr>
    <tabColor theme="1"/>
  </sheetPr>
  <dimension ref="A1:I14"/>
  <sheetViews>
    <sheetView showGridLines="0" zoomScaleNormal="100" workbookViewId="0">
      <selection activeCell="F5" sqref="F5"/>
    </sheetView>
  </sheetViews>
  <sheetFormatPr defaultRowHeight="14.4" x14ac:dyDescent="0.3"/>
  <cols>
    <col min="1" max="1" width="0.33203125" customWidth="1"/>
    <col min="2" max="2" width="2.33203125" customWidth="1"/>
    <col min="3" max="3" width="20.77734375" customWidth="1"/>
    <col min="4" max="7" width="11.5546875" customWidth="1"/>
    <col min="8" max="8" width="12.109375" customWidth="1"/>
    <col min="9" max="9" width="14" customWidth="1"/>
    <col min="11" max="11" width="4.88671875" customWidth="1"/>
    <col min="14" max="14" width="9.6640625" customWidth="1"/>
    <col min="15" max="15" width="6.77734375" customWidth="1"/>
  </cols>
  <sheetData>
    <row r="1" spans="1:9" ht="7.8" customHeight="1" x14ac:dyDescent="0.3"/>
    <row r="2" spans="1:9" ht="18.600000000000001" thickBot="1" x14ac:dyDescent="0.4">
      <c r="A2" s="1"/>
      <c r="B2" s="2" t="s">
        <v>79</v>
      </c>
      <c r="C2" s="1"/>
      <c r="D2" s="1"/>
      <c r="E2" s="1"/>
      <c r="F2" s="1"/>
      <c r="G2" s="1"/>
      <c r="H2" s="1"/>
      <c r="I2" s="1"/>
    </row>
    <row r="3" spans="1:9" ht="6.6" customHeight="1" thickTop="1" x14ac:dyDescent="0.35">
      <c r="C3" s="35"/>
    </row>
    <row r="5" spans="1:9" x14ac:dyDescent="0.3">
      <c r="C5" s="74" t="s">
        <v>49</v>
      </c>
    </row>
    <row r="7" spans="1:9" x14ac:dyDescent="0.3">
      <c r="C7" s="26" t="s">
        <v>47</v>
      </c>
      <c r="D7" s="26" t="s">
        <v>48</v>
      </c>
      <c r="E7" s="26" t="s">
        <v>50</v>
      </c>
      <c r="F7" s="26" t="s">
        <v>51</v>
      </c>
      <c r="G7" s="26" t="s">
        <v>52</v>
      </c>
      <c r="H7" s="26" t="s">
        <v>53</v>
      </c>
      <c r="I7" s="72" t="s">
        <v>109</v>
      </c>
    </row>
    <row r="8" spans="1:9" x14ac:dyDescent="0.3">
      <c r="C8" s="75">
        <v>44927</v>
      </c>
      <c r="D8" s="76">
        <v>476.7</v>
      </c>
      <c r="E8" s="76">
        <v>484.8</v>
      </c>
      <c r="F8" s="76">
        <v>334.8</v>
      </c>
      <c r="G8" s="76">
        <v>329.4</v>
      </c>
      <c r="H8" s="76">
        <v>363</v>
      </c>
      <c r="I8" s="73">
        <f>D8+E8+F8+G8+H8</f>
        <v>1988.6999999999998</v>
      </c>
    </row>
    <row r="9" spans="1:9" x14ac:dyDescent="0.3">
      <c r="C9" s="75">
        <v>44958</v>
      </c>
      <c r="D9" s="76">
        <v>331.8</v>
      </c>
      <c r="E9" s="76">
        <v>532.20000000000005</v>
      </c>
      <c r="F9" s="76">
        <v>519</v>
      </c>
      <c r="G9" s="76">
        <v>540.9</v>
      </c>
      <c r="H9" s="76">
        <v>303</v>
      </c>
      <c r="I9" s="73">
        <f t="shared" ref="I9:I13" si="0">D9+E9+F9+G9+H9</f>
        <v>2226.9</v>
      </c>
    </row>
    <row r="10" spans="1:9" x14ac:dyDescent="0.3">
      <c r="C10" s="75">
        <v>44986</v>
      </c>
      <c r="D10" s="76">
        <v>303.60000000000002</v>
      </c>
      <c r="E10" s="76">
        <v>408.6</v>
      </c>
      <c r="F10" s="76">
        <v>420.6</v>
      </c>
      <c r="G10" s="76">
        <v>354.6</v>
      </c>
      <c r="H10" s="76">
        <v>501.9</v>
      </c>
      <c r="I10" s="73">
        <f t="shared" si="0"/>
        <v>1989.3000000000002</v>
      </c>
    </row>
    <row r="11" spans="1:9" x14ac:dyDescent="0.3">
      <c r="C11" s="75">
        <v>45017</v>
      </c>
      <c r="D11" s="76">
        <v>576.29999999999995</v>
      </c>
      <c r="E11" s="76">
        <v>530.70000000000005</v>
      </c>
      <c r="F11" s="76">
        <v>585</v>
      </c>
      <c r="G11" s="76">
        <v>318.89999999999998</v>
      </c>
      <c r="H11" s="76">
        <v>328.2</v>
      </c>
      <c r="I11" s="73">
        <f t="shared" si="0"/>
        <v>2339.1</v>
      </c>
    </row>
    <row r="12" spans="1:9" x14ac:dyDescent="0.3">
      <c r="C12" s="75">
        <v>45047</v>
      </c>
      <c r="D12" s="76">
        <v>366.3</v>
      </c>
      <c r="E12" s="76">
        <v>548.70000000000005</v>
      </c>
      <c r="F12" s="76">
        <v>515.70000000000005</v>
      </c>
      <c r="G12" s="76">
        <v>518.1</v>
      </c>
      <c r="H12" s="76">
        <v>580.5</v>
      </c>
      <c r="I12" s="73">
        <f t="shared" si="0"/>
        <v>2529.3000000000002</v>
      </c>
    </row>
    <row r="13" spans="1:9" x14ac:dyDescent="0.3">
      <c r="C13" s="75">
        <v>45078</v>
      </c>
      <c r="D13" s="76">
        <v>555.9</v>
      </c>
      <c r="E13" s="76">
        <v>401.1</v>
      </c>
      <c r="F13" s="76">
        <v>560.4</v>
      </c>
      <c r="G13" s="76">
        <v>406.8</v>
      </c>
      <c r="H13" s="76">
        <v>353.4</v>
      </c>
      <c r="I13" s="73">
        <f t="shared" si="0"/>
        <v>2277.6</v>
      </c>
    </row>
    <row r="14" spans="1:9" x14ac:dyDescent="0.3">
      <c r="C14" s="72" t="s">
        <v>110</v>
      </c>
      <c r="D14" s="73">
        <f>D13+D12+D11+D10+D9+D8</f>
        <v>2610.6</v>
      </c>
      <c r="E14" s="73">
        <f t="shared" ref="E14:H14" si="1">E13+E12+E11+E10+E9+E8</f>
        <v>2906.1000000000004</v>
      </c>
      <c r="F14" s="73">
        <f t="shared" si="1"/>
        <v>2935.5</v>
      </c>
      <c r="G14" s="73">
        <f t="shared" si="1"/>
        <v>2468.7000000000003</v>
      </c>
      <c r="H14" s="73">
        <f t="shared" si="1"/>
        <v>2430</v>
      </c>
      <c r="I14" s="73">
        <f>I13+I12+I11+I10+I9+I8</f>
        <v>13350.899999999998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60E9-535F-4A96-A42C-93C2C4D2FA8A}">
  <sheetPr>
    <tabColor rgb="FF7FEDD8"/>
  </sheetPr>
  <dimension ref="B3:E12"/>
  <sheetViews>
    <sheetView workbookViewId="0">
      <selection activeCell="E13" sqref="E13"/>
    </sheetView>
  </sheetViews>
  <sheetFormatPr defaultRowHeight="14.4" x14ac:dyDescent="0.3"/>
  <cols>
    <col min="2" max="2" width="11.77734375" customWidth="1"/>
    <col min="3" max="3" width="18.5546875" customWidth="1"/>
    <col min="4" max="4" width="11.77734375" customWidth="1"/>
  </cols>
  <sheetData>
    <row r="3" spans="2:5" ht="28.8" x14ac:dyDescent="0.3">
      <c r="B3" s="5" t="s">
        <v>84</v>
      </c>
    </row>
    <row r="5" spans="2:5" x14ac:dyDescent="0.3">
      <c r="C5" t="s">
        <v>81</v>
      </c>
      <c r="D5" t="s">
        <v>82</v>
      </c>
      <c r="E5" t="s">
        <v>9</v>
      </c>
    </row>
    <row r="6" spans="2:5" x14ac:dyDescent="0.3">
      <c r="C6" t="s">
        <v>85</v>
      </c>
    </row>
    <row r="7" spans="2:5" x14ac:dyDescent="0.3">
      <c r="C7" t="s">
        <v>40</v>
      </c>
    </row>
    <row r="8" spans="2:5" x14ac:dyDescent="0.3">
      <c r="C8" t="s">
        <v>41</v>
      </c>
    </row>
    <row r="9" spans="2:5" x14ac:dyDescent="0.3">
      <c r="C9" t="s">
        <v>42</v>
      </c>
    </row>
    <row r="10" spans="2:5" x14ac:dyDescent="0.3">
      <c r="C10" t="s">
        <v>43</v>
      </c>
    </row>
    <row r="11" spans="2:5" x14ac:dyDescent="0.3">
      <c r="C11" t="s">
        <v>80</v>
      </c>
    </row>
    <row r="12" spans="2:5" x14ac:dyDescent="0.3">
      <c r="C12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BB2C-FBC1-4830-B5B5-8A4DCE2A383C}">
  <sheetPr>
    <tabColor rgb="FF7FEDD8"/>
  </sheetPr>
  <dimension ref="B1:E12"/>
  <sheetViews>
    <sheetView workbookViewId="0">
      <selection activeCell="D6" sqref="D6:E12"/>
    </sheetView>
  </sheetViews>
  <sheetFormatPr defaultRowHeight="14.4" x14ac:dyDescent="0.3"/>
  <cols>
    <col min="2" max="2" width="15.77734375" customWidth="1"/>
    <col min="3" max="3" width="18.5546875" customWidth="1"/>
    <col min="4" max="4" width="12.6640625" customWidth="1"/>
    <col min="5" max="5" width="12.33203125" customWidth="1"/>
  </cols>
  <sheetData>
    <row r="1" spans="2:5" ht="5.4" customHeight="1" x14ac:dyDescent="0.3"/>
    <row r="3" spans="2:5" ht="28.8" customHeight="1" x14ac:dyDescent="0.3">
      <c r="B3" s="5" t="s">
        <v>84</v>
      </c>
    </row>
    <row r="5" spans="2:5" x14ac:dyDescent="0.3">
      <c r="C5" t="s">
        <v>81</v>
      </c>
      <c r="D5" t="s">
        <v>82</v>
      </c>
      <c r="E5" t="s">
        <v>9</v>
      </c>
    </row>
    <row r="6" spans="2:5" x14ac:dyDescent="0.3">
      <c r="C6" t="s">
        <v>39</v>
      </c>
      <c r="D6">
        <v>1</v>
      </c>
      <c r="E6">
        <v>14</v>
      </c>
    </row>
    <row r="7" spans="2:5" x14ac:dyDescent="0.3">
      <c r="C7" t="s">
        <v>40</v>
      </c>
      <c r="D7">
        <v>2</v>
      </c>
      <c r="E7">
        <v>13</v>
      </c>
    </row>
    <row r="8" spans="2:5" x14ac:dyDescent="0.3">
      <c r="C8" t="s">
        <v>41</v>
      </c>
      <c r="D8">
        <v>1</v>
      </c>
      <c r="E8">
        <v>8</v>
      </c>
    </row>
    <row r="9" spans="2:5" x14ac:dyDescent="0.3">
      <c r="C9" t="s">
        <v>42</v>
      </c>
      <c r="D9">
        <v>2</v>
      </c>
      <c r="E9">
        <v>17</v>
      </c>
    </row>
    <row r="10" spans="2:5" x14ac:dyDescent="0.3">
      <c r="C10" t="s">
        <v>43</v>
      </c>
      <c r="D10">
        <v>3</v>
      </c>
      <c r="E10">
        <v>7</v>
      </c>
    </row>
    <row r="11" spans="2:5" x14ac:dyDescent="0.3">
      <c r="C11" t="s">
        <v>44</v>
      </c>
      <c r="D11">
        <v>1</v>
      </c>
      <c r="E11">
        <v>12</v>
      </c>
    </row>
    <row r="12" spans="2:5" x14ac:dyDescent="0.3">
      <c r="C12" t="s">
        <v>45</v>
      </c>
      <c r="D12">
        <v>2</v>
      </c>
      <c r="E12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734-EB11-44C6-B125-BB69ED54E553}">
  <sheetPr>
    <tabColor rgb="FF7FEDD8"/>
  </sheetPr>
  <dimension ref="B3:N12"/>
  <sheetViews>
    <sheetView workbookViewId="0">
      <selection activeCell="F3" sqref="F3"/>
    </sheetView>
  </sheetViews>
  <sheetFormatPr defaultRowHeight="14.4" x14ac:dyDescent="0.3"/>
  <cols>
    <col min="2" max="2" width="15.77734375" customWidth="1"/>
    <col min="3" max="3" width="19" bestFit="1" customWidth="1"/>
    <col min="4" max="4" width="11.44140625" customWidth="1"/>
    <col min="5" max="5" width="13" customWidth="1"/>
    <col min="6" max="6" width="10.5546875" bestFit="1" customWidth="1"/>
    <col min="7" max="9" width="6.21875" customWidth="1"/>
    <col min="10" max="10" width="16.88671875" customWidth="1"/>
    <col min="11" max="11" width="17.33203125" customWidth="1"/>
    <col min="12" max="12" width="15" customWidth="1"/>
    <col min="13" max="13" width="14" customWidth="1"/>
    <col min="14" max="14" width="13.33203125" customWidth="1"/>
  </cols>
  <sheetData>
    <row r="3" spans="2:14" ht="28.8" customHeight="1" x14ac:dyDescent="0.3">
      <c r="B3" s="5" t="s">
        <v>84</v>
      </c>
      <c r="E3" t="s">
        <v>22</v>
      </c>
      <c r="F3" s="12">
        <v>45181</v>
      </c>
    </row>
    <row r="4" spans="2:14" x14ac:dyDescent="0.3">
      <c r="J4" s="40" t="s">
        <v>24</v>
      </c>
      <c r="K4" s="41" t="s">
        <v>25</v>
      </c>
      <c r="L4" s="40"/>
      <c r="M4" s="40"/>
      <c r="N4" s="40"/>
    </row>
    <row r="5" spans="2:14" x14ac:dyDescent="0.3">
      <c r="C5" t="s">
        <v>81</v>
      </c>
      <c r="D5" t="s">
        <v>82</v>
      </c>
      <c r="E5" t="s">
        <v>9</v>
      </c>
      <c r="J5" t="s">
        <v>20</v>
      </c>
      <c r="K5" s="3">
        <v>239012</v>
      </c>
    </row>
    <row r="6" spans="2:14" x14ac:dyDescent="0.3">
      <c r="C6" t="s">
        <v>39</v>
      </c>
      <c r="D6" s="6">
        <v>1</v>
      </c>
      <c r="E6" s="3">
        <v>14</v>
      </c>
      <c r="J6" t="s">
        <v>59</v>
      </c>
      <c r="K6" s="60">
        <v>23423</v>
      </c>
    </row>
    <row r="7" spans="2:14" x14ac:dyDescent="0.3">
      <c r="C7" t="s">
        <v>40</v>
      </c>
      <c r="D7" s="6">
        <v>2</v>
      </c>
      <c r="E7" s="3">
        <v>13</v>
      </c>
      <c r="J7" t="s">
        <v>21</v>
      </c>
      <c r="K7" s="39">
        <v>0.34930555555555554</v>
      </c>
      <c r="L7" s="39">
        <v>0.40486111111111112</v>
      </c>
    </row>
    <row r="8" spans="2:14" x14ac:dyDescent="0.3">
      <c r="C8" t="s">
        <v>41</v>
      </c>
      <c r="D8" s="6">
        <v>1</v>
      </c>
      <c r="E8" s="3">
        <v>8</v>
      </c>
      <c r="J8" t="s">
        <v>22</v>
      </c>
      <c r="K8" s="12">
        <v>45008</v>
      </c>
      <c r="L8">
        <v>45181</v>
      </c>
    </row>
    <row r="9" spans="2:14" x14ac:dyDescent="0.3">
      <c r="C9" t="s">
        <v>42</v>
      </c>
      <c r="D9" s="6">
        <v>2</v>
      </c>
      <c r="E9" s="3">
        <v>17</v>
      </c>
      <c r="J9" t="s">
        <v>23</v>
      </c>
      <c r="K9" s="61">
        <v>0.2</v>
      </c>
      <c r="L9" s="61">
        <v>0.2</v>
      </c>
      <c r="M9" s="61">
        <v>20</v>
      </c>
    </row>
    <row r="10" spans="2:14" x14ac:dyDescent="0.3">
      <c r="C10" t="s">
        <v>43</v>
      </c>
      <c r="D10" s="6">
        <v>3</v>
      </c>
      <c r="E10" s="3">
        <v>7</v>
      </c>
    </row>
    <row r="11" spans="2:14" x14ac:dyDescent="0.3">
      <c r="C11" t="s">
        <v>44</v>
      </c>
      <c r="D11" s="6">
        <v>1</v>
      </c>
      <c r="E11" s="3">
        <v>12</v>
      </c>
    </row>
    <row r="12" spans="2:14" x14ac:dyDescent="0.3">
      <c r="C12" t="s">
        <v>45</v>
      </c>
      <c r="D12" s="6">
        <v>2</v>
      </c>
      <c r="E12" s="3">
        <v>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6D25-E802-4765-B061-BA89C0938D07}">
  <sheetPr>
    <tabColor rgb="FF7FEDD8"/>
  </sheetPr>
  <dimension ref="B2:F11"/>
  <sheetViews>
    <sheetView workbookViewId="0">
      <selection activeCell="E2" sqref="E2"/>
    </sheetView>
  </sheetViews>
  <sheetFormatPr defaultRowHeight="14.4" x14ac:dyDescent="0.3"/>
  <cols>
    <col min="2" max="2" width="15.77734375" customWidth="1"/>
    <col min="3" max="3" width="19" bestFit="1" customWidth="1"/>
    <col min="4" max="4" width="11.44140625" customWidth="1"/>
    <col min="5" max="6" width="10.5546875" bestFit="1" customWidth="1"/>
  </cols>
  <sheetData>
    <row r="2" spans="2:6" ht="28.8" customHeight="1" x14ac:dyDescent="0.3">
      <c r="B2" s="5" t="s">
        <v>72</v>
      </c>
      <c r="E2" t="s">
        <v>19</v>
      </c>
      <c r="F2" s="12">
        <v>45181</v>
      </c>
    </row>
    <row r="4" spans="2:6" x14ac:dyDescent="0.3">
      <c r="C4" t="s">
        <v>4</v>
      </c>
      <c r="D4" t="s">
        <v>10</v>
      </c>
      <c r="E4" t="s">
        <v>9</v>
      </c>
    </row>
    <row r="5" spans="2:6" x14ac:dyDescent="0.3">
      <c r="C5" t="s">
        <v>39</v>
      </c>
      <c r="D5" s="6">
        <v>1</v>
      </c>
      <c r="E5" s="3">
        <v>14</v>
      </c>
    </row>
    <row r="6" spans="2:6" x14ac:dyDescent="0.3">
      <c r="C6" t="s">
        <v>40</v>
      </c>
      <c r="D6" s="6">
        <v>2</v>
      </c>
      <c r="E6" s="3">
        <v>13</v>
      </c>
    </row>
    <row r="7" spans="2:6" x14ac:dyDescent="0.3">
      <c r="C7" t="s">
        <v>41</v>
      </c>
      <c r="D7" s="6">
        <v>1</v>
      </c>
      <c r="E7" s="3">
        <v>8</v>
      </c>
    </row>
    <row r="8" spans="2:6" x14ac:dyDescent="0.3">
      <c r="C8" t="s">
        <v>42</v>
      </c>
      <c r="D8" s="6">
        <v>2</v>
      </c>
      <c r="E8" s="3">
        <v>17</v>
      </c>
    </row>
    <row r="9" spans="2:6" x14ac:dyDescent="0.3">
      <c r="C9" t="s">
        <v>43</v>
      </c>
      <c r="D9" s="6">
        <v>3</v>
      </c>
      <c r="E9" s="3">
        <v>7</v>
      </c>
    </row>
    <row r="10" spans="2:6" x14ac:dyDescent="0.3">
      <c r="C10" t="s">
        <v>44</v>
      </c>
      <c r="D10" s="6">
        <v>1</v>
      </c>
      <c r="E10" s="3">
        <v>12</v>
      </c>
    </row>
    <row r="11" spans="2:6" x14ac:dyDescent="0.3">
      <c r="C11" t="s">
        <v>45</v>
      </c>
      <c r="D11" s="6">
        <v>2</v>
      </c>
      <c r="E11" s="3">
        <v>4</v>
      </c>
    </row>
  </sheetData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2363-63A6-4D13-8C67-008A66DEB705}">
  <sheetPr>
    <tabColor rgb="FF7FEDD8"/>
  </sheetPr>
  <dimension ref="B2:F11"/>
  <sheetViews>
    <sheetView workbookViewId="0">
      <selection activeCell="F2" sqref="F2"/>
    </sheetView>
  </sheetViews>
  <sheetFormatPr defaultRowHeight="14.4" x14ac:dyDescent="0.3"/>
  <cols>
    <col min="2" max="2" width="15.77734375" customWidth="1"/>
    <col min="3" max="3" width="19" bestFit="1" customWidth="1"/>
    <col min="4" max="4" width="11.44140625" customWidth="1"/>
    <col min="5" max="6" width="10.5546875" bestFit="1" customWidth="1"/>
  </cols>
  <sheetData>
    <row r="2" spans="2:6" ht="28.8" customHeight="1" x14ac:dyDescent="0.3">
      <c r="B2" s="5" t="s">
        <v>72</v>
      </c>
      <c r="E2" t="s">
        <v>86</v>
      </c>
      <c r="F2" s="12">
        <v>45181</v>
      </c>
    </row>
    <row r="4" spans="2:6" x14ac:dyDescent="0.3">
      <c r="C4" t="s">
        <v>4</v>
      </c>
      <c r="D4" t="s">
        <v>10</v>
      </c>
      <c r="E4" t="s">
        <v>9</v>
      </c>
    </row>
    <row r="5" spans="2:6" x14ac:dyDescent="0.3">
      <c r="C5" t="s">
        <v>39</v>
      </c>
      <c r="D5" s="6">
        <v>1</v>
      </c>
      <c r="E5" s="3">
        <v>14</v>
      </c>
    </row>
    <row r="6" spans="2:6" x14ac:dyDescent="0.3">
      <c r="C6" t="s">
        <v>40</v>
      </c>
      <c r="D6" s="6">
        <v>2</v>
      </c>
      <c r="E6" s="3">
        <v>13</v>
      </c>
    </row>
    <row r="7" spans="2:6" x14ac:dyDescent="0.3">
      <c r="C7" t="s">
        <v>41</v>
      </c>
      <c r="D7" s="6">
        <v>1</v>
      </c>
      <c r="E7" s="3">
        <v>8</v>
      </c>
    </row>
    <row r="8" spans="2:6" x14ac:dyDescent="0.3">
      <c r="C8" t="s">
        <v>42</v>
      </c>
      <c r="D8" s="6">
        <v>2</v>
      </c>
      <c r="E8" s="3">
        <v>17</v>
      </c>
    </row>
    <row r="9" spans="2:6" x14ac:dyDescent="0.3">
      <c r="C9" t="s">
        <v>43</v>
      </c>
      <c r="D9" s="6">
        <v>3</v>
      </c>
      <c r="E9" s="3">
        <v>7</v>
      </c>
    </row>
    <row r="10" spans="2:6" x14ac:dyDescent="0.3">
      <c r="C10" t="s">
        <v>44</v>
      </c>
      <c r="D10" s="6">
        <v>1</v>
      </c>
      <c r="E10" s="3">
        <v>12</v>
      </c>
    </row>
    <row r="11" spans="2:6" x14ac:dyDescent="0.3">
      <c r="C11" t="s">
        <v>45</v>
      </c>
      <c r="D11" s="6">
        <v>2</v>
      </c>
      <c r="E11" s="3">
        <v>4</v>
      </c>
    </row>
  </sheetData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652F-2CFC-4A29-B645-39A67F5DCCEA}">
  <sheetPr>
    <tabColor rgb="FF7FEDD8"/>
  </sheetPr>
  <dimension ref="B1:O22"/>
  <sheetViews>
    <sheetView workbookViewId="0">
      <selection activeCell="F2" sqref="F2"/>
    </sheetView>
  </sheetViews>
  <sheetFormatPr defaultRowHeight="14.4" x14ac:dyDescent="0.3"/>
  <cols>
    <col min="1" max="1" width="5.6640625" customWidth="1"/>
    <col min="2" max="2" width="15.77734375" customWidth="1"/>
    <col min="3" max="3" width="19" bestFit="1" customWidth="1"/>
    <col min="4" max="4" width="11.44140625" customWidth="1"/>
    <col min="5" max="5" width="10.5546875" bestFit="1" customWidth="1"/>
    <col min="6" max="6" width="13.5546875" customWidth="1"/>
    <col min="7" max="7" width="12.44140625" customWidth="1"/>
    <col min="8" max="8" width="14.5546875" customWidth="1"/>
    <col min="9" max="9" width="3.33203125" customWidth="1"/>
    <col min="10" max="10" width="3.21875" customWidth="1"/>
    <col min="11" max="12" width="16.109375" customWidth="1"/>
  </cols>
  <sheetData>
    <row r="1" spans="2:15" ht="15" thickBot="1" x14ac:dyDescent="0.35"/>
    <row r="2" spans="2:15" ht="28.8" customHeight="1" thickBot="1" x14ac:dyDescent="0.35">
      <c r="B2" s="5" t="s">
        <v>72</v>
      </c>
      <c r="E2" t="s">
        <v>19</v>
      </c>
      <c r="F2" s="12">
        <v>45181</v>
      </c>
      <c r="K2" s="42" t="s">
        <v>26</v>
      </c>
      <c r="L2" s="43"/>
      <c r="M2" s="44"/>
      <c r="N2" s="44"/>
      <c r="O2" s="45"/>
    </row>
    <row r="3" spans="2:15" x14ac:dyDescent="0.3">
      <c r="K3" s="22" t="s">
        <v>61</v>
      </c>
      <c r="L3" s="23" t="s">
        <v>31</v>
      </c>
      <c r="M3" s="78" t="s">
        <v>32</v>
      </c>
      <c r="N3" s="79"/>
      <c r="O3" s="80"/>
    </row>
    <row r="4" spans="2:15" x14ac:dyDescent="0.3">
      <c r="C4" t="s">
        <v>4</v>
      </c>
      <c r="D4" t="s">
        <v>10</v>
      </c>
      <c r="E4" t="s">
        <v>9</v>
      </c>
      <c r="F4" t="s">
        <v>12</v>
      </c>
      <c r="G4" t="s">
        <v>13</v>
      </c>
      <c r="H4" t="s">
        <v>14</v>
      </c>
      <c r="K4" s="24" t="s">
        <v>27</v>
      </c>
      <c r="L4" s="18">
        <f>2+10</f>
        <v>12</v>
      </c>
      <c r="M4" s="13">
        <v>2</v>
      </c>
      <c r="N4" s="14">
        <v>10</v>
      </c>
      <c r="O4" s="20">
        <f>M4+N4</f>
        <v>12</v>
      </c>
    </row>
    <row r="5" spans="2:15" x14ac:dyDescent="0.3">
      <c r="C5" t="s">
        <v>39</v>
      </c>
      <c r="D5" s="6">
        <v>1</v>
      </c>
      <c r="E5" s="3">
        <v>14</v>
      </c>
      <c r="F5" s="4">
        <f>D5*E5</f>
        <v>14</v>
      </c>
      <c r="G5" s="3">
        <v>1.6</v>
      </c>
      <c r="H5" s="4">
        <f>F5-G5</f>
        <v>12.4</v>
      </c>
      <c r="K5" s="24"/>
      <c r="L5" s="18"/>
      <c r="M5" s="15"/>
      <c r="O5" s="20"/>
    </row>
    <row r="6" spans="2:15" x14ac:dyDescent="0.3">
      <c r="C6" t="s">
        <v>40</v>
      </c>
      <c r="D6" s="6">
        <v>2</v>
      </c>
      <c r="E6" s="3">
        <v>13</v>
      </c>
      <c r="F6" s="4">
        <f>D6*E6</f>
        <v>26</v>
      </c>
      <c r="G6" s="3">
        <v>2.2000000000000002</v>
      </c>
      <c r="H6" s="4">
        <f>F6-G6</f>
        <v>23.8</v>
      </c>
      <c r="K6" s="24" t="s">
        <v>28</v>
      </c>
      <c r="L6" s="18">
        <f>2-4</f>
        <v>-2</v>
      </c>
      <c r="M6" s="13">
        <v>10</v>
      </c>
      <c r="N6" s="14">
        <v>4</v>
      </c>
      <c r="O6" s="20">
        <f>M6-N6</f>
        <v>6</v>
      </c>
    </row>
    <row r="7" spans="2:15" x14ac:dyDescent="0.3">
      <c r="C7" t="s">
        <v>41</v>
      </c>
      <c r="D7" s="6">
        <v>1</v>
      </c>
      <c r="E7" s="3">
        <v>8</v>
      </c>
      <c r="F7" s="4">
        <f>D7*E7</f>
        <v>8</v>
      </c>
      <c r="G7" s="3">
        <v>3.5</v>
      </c>
      <c r="H7" s="4">
        <f>F7-G7</f>
        <v>4.5</v>
      </c>
      <c r="K7" s="24"/>
      <c r="L7" s="18"/>
      <c r="M7" s="15"/>
      <c r="O7" s="20"/>
    </row>
    <row r="8" spans="2:15" x14ac:dyDescent="0.3">
      <c r="C8" t="s">
        <v>42</v>
      </c>
      <c r="D8" s="6">
        <v>2</v>
      </c>
      <c r="E8" s="3">
        <v>17</v>
      </c>
      <c r="F8" s="4">
        <f t="shared" ref="F8:F11" si="0">D8*E8</f>
        <v>34</v>
      </c>
      <c r="G8" s="3">
        <v>1.2</v>
      </c>
      <c r="H8" s="4">
        <f t="shared" ref="H8:H11" si="1">F8-G8</f>
        <v>32.799999999999997</v>
      </c>
      <c r="K8" s="24" t="s">
        <v>29</v>
      </c>
      <c r="L8" s="18">
        <f>2*4</f>
        <v>8</v>
      </c>
      <c r="M8" s="13">
        <v>4</v>
      </c>
      <c r="N8" s="14">
        <v>4</v>
      </c>
      <c r="O8" s="20">
        <f>M8*N8</f>
        <v>16</v>
      </c>
    </row>
    <row r="9" spans="2:15" x14ac:dyDescent="0.3">
      <c r="C9" t="s">
        <v>43</v>
      </c>
      <c r="D9" s="6">
        <v>3</v>
      </c>
      <c r="E9" s="3">
        <v>7</v>
      </c>
      <c r="F9" s="4">
        <f t="shared" si="0"/>
        <v>21</v>
      </c>
      <c r="G9" s="3">
        <v>1.8</v>
      </c>
      <c r="H9" s="4">
        <f t="shared" si="1"/>
        <v>19.2</v>
      </c>
      <c r="K9" s="24"/>
      <c r="L9" s="18"/>
      <c r="M9" s="15"/>
      <c r="O9" s="20"/>
    </row>
    <row r="10" spans="2:15" ht="15" thickBot="1" x14ac:dyDescent="0.35">
      <c r="C10" t="s">
        <v>44</v>
      </c>
      <c r="D10" s="6">
        <v>1</v>
      </c>
      <c r="E10" s="3">
        <v>12</v>
      </c>
      <c r="F10" s="4">
        <f t="shared" si="0"/>
        <v>12</v>
      </c>
      <c r="G10" s="3">
        <v>2.1</v>
      </c>
      <c r="H10" s="4">
        <f t="shared" si="1"/>
        <v>9.9</v>
      </c>
      <c r="K10" s="25" t="s">
        <v>30</v>
      </c>
      <c r="L10" s="19">
        <f>2/4</f>
        <v>0.5</v>
      </c>
      <c r="M10" s="16">
        <v>2</v>
      </c>
      <c r="N10" s="17">
        <v>4</v>
      </c>
      <c r="O10" s="21">
        <f>M10/N10</f>
        <v>0.5</v>
      </c>
    </row>
    <row r="11" spans="2:15" x14ac:dyDescent="0.3">
      <c r="C11" t="s">
        <v>45</v>
      </c>
      <c r="D11" s="6">
        <v>2</v>
      </c>
      <c r="E11" s="3">
        <v>4</v>
      </c>
      <c r="F11" s="4">
        <f t="shared" si="0"/>
        <v>8</v>
      </c>
      <c r="G11" s="3">
        <v>3.1</v>
      </c>
      <c r="H11" s="4">
        <f t="shared" si="1"/>
        <v>4.9000000000000004</v>
      </c>
    </row>
    <row r="12" spans="2:15" x14ac:dyDescent="0.3">
      <c r="F12" s="4">
        <f>F11+F10+F9+F8+F7+F6+F5</f>
        <v>123</v>
      </c>
      <c r="G12" s="4">
        <f t="shared" ref="G12:H12" si="2">G11+G10+G9+G8+G7+G6+G5</f>
        <v>15.499999999999998</v>
      </c>
      <c r="H12" s="4">
        <f t="shared" si="2"/>
        <v>107.5</v>
      </c>
    </row>
    <row r="22" spans="11:11" x14ac:dyDescent="0.3">
      <c r="K22" s="12"/>
    </row>
  </sheetData>
  <mergeCells count="1">
    <mergeCell ref="M3:O3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35A3-089B-4748-B4E2-37766018199F}">
  <sheetPr>
    <tabColor rgb="FF7FEDD8"/>
  </sheetPr>
  <dimension ref="C2:H12"/>
  <sheetViews>
    <sheetView showGridLines="0" workbookViewId="0">
      <selection activeCell="F2" sqref="F2"/>
    </sheetView>
  </sheetViews>
  <sheetFormatPr defaultRowHeight="14.4" x14ac:dyDescent="0.3"/>
  <cols>
    <col min="1" max="2" width="1.6640625" customWidth="1"/>
    <col min="3" max="3" width="22" customWidth="1"/>
    <col min="4" max="4" width="10.88671875" bestFit="1" customWidth="1"/>
    <col min="5" max="8" width="12.109375" customWidth="1"/>
  </cols>
  <sheetData>
    <row r="2" spans="3:8" ht="29.4" customHeight="1" x14ac:dyDescent="0.3">
      <c r="C2" s="81" t="s">
        <v>72</v>
      </c>
      <c r="D2" s="81"/>
      <c r="E2" s="62" t="s">
        <v>19</v>
      </c>
      <c r="F2" s="12">
        <v>45181</v>
      </c>
      <c r="G2" s="56"/>
      <c r="H2" s="56"/>
    </row>
    <row r="3" spans="3:8" ht="2.4" customHeight="1" x14ac:dyDescent="0.3">
      <c r="C3" s="55"/>
      <c r="D3" s="55"/>
      <c r="E3" s="55"/>
      <c r="F3" s="55"/>
      <c r="G3" s="55"/>
      <c r="H3" s="55"/>
    </row>
    <row r="4" spans="3:8" x14ac:dyDescent="0.3">
      <c r="C4" s="65" t="s">
        <v>81</v>
      </c>
      <c r="D4" s="26" t="s">
        <v>10</v>
      </c>
      <c r="E4" s="70" t="s">
        <v>9</v>
      </c>
      <c r="F4" s="70" t="s">
        <v>12</v>
      </c>
      <c r="G4" s="70" t="s">
        <v>13</v>
      </c>
      <c r="H4" s="70" t="s">
        <v>14</v>
      </c>
    </row>
    <row r="5" spans="3:8" x14ac:dyDescent="0.3">
      <c r="C5" s="66" t="s">
        <v>39</v>
      </c>
      <c r="D5" s="71">
        <v>1</v>
      </c>
      <c r="E5" s="67">
        <v>14</v>
      </c>
      <c r="F5" s="68">
        <f>D5*E5</f>
        <v>14</v>
      </c>
      <c r="G5" s="67">
        <v>1.6</v>
      </c>
      <c r="H5" s="69">
        <f>F5-G5</f>
        <v>12.4</v>
      </c>
    </row>
    <row r="6" spans="3:8" x14ac:dyDescent="0.3">
      <c r="C6" s="66" t="s">
        <v>40</v>
      </c>
      <c r="D6" s="71">
        <v>2</v>
      </c>
      <c r="E6" s="67">
        <v>13</v>
      </c>
      <c r="F6" s="68">
        <f>D6*E6</f>
        <v>26</v>
      </c>
      <c r="G6" s="67">
        <v>2.2000000000000002</v>
      </c>
      <c r="H6" s="69">
        <f t="shared" ref="H6:H11" si="0">F6-G6</f>
        <v>23.8</v>
      </c>
    </row>
    <row r="7" spans="3:8" x14ac:dyDescent="0.3">
      <c r="C7" s="66" t="s">
        <v>41</v>
      </c>
      <c r="D7" s="71">
        <v>1</v>
      </c>
      <c r="E7" s="67">
        <v>8</v>
      </c>
      <c r="F7" s="68">
        <f>D7*E7</f>
        <v>8</v>
      </c>
      <c r="G7" s="67">
        <v>3.5</v>
      </c>
      <c r="H7" s="69">
        <f t="shared" si="0"/>
        <v>4.5</v>
      </c>
    </row>
    <row r="8" spans="3:8" x14ac:dyDescent="0.3">
      <c r="C8" s="66" t="s">
        <v>42</v>
      </c>
      <c r="D8" s="71">
        <v>2</v>
      </c>
      <c r="E8" s="67">
        <v>17</v>
      </c>
      <c r="F8" s="68">
        <f t="shared" ref="F8:F11" si="1">D8*E8</f>
        <v>34</v>
      </c>
      <c r="G8" s="67">
        <v>1.2</v>
      </c>
      <c r="H8" s="69">
        <f t="shared" si="0"/>
        <v>32.799999999999997</v>
      </c>
    </row>
    <row r="9" spans="3:8" x14ac:dyDescent="0.3">
      <c r="C9" s="66" t="s">
        <v>43</v>
      </c>
      <c r="D9" s="71">
        <v>3</v>
      </c>
      <c r="E9" s="67">
        <v>7</v>
      </c>
      <c r="F9" s="68">
        <f t="shared" si="1"/>
        <v>21</v>
      </c>
      <c r="G9" s="67">
        <v>1.8</v>
      </c>
      <c r="H9" s="69">
        <f t="shared" si="0"/>
        <v>19.2</v>
      </c>
    </row>
    <row r="10" spans="3:8" x14ac:dyDescent="0.3">
      <c r="C10" s="66" t="s">
        <v>44</v>
      </c>
      <c r="D10" s="71">
        <v>1</v>
      </c>
      <c r="E10" s="67">
        <v>12</v>
      </c>
      <c r="F10" s="68">
        <f t="shared" si="1"/>
        <v>12</v>
      </c>
      <c r="G10" s="67">
        <v>2.1</v>
      </c>
      <c r="H10" s="69">
        <f t="shared" si="0"/>
        <v>9.9</v>
      </c>
    </row>
    <row r="11" spans="3:8" x14ac:dyDescent="0.3">
      <c r="C11" s="66" t="s">
        <v>45</v>
      </c>
      <c r="D11" s="71">
        <v>2</v>
      </c>
      <c r="E11" s="67">
        <v>4</v>
      </c>
      <c r="F11" s="68">
        <f t="shared" si="1"/>
        <v>8</v>
      </c>
      <c r="G11" s="67">
        <v>3.1</v>
      </c>
      <c r="H11" s="69">
        <f t="shared" si="0"/>
        <v>4.9000000000000004</v>
      </c>
    </row>
    <row r="12" spans="3:8" x14ac:dyDescent="0.3">
      <c r="C12" s="57"/>
      <c r="D12" s="57"/>
      <c r="E12" s="63" t="s">
        <v>18</v>
      </c>
      <c r="F12" s="64">
        <f>F11+F10+F9+F8+F7+F6+F5</f>
        <v>123</v>
      </c>
      <c r="G12" s="64">
        <f>G11+G10+G9+G8+G7+G6+G5</f>
        <v>15.499999999999998</v>
      </c>
      <c r="H12" s="64">
        <f>H11+H10+H9+H8+H7+H6+H5</f>
        <v>107.5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236C-29A6-4CB7-94A1-CAC798450BB6}">
  <sheetPr>
    <tabColor rgb="FF7FEDD8"/>
  </sheetPr>
  <dimension ref="C1:H12"/>
  <sheetViews>
    <sheetView showGridLines="0" workbookViewId="0">
      <selection activeCell="D12" sqref="D12"/>
    </sheetView>
  </sheetViews>
  <sheetFormatPr defaultRowHeight="14.4" x14ac:dyDescent="0.3"/>
  <cols>
    <col min="1" max="1" width="2.109375" customWidth="1"/>
    <col min="2" max="2" width="3.5546875" customWidth="1"/>
    <col min="3" max="3" width="19" bestFit="1" customWidth="1"/>
    <col min="4" max="4" width="11.44140625" customWidth="1"/>
    <col min="5" max="8" width="15.33203125" customWidth="1"/>
  </cols>
  <sheetData>
    <row r="1" spans="3:8" ht="5.4" customHeight="1" x14ac:dyDescent="0.3"/>
    <row r="2" spans="3:8" ht="31.8" customHeight="1" x14ac:dyDescent="0.3">
      <c r="C2" s="82" t="s">
        <v>72</v>
      </c>
      <c r="D2" s="82"/>
      <c r="E2" t="s">
        <v>19</v>
      </c>
      <c r="F2" s="12">
        <v>45181</v>
      </c>
      <c r="G2" s="10"/>
      <c r="H2" s="10"/>
    </row>
    <row r="3" spans="3:8" ht="4.2" customHeight="1" x14ac:dyDescent="0.3"/>
    <row r="4" spans="3:8" x14ac:dyDescent="0.3">
      <c r="C4" s="26" t="s">
        <v>4</v>
      </c>
      <c r="D4" s="26" t="s">
        <v>10</v>
      </c>
      <c r="E4" s="26" t="s">
        <v>9</v>
      </c>
      <c r="F4" s="26" t="s">
        <v>12</v>
      </c>
      <c r="G4" s="26" t="s">
        <v>13</v>
      </c>
      <c r="H4" s="26" t="s">
        <v>14</v>
      </c>
    </row>
    <row r="5" spans="3:8" x14ac:dyDescent="0.3">
      <c r="C5" s="27" t="s">
        <v>39</v>
      </c>
      <c r="D5" s="7">
        <v>1</v>
      </c>
      <c r="E5" s="8">
        <v>14</v>
      </c>
      <c r="F5" s="9">
        <f>D5*E5</f>
        <v>14</v>
      </c>
      <c r="G5" s="8">
        <v>1.6</v>
      </c>
      <c r="H5" s="11">
        <f>F5-G5</f>
        <v>12.4</v>
      </c>
    </row>
    <row r="6" spans="3:8" x14ac:dyDescent="0.3">
      <c r="C6" s="27" t="s">
        <v>40</v>
      </c>
      <c r="D6" s="7">
        <v>2</v>
      </c>
      <c r="E6" s="8">
        <v>13</v>
      </c>
      <c r="F6" s="9">
        <f>D6*E6</f>
        <v>26</v>
      </c>
      <c r="G6" s="8">
        <v>2.2000000000000002</v>
      </c>
      <c r="H6" s="11">
        <f t="shared" ref="H6:H11" si="0">F6-G6</f>
        <v>23.8</v>
      </c>
    </row>
    <row r="7" spans="3:8" x14ac:dyDescent="0.3">
      <c r="C7" s="27" t="s">
        <v>41</v>
      </c>
      <c r="D7" s="7">
        <v>1</v>
      </c>
      <c r="E7" s="8">
        <v>8</v>
      </c>
      <c r="F7" s="9">
        <f>D7*E7</f>
        <v>8</v>
      </c>
      <c r="G7" s="8">
        <v>3.5</v>
      </c>
      <c r="H7" s="11">
        <f t="shared" si="0"/>
        <v>4.5</v>
      </c>
    </row>
    <row r="8" spans="3:8" x14ac:dyDescent="0.3">
      <c r="C8" s="27" t="s">
        <v>42</v>
      </c>
      <c r="D8" s="7">
        <v>2</v>
      </c>
      <c r="E8" s="8">
        <v>17</v>
      </c>
      <c r="F8" s="9">
        <f t="shared" ref="F8:F11" si="1">D8*E8</f>
        <v>34</v>
      </c>
      <c r="G8" s="8">
        <v>1.2</v>
      </c>
      <c r="H8" s="11">
        <f t="shared" si="0"/>
        <v>32.799999999999997</v>
      </c>
    </row>
    <row r="9" spans="3:8" x14ac:dyDescent="0.3">
      <c r="C9" s="27" t="s">
        <v>43</v>
      </c>
      <c r="D9" s="7">
        <v>3</v>
      </c>
      <c r="E9" s="8">
        <v>7</v>
      </c>
      <c r="F9" s="9">
        <f t="shared" si="1"/>
        <v>21</v>
      </c>
      <c r="G9" s="8">
        <v>1.8</v>
      </c>
      <c r="H9" s="11">
        <f t="shared" si="0"/>
        <v>19.2</v>
      </c>
    </row>
    <row r="10" spans="3:8" x14ac:dyDescent="0.3">
      <c r="C10" s="27" t="s">
        <v>44</v>
      </c>
      <c r="D10" s="7">
        <v>1</v>
      </c>
      <c r="E10" s="8">
        <v>12</v>
      </c>
      <c r="F10" s="9">
        <f t="shared" si="1"/>
        <v>12</v>
      </c>
      <c r="G10" s="8">
        <v>2.1</v>
      </c>
      <c r="H10" s="11">
        <f t="shared" si="0"/>
        <v>9.9</v>
      </c>
    </row>
    <row r="11" spans="3:8" x14ac:dyDescent="0.3">
      <c r="C11" s="27" t="s">
        <v>45</v>
      </c>
      <c r="D11" s="7">
        <v>2</v>
      </c>
      <c r="E11" s="8">
        <v>20</v>
      </c>
      <c r="F11" s="9">
        <f t="shared" si="1"/>
        <v>40</v>
      </c>
      <c r="G11" s="8">
        <v>3.1</v>
      </c>
      <c r="H11" s="11">
        <f t="shared" si="0"/>
        <v>36.9</v>
      </c>
    </row>
    <row r="12" spans="3:8" x14ac:dyDescent="0.3">
      <c r="E12" s="28" t="s">
        <v>18</v>
      </c>
      <c r="F12" s="29">
        <f>F11+F10+F9+F8+F7+F6+F5</f>
        <v>155</v>
      </c>
      <c r="G12" s="29">
        <f>G11+G10+G9+G8+G7+G6+G5</f>
        <v>15.499999999999998</v>
      </c>
      <c r="H12" s="29">
        <f>H11+H10+H9+H8+H7+H6+H5</f>
        <v>139.5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Plano de Estudos</vt:lpstr>
      <vt:lpstr>Textos</vt:lpstr>
      <vt:lpstr>Números</vt:lpstr>
      <vt:lpstr>Formatos de Dados</vt:lpstr>
      <vt:lpstr>Adicionar e Remover</vt:lpstr>
      <vt:lpstr>Comentários &amp; Anotações</vt:lpstr>
      <vt:lpstr>Operações Matemáticas</vt:lpstr>
      <vt:lpstr>Formatação Básica</vt:lpstr>
      <vt:lpstr>Objetos</vt:lpstr>
      <vt:lpstr>Preen. Automático</vt:lpstr>
      <vt:lpstr>Desafio1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 Fantin</cp:lastModifiedBy>
  <dcterms:created xsi:type="dcterms:W3CDTF">2023-08-20T13:35:32Z</dcterms:created>
  <dcterms:modified xsi:type="dcterms:W3CDTF">2023-09-14T21:34:30Z</dcterms:modified>
</cp:coreProperties>
</file>