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pha\Downloads\DC-GRASP\DMC-GRASP\results\"/>
    </mc:Choice>
  </mc:AlternateContent>
  <xr:revisionPtr revIDLastSave="0" documentId="13_ncr:1_{FC5555B8-ABE9-4C2F-8A01-548D2DECDB5F}" xr6:coauthVersionLast="47" xr6:coauthVersionMax="47" xr10:uidLastSave="{00000000-0000-0000-0000-000000000000}"/>
  <bookViews>
    <workbookView xWindow="-120" yWindow="-120" windowWidth="20730" windowHeight="11160" xr2:uid="{6E7202E3-C552-467B-9982-DE22D49E77FB}"/>
  </bookViews>
  <sheets>
    <sheet name="Planilha1" sheetId="1" r:id="rId1"/>
    <sheet name="Planilha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6" i="1" l="1"/>
  <c r="Z6" i="1"/>
  <c r="AA6" i="1"/>
  <c r="AB6" i="1"/>
  <c r="Y6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3" i="1"/>
  <c r="Y5" i="1"/>
  <c r="Z5" i="1"/>
  <c r="AA5" i="1"/>
  <c r="AB5" i="1"/>
  <c r="X5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U3" i="1"/>
  <c r="T3" i="1"/>
  <c r="Q3" i="1"/>
  <c r="U41" i="2"/>
  <c r="T41" i="2"/>
  <c r="S41" i="2"/>
  <c r="R41" i="2"/>
  <c r="Q41" i="2"/>
  <c r="U40" i="2"/>
  <c r="T40" i="2"/>
  <c r="S40" i="2"/>
  <c r="R40" i="2"/>
  <c r="Q40" i="2"/>
  <c r="U39" i="2"/>
  <c r="T39" i="2"/>
  <c r="S39" i="2"/>
  <c r="R39" i="2"/>
  <c r="Q39" i="2"/>
  <c r="U38" i="2"/>
  <c r="T38" i="2"/>
  <c r="S38" i="2"/>
  <c r="R38" i="2"/>
  <c r="Q38" i="2"/>
  <c r="U37" i="2"/>
  <c r="T37" i="2"/>
  <c r="S37" i="2"/>
  <c r="R37" i="2"/>
  <c r="Q37" i="2"/>
  <c r="U36" i="2"/>
  <c r="T36" i="2"/>
  <c r="S36" i="2"/>
  <c r="R36" i="2"/>
  <c r="Q36" i="2"/>
  <c r="U35" i="2"/>
  <c r="T35" i="2"/>
  <c r="S35" i="2"/>
  <c r="R35" i="2"/>
  <c r="Q35" i="2"/>
  <c r="U34" i="2"/>
  <c r="T34" i="2"/>
  <c r="S34" i="2"/>
  <c r="R34" i="2"/>
  <c r="Q34" i="2"/>
  <c r="U33" i="2"/>
  <c r="T33" i="2"/>
  <c r="S33" i="2"/>
  <c r="R33" i="2"/>
  <c r="Q33" i="2"/>
  <c r="U32" i="2"/>
  <c r="T32" i="2"/>
  <c r="S32" i="2"/>
  <c r="R32" i="2"/>
  <c r="Q32" i="2"/>
  <c r="U31" i="2"/>
  <c r="T31" i="2"/>
  <c r="S31" i="2"/>
  <c r="R31" i="2"/>
  <c r="Q31" i="2"/>
  <c r="U30" i="2"/>
  <c r="T30" i="2"/>
  <c r="S30" i="2"/>
  <c r="R30" i="2"/>
  <c r="Q30" i="2"/>
  <c r="U29" i="2"/>
  <c r="T29" i="2"/>
  <c r="S29" i="2"/>
  <c r="R29" i="2"/>
  <c r="Q29" i="2"/>
  <c r="U28" i="2"/>
  <c r="T28" i="2"/>
  <c r="S28" i="2"/>
  <c r="R28" i="2"/>
  <c r="Q28" i="2"/>
  <c r="U27" i="2"/>
  <c r="T27" i="2"/>
  <c r="S27" i="2"/>
  <c r="R27" i="2"/>
  <c r="Q27" i="2"/>
  <c r="U26" i="2"/>
  <c r="T26" i="2"/>
  <c r="S26" i="2"/>
  <c r="R26" i="2"/>
  <c r="Q26" i="2"/>
  <c r="U25" i="2"/>
  <c r="T25" i="2"/>
  <c r="S25" i="2"/>
  <c r="R25" i="2"/>
  <c r="Q25" i="2"/>
  <c r="U24" i="2"/>
  <c r="T24" i="2"/>
  <c r="S24" i="2"/>
  <c r="R24" i="2"/>
  <c r="Q24" i="2"/>
  <c r="U23" i="2"/>
  <c r="T23" i="2"/>
  <c r="S23" i="2"/>
  <c r="R23" i="2"/>
  <c r="Q23" i="2"/>
  <c r="U22" i="2"/>
  <c r="T22" i="2"/>
  <c r="S22" i="2"/>
  <c r="R22" i="2"/>
  <c r="Q22" i="2"/>
  <c r="U21" i="2"/>
  <c r="T21" i="2"/>
  <c r="S21" i="2"/>
  <c r="R21" i="2"/>
  <c r="Q21" i="2"/>
  <c r="U20" i="2"/>
  <c r="T20" i="2"/>
  <c r="S20" i="2"/>
  <c r="R20" i="2"/>
  <c r="Q20" i="2"/>
  <c r="U19" i="2"/>
  <c r="T19" i="2"/>
  <c r="S19" i="2"/>
  <c r="R19" i="2"/>
  <c r="Q19" i="2"/>
  <c r="U18" i="2"/>
  <c r="T18" i="2"/>
  <c r="S18" i="2"/>
  <c r="R18" i="2"/>
  <c r="Q18" i="2"/>
  <c r="U17" i="2"/>
  <c r="T17" i="2"/>
  <c r="S17" i="2"/>
  <c r="R17" i="2"/>
  <c r="Q17" i="2"/>
  <c r="U16" i="2"/>
  <c r="T16" i="2"/>
  <c r="S16" i="2"/>
  <c r="R16" i="2"/>
  <c r="Q16" i="2"/>
  <c r="U15" i="2"/>
  <c r="T15" i="2"/>
  <c r="S15" i="2"/>
  <c r="R15" i="2"/>
  <c r="Q15" i="2"/>
  <c r="U14" i="2"/>
  <c r="T14" i="2"/>
  <c r="S14" i="2"/>
  <c r="R14" i="2"/>
  <c r="Q14" i="2"/>
  <c r="U13" i="2"/>
  <c r="T13" i="2"/>
  <c r="S13" i="2"/>
  <c r="R13" i="2"/>
  <c r="Q13" i="2"/>
  <c r="U12" i="2"/>
  <c r="T12" i="2"/>
  <c r="S12" i="2"/>
  <c r="R12" i="2"/>
  <c r="Q12" i="2"/>
  <c r="U11" i="2"/>
  <c r="T11" i="2"/>
  <c r="S11" i="2"/>
  <c r="R11" i="2"/>
  <c r="Q11" i="2"/>
  <c r="U10" i="2"/>
  <c r="T10" i="2"/>
  <c r="S10" i="2"/>
  <c r="R10" i="2"/>
  <c r="Q10" i="2"/>
  <c r="U9" i="2"/>
  <c r="T9" i="2"/>
  <c r="S9" i="2"/>
  <c r="R9" i="2"/>
  <c r="Q9" i="2"/>
  <c r="U8" i="2"/>
  <c r="T8" i="2"/>
  <c r="S8" i="2"/>
  <c r="R8" i="2"/>
  <c r="Q8" i="2"/>
  <c r="U7" i="2"/>
  <c r="T7" i="2"/>
  <c r="S7" i="2"/>
  <c r="R7" i="2"/>
  <c r="Q7" i="2"/>
  <c r="U6" i="2"/>
  <c r="T6" i="2"/>
  <c r="S6" i="2"/>
  <c r="R6" i="2"/>
  <c r="Q6" i="2"/>
  <c r="U5" i="2"/>
  <c r="T5" i="2"/>
  <c r="S5" i="2"/>
  <c r="R5" i="2"/>
  <c r="Q5" i="2"/>
  <c r="U4" i="2"/>
  <c r="T4" i="2"/>
  <c r="S4" i="2"/>
  <c r="R4" i="2"/>
  <c r="Q4" i="2"/>
  <c r="U3" i="2"/>
  <c r="T3" i="2"/>
  <c r="S3" i="2"/>
  <c r="R3" i="2"/>
  <c r="Q3" i="2"/>
  <c r="U2" i="2"/>
  <c r="T2" i="2"/>
  <c r="S2" i="2"/>
  <c r="R2" i="2"/>
  <c r="Q2" i="2"/>
  <c r="S43" i="1" l="1"/>
  <c r="T43" i="1"/>
  <c r="U43" i="1"/>
  <c r="R43" i="1"/>
  <c r="Q43" i="1"/>
  <c r="Q42" i="2"/>
  <c r="R42" i="2"/>
  <c r="S42" i="2"/>
  <c r="T42" i="2"/>
  <c r="U42" i="2"/>
</calcChain>
</file>

<file path=xl/sharedStrings.xml><?xml version="1.0" encoding="utf-8"?>
<sst xmlns="http://schemas.openxmlformats.org/spreadsheetml/2006/main" count="209" uniqueCount="38">
  <si>
    <t>Func</t>
  </si>
  <si>
    <t>Dim</t>
  </si>
  <si>
    <t>Best F.O</t>
  </si>
  <si>
    <t>Avg F.O</t>
  </si>
  <si>
    <t>Success</t>
  </si>
  <si>
    <t>CFO</t>
  </si>
  <si>
    <t>Time</t>
  </si>
  <si>
    <t>BOOTH</t>
  </si>
  <si>
    <t>BRANIN</t>
  </si>
  <si>
    <t>EASOM</t>
  </si>
  <si>
    <t>GOLDSTEINPRICE</t>
  </si>
  <si>
    <t>MATYAS</t>
  </si>
  <si>
    <t>HUMP</t>
  </si>
  <si>
    <t>ROSENBROCK</t>
  </si>
  <si>
    <t>SCHWEFEL</t>
  </si>
  <si>
    <t>SHUBERT</t>
  </si>
  <si>
    <t>ZAKHAROV</t>
  </si>
  <si>
    <t>SPHERE</t>
  </si>
  <si>
    <t>HARTMANN</t>
  </si>
  <si>
    <t>COLVILLE</t>
  </si>
  <si>
    <t>PERM</t>
  </si>
  <si>
    <t>PERM0</t>
  </si>
  <si>
    <t>POWERSUM</t>
  </si>
  <si>
    <t>SHEKEL</t>
  </si>
  <si>
    <t>TRID</t>
  </si>
  <si>
    <t>GRIEWANK</t>
  </si>
  <si>
    <t>RASTRIGIN</t>
  </si>
  <si>
    <t>SUMSQUARES</t>
  </si>
  <si>
    <t>POWELL</t>
  </si>
  <si>
    <t>DIXONPRICE</t>
  </si>
  <si>
    <t>ACKLEY</t>
  </si>
  <si>
    <t>LEVY</t>
  </si>
  <si>
    <t>DMC-GRASP</t>
  </si>
  <si>
    <t>C-GRASP</t>
  </si>
  <si>
    <t>Vitórias</t>
  </si>
  <si>
    <t>Empates</t>
  </si>
  <si>
    <t>Total</t>
  </si>
  <si>
    <t>Derrotas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</si>
</sst>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11" fontId="0" fillId="0" borderId="0" xfId="0" applyNumberFormat="1"/>
    <xf numFmtId="1" fontId="0" fillId="0" borderId="0" xfId="0" applyNumberFormat="1"/>
    <xf numFmtId="0" fontId="0" fillId="0" borderId="1" xfId="0" applyBorder="1" applyAlignment="1">
      <alignment horizontal="center"/>
    </xf>
    <xf numFmtId="0" fontId="0" fillId="0" borderId="1" xfId="0" applyBorder="1"/>
    <xf numFmtId="1" fontId="0" fillId="0" borderId="1" xfId="0" applyNumberFormat="1" applyBorder="1"/>
    <xf numFmtId="11" fontId="0" fillId="0" borderId="1" xfId="0" applyNumberFormat="1" applyBorder="1"/>
    <xf numFmtId="0" fontId="0" fillId="0" borderId="1" xfId="0" applyBorder="1" applyAlignment="1">
      <alignment horizontal="center"/>
    </xf>
    <xf numFmtId="0" fontId="1" fillId="0" borderId="1" xfId="0" applyFont="1" applyBorder="1"/>
    <xf numFmtId="0" fontId="0" fillId="0" borderId="1" xfId="0" applyFont="1" applyBorder="1"/>
    <xf numFmtId="0" fontId="0" fillId="0" borderId="0" xfId="0" applyBorder="1" applyAlignment="1">
      <alignment horizontal="center"/>
    </xf>
    <xf numFmtId="0" fontId="0" fillId="0" borderId="0" xfId="0" applyBorder="1"/>
    <xf numFmtId="0" fontId="1" fillId="2" borderId="2" xfId="0" applyFont="1" applyFill="1" applyBorder="1" applyAlignment="1">
      <alignment horizontal="center" vertical="center"/>
    </xf>
    <xf numFmtId="0" fontId="1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44EBD-AA3B-4C49-B5F3-E1857B52C8CB}">
  <dimension ref="A1:AB43"/>
  <sheetViews>
    <sheetView tabSelected="1" workbookViewId="0">
      <selection activeCell="M7" sqref="M7"/>
    </sheetView>
  </sheetViews>
  <sheetFormatPr defaultRowHeight="15" x14ac:dyDescent="0.25"/>
  <cols>
    <col min="1" max="1" width="16" bestFit="1" customWidth="1"/>
    <col min="3" max="3" width="9.140625" style="2"/>
    <col min="4" max="4" width="12" bestFit="1" customWidth="1"/>
    <col min="9" max="9" width="16" bestFit="1" customWidth="1"/>
    <col min="12" max="12" width="12" bestFit="1" customWidth="1"/>
  </cols>
  <sheetData>
    <row r="1" spans="1:28" x14ac:dyDescent="0.25">
      <c r="A1" s="3" t="s">
        <v>32</v>
      </c>
      <c r="B1" s="3"/>
      <c r="C1" s="3"/>
      <c r="D1" s="3"/>
      <c r="E1" s="3"/>
      <c r="F1" s="3"/>
      <c r="G1" s="3"/>
      <c r="I1" s="3" t="s">
        <v>33</v>
      </c>
      <c r="J1" s="3"/>
      <c r="K1" s="3"/>
      <c r="L1" s="3"/>
      <c r="M1" s="3"/>
      <c r="N1" s="3"/>
      <c r="O1" s="3"/>
    </row>
    <row r="2" spans="1:28" x14ac:dyDescent="0.25">
      <c r="A2" s="4" t="s">
        <v>0</v>
      </c>
      <c r="B2" s="4" t="s">
        <v>1</v>
      </c>
      <c r="C2" s="5" t="s">
        <v>2</v>
      </c>
      <c r="D2" s="4" t="s">
        <v>3</v>
      </c>
      <c r="E2" s="4" t="s">
        <v>4</v>
      </c>
      <c r="F2" s="4" t="s">
        <v>5</v>
      </c>
      <c r="G2" s="4" t="s">
        <v>6</v>
      </c>
      <c r="I2" s="4" t="s">
        <v>0</v>
      </c>
      <c r="J2" s="4" t="s">
        <v>1</v>
      </c>
      <c r="K2" s="4" t="s">
        <v>2</v>
      </c>
      <c r="L2" s="4" t="s">
        <v>3</v>
      </c>
      <c r="M2" s="4" t="s">
        <v>4</v>
      </c>
      <c r="N2" s="4" t="s">
        <v>5</v>
      </c>
      <c r="O2" s="4" t="s">
        <v>6</v>
      </c>
      <c r="Q2" s="7" t="s">
        <v>2</v>
      </c>
      <c r="R2" s="7" t="s">
        <v>3</v>
      </c>
      <c r="S2" s="7" t="s">
        <v>4</v>
      </c>
      <c r="T2" s="7" t="s">
        <v>5</v>
      </c>
      <c r="U2" s="7" t="s">
        <v>6</v>
      </c>
      <c r="V2" s="10"/>
      <c r="X2" s="12" t="s">
        <v>2</v>
      </c>
      <c r="Y2" s="12" t="s">
        <v>3</v>
      </c>
      <c r="Z2" s="12" t="s">
        <v>4</v>
      </c>
      <c r="AA2" s="12" t="s">
        <v>5</v>
      </c>
      <c r="AB2" s="12" t="s">
        <v>6</v>
      </c>
    </row>
    <row r="3" spans="1:28" x14ac:dyDescent="0.25">
      <c r="A3" s="4" t="s">
        <v>7</v>
      </c>
      <c r="B3" s="4">
        <v>2</v>
      </c>
      <c r="C3" s="5">
        <v>0</v>
      </c>
      <c r="D3" s="4">
        <v>0.114941</v>
      </c>
      <c r="E3" s="4">
        <v>65</v>
      </c>
      <c r="F3" s="4">
        <v>2825</v>
      </c>
      <c r="G3" s="4">
        <v>8.8601999999999995E-4</v>
      </c>
      <c r="I3" s="4" t="s">
        <v>7</v>
      </c>
      <c r="J3" s="4">
        <v>2</v>
      </c>
      <c r="K3" s="4">
        <v>0</v>
      </c>
      <c r="L3" s="4">
        <v>0.17042199999999999</v>
      </c>
      <c r="M3" s="4">
        <v>82</v>
      </c>
      <c r="N3" s="4">
        <v>3928</v>
      </c>
      <c r="O3" s="4">
        <v>1.09494E-3</v>
      </c>
      <c r="Q3" s="4">
        <f xml:space="preserve"> IF(C3=K3,1,0)</f>
        <v>1</v>
      </c>
      <c r="R3" s="4">
        <f xml:space="preserve"> IF(D3=L3,1,0)</f>
        <v>0</v>
      </c>
      <c r="S3" s="4">
        <f xml:space="preserve"> IF(E3&gt;M3,1,0)</f>
        <v>0</v>
      </c>
      <c r="T3" s="4">
        <f xml:space="preserve"> IF(F3=N3,1,0)</f>
        <v>0</v>
      </c>
      <c r="U3" s="4">
        <f xml:space="preserve"> IF(G3=O3,1,0)</f>
        <v>0</v>
      </c>
      <c r="V3" s="11"/>
      <c r="W3" s="8" t="s">
        <v>35</v>
      </c>
      <c r="X3" s="9">
        <v>39</v>
      </c>
      <c r="Y3" s="9">
        <v>10</v>
      </c>
      <c r="Z3" s="9">
        <v>26</v>
      </c>
      <c r="AA3" s="9">
        <v>7</v>
      </c>
      <c r="AB3" s="9">
        <v>0</v>
      </c>
    </row>
    <row r="4" spans="1:28" x14ac:dyDescent="0.25">
      <c r="A4" s="4" t="s">
        <v>8</v>
      </c>
      <c r="B4" s="4">
        <v>2</v>
      </c>
      <c r="C4" s="5">
        <v>0</v>
      </c>
      <c r="D4" s="4">
        <v>0.39796399999999998</v>
      </c>
      <c r="E4" s="4">
        <v>53</v>
      </c>
      <c r="F4" s="4">
        <v>47699</v>
      </c>
      <c r="G4" s="4">
        <v>1.00146E-2</v>
      </c>
      <c r="I4" s="4" t="s">
        <v>8</v>
      </c>
      <c r="J4" s="4">
        <v>2</v>
      </c>
      <c r="K4" s="4">
        <v>0</v>
      </c>
      <c r="L4" s="4">
        <v>0.39890199999999998</v>
      </c>
      <c r="M4" s="4">
        <v>0</v>
      </c>
      <c r="N4" s="4">
        <v>127261</v>
      </c>
      <c r="O4" s="4">
        <v>2.47356E-2</v>
      </c>
      <c r="Q4" s="4">
        <f t="shared" ref="Q4:Q42" si="0" xml:space="preserve"> IF(C4=K4,1,0)</f>
        <v>1</v>
      </c>
      <c r="R4" s="4">
        <f t="shared" ref="R4:R42" si="1" xml:space="preserve"> IF(D4=L4,1,0)</f>
        <v>0</v>
      </c>
      <c r="S4" s="4">
        <f t="shared" ref="S4:S42" si="2" xml:space="preserve"> IF(E4&gt;M4,1,0)</f>
        <v>1</v>
      </c>
      <c r="T4" s="4">
        <f t="shared" ref="T4:T42" si="3" xml:space="preserve"> IF(F4=N4,1,0)</f>
        <v>0</v>
      </c>
      <c r="U4" s="4">
        <f t="shared" ref="U4:U42" si="4" xml:space="preserve"> IF(G4=O4,1,0)</f>
        <v>0</v>
      </c>
      <c r="V4" s="11"/>
      <c r="W4" s="8" t="s">
        <v>34</v>
      </c>
      <c r="X4" s="9">
        <v>0</v>
      </c>
      <c r="Y4" s="9">
        <v>7</v>
      </c>
      <c r="Z4" s="9">
        <v>2</v>
      </c>
      <c r="AA4" s="9">
        <v>29</v>
      </c>
      <c r="AB4" s="9">
        <v>30</v>
      </c>
    </row>
    <row r="5" spans="1:28" x14ac:dyDescent="0.25">
      <c r="A5" s="4" t="s">
        <v>9</v>
      </c>
      <c r="B5" s="4">
        <v>2</v>
      </c>
      <c r="C5" s="5">
        <v>0</v>
      </c>
      <c r="D5" s="4">
        <v>-0.98872599999999999</v>
      </c>
      <c r="E5" s="4">
        <v>4</v>
      </c>
      <c r="F5" s="4">
        <v>87980</v>
      </c>
      <c r="G5" s="4">
        <v>2.15138E-2</v>
      </c>
      <c r="I5" s="4" t="s">
        <v>9</v>
      </c>
      <c r="J5" s="4">
        <v>2</v>
      </c>
      <c r="K5" s="4">
        <v>0</v>
      </c>
      <c r="L5" s="4">
        <v>-0.98918799999999996</v>
      </c>
      <c r="M5" s="4">
        <v>0</v>
      </c>
      <c r="N5" s="4">
        <v>160254</v>
      </c>
      <c r="O5" s="4">
        <v>3.7702100000000002E-2</v>
      </c>
      <c r="Q5" s="4">
        <f t="shared" si="0"/>
        <v>1</v>
      </c>
      <c r="R5" s="4">
        <f t="shared" si="1"/>
        <v>0</v>
      </c>
      <c r="S5" s="4">
        <f t="shared" si="2"/>
        <v>1</v>
      </c>
      <c r="T5" s="4">
        <f t="shared" si="3"/>
        <v>0</v>
      </c>
      <c r="U5" s="4">
        <f t="shared" si="4"/>
        <v>0</v>
      </c>
      <c r="V5" s="11"/>
      <c r="W5" s="8" t="s">
        <v>36</v>
      </c>
      <c r="X5" s="8">
        <f>SUM(X3:X4)</f>
        <v>39</v>
      </c>
      <c r="Y5" s="8">
        <f t="shared" ref="Y5:AB5" si="5">SUM(Y3:Y4)</f>
        <v>17</v>
      </c>
      <c r="Z5" s="8">
        <f t="shared" si="5"/>
        <v>28</v>
      </c>
      <c r="AA5" s="8">
        <f t="shared" si="5"/>
        <v>36</v>
      </c>
      <c r="AB5" s="8">
        <f t="shared" si="5"/>
        <v>30</v>
      </c>
    </row>
    <row r="6" spans="1:28" x14ac:dyDescent="0.25">
      <c r="A6" s="4" t="s">
        <v>10</v>
      </c>
      <c r="B6" s="4">
        <v>2</v>
      </c>
      <c r="C6" s="5">
        <v>3</v>
      </c>
      <c r="D6" s="4">
        <v>3</v>
      </c>
      <c r="E6" s="4">
        <v>100</v>
      </c>
      <c r="F6" s="4">
        <v>65</v>
      </c>
      <c r="G6" s="4">
        <v>1.3359999999999999E-4</v>
      </c>
      <c r="I6" s="4" t="s">
        <v>10</v>
      </c>
      <c r="J6" s="4">
        <v>2</v>
      </c>
      <c r="K6" s="4">
        <v>3</v>
      </c>
      <c r="L6" s="4">
        <v>3</v>
      </c>
      <c r="M6" s="4">
        <v>100</v>
      </c>
      <c r="N6" s="4">
        <v>65</v>
      </c>
      <c r="O6" s="6">
        <v>4.8680000000000001E-5</v>
      </c>
      <c r="Q6" s="4">
        <f t="shared" si="0"/>
        <v>1</v>
      </c>
      <c r="R6" s="4">
        <f t="shared" si="1"/>
        <v>1</v>
      </c>
      <c r="S6" s="4">
        <f t="shared" si="2"/>
        <v>0</v>
      </c>
      <c r="T6" s="4">
        <f t="shared" si="3"/>
        <v>1</v>
      </c>
      <c r="U6" s="4">
        <f t="shared" si="4"/>
        <v>0</v>
      </c>
      <c r="V6" s="11"/>
      <c r="W6" s="13" t="s">
        <v>37</v>
      </c>
      <c r="X6">
        <f>42-X5</f>
        <v>3</v>
      </c>
      <c r="Y6">
        <f>42-Y5</f>
        <v>25</v>
      </c>
      <c r="Z6">
        <f t="shared" ref="Z6:AB6" si="6">42-Z5</f>
        <v>14</v>
      </c>
      <c r="AA6">
        <f t="shared" si="6"/>
        <v>6</v>
      </c>
      <c r="AB6">
        <f t="shared" si="6"/>
        <v>12</v>
      </c>
    </row>
    <row r="7" spans="1:28" x14ac:dyDescent="0.25">
      <c r="A7" s="4" t="s">
        <v>11</v>
      </c>
      <c r="B7" s="4">
        <v>2</v>
      </c>
      <c r="C7" s="5">
        <v>0</v>
      </c>
      <c r="D7" s="4">
        <v>1.2184100000000001E-3</v>
      </c>
      <c r="E7" s="4">
        <v>73</v>
      </c>
      <c r="F7" s="4">
        <v>12097</v>
      </c>
      <c r="G7" s="4">
        <v>2.18395E-3</v>
      </c>
      <c r="I7" s="4" t="s">
        <v>11</v>
      </c>
      <c r="J7" s="4">
        <v>2</v>
      </c>
      <c r="K7" s="4">
        <v>0</v>
      </c>
      <c r="L7" s="4">
        <v>1.5E-3</v>
      </c>
      <c r="M7" s="4">
        <v>89</v>
      </c>
      <c r="N7" s="4">
        <v>15394</v>
      </c>
      <c r="O7" s="4">
        <v>2.5398999999999999E-3</v>
      </c>
      <c r="Q7" s="4">
        <f t="shared" si="0"/>
        <v>1</v>
      </c>
      <c r="R7" s="4">
        <f t="shared" si="1"/>
        <v>0</v>
      </c>
      <c r="S7" s="4">
        <f t="shared" si="2"/>
        <v>0</v>
      </c>
      <c r="T7" s="4">
        <f t="shared" si="3"/>
        <v>0</v>
      </c>
      <c r="U7" s="4">
        <f t="shared" si="4"/>
        <v>0</v>
      </c>
      <c r="V7" s="11"/>
    </row>
    <row r="8" spans="1:28" x14ac:dyDescent="0.25">
      <c r="A8" s="4" t="s">
        <v>12</v>
      </c>
      <c r="B8" s="4">
        <v>2</v>
      </c>
      <c r="C8" s="5">
        <v>0</v>
      </c>
      <c r="D8" s="4">
        <v>3.4197299999999997E-4</v>
      </c>
      <c r="E8" s="4">
        <v>0</v>
      </c>
      <c r="F8" s="4">
        <v>44999</v>
      </c>
      <c r="G8" s="4">
        <v>8.7278900000000003E-3</v>
      </c>
      <c r="I8" s="4" t="s">
        <v>12</v>
      </c>
      <c r="J8" s="4">
        <v>2</v>
      </c>
      <c r="K8" s="4">
        <v>0</v>
      </c>
      <c r="L8" s="4">
        <v>1.7302999999999999E-4</v>
      </c>
      <c r="M8" s="4">
        <v>0</v>
      </c>
      <c r="N8" s="4">
        <v>92001</v>
      </c>
      <c r="O8" s="4">
        <v>1.7387300000000001E-2</v>
      </c>
      <c r="Q8" s="4">
        <f t="shared" si="0"/>
        <v>1</v>
      </c>
      <c r="R8" s="4">
        <f t="shared" si="1"/>
        <v>0</v>
      </c>
      <c r="S8" s="4">
        <f t="shared" si="2"/>
        <v>0</v>
      </c>
      <c r="T8" s="4">
        <f t="shared" si="3"/>
        <v>0</v>
      </c>
      <c r="U8" s="4">
        <f t="shared" si="4"/>
        <v>0</v>
      </c>
      <c r="V8" s="11"/>
    </row>
    <row r="9" spans="1:28" x14ac:dyDescent="0.25">
      <c r="A9" s="4" t="s">
        <v>13</v>
      </c>
      <c r="B9" s="4">
        <v>2</v>
      </c>
      <c r="C9" s="5">
        <v>0</v>
      </c>
      <c r="D9" s="4">
        <v>0.113439</v>
      </c>
      <c r="E9" s="4">
        <v>66</v>
      </c>
      <c r="F9" s="4">
        <v>80785</v>
      </c>
      <c r="G9" s="4">
        <v>6.9226399999999999E-3</v>
      </c>
      <c r="I9" s="4" t="s">
        <v>13</v>
      </c>
      <c r="J9" s="4">
        <v>2</v>
      </c>
      <c r="K9" s="4">
        <v>0</v>
      </c>
      <c r="L9" s="4">
        <v>1.8824299999999999E-2</v>
      </c>
      <c r="M9" s="4">
        <v>92</v>
      </c>
      <c r="N9" s="4">
        <v>105935</v>
      </c>
      <c r="O9" s="4">
        <v>9.8037999999999997E-3</v>
      </c>
      <c r="Q9" s="4">
        <f t="shared" si="0"/>
        <v>1</v>
      </c>
      <c r="R9" s="4">
        <f t="shared" si="1"/>
        <v>0</v>
      </c>
      <c r="S9" s="4">
        <f t="shared" si="2"/>
        <v>0</v>
      </c>
      <c r="T9" s="4">
        <f t="shared" si="3"/>
        <v>0</v>
      </c>
      <c r="U9" s="4">
        <f t="shared" si="4"/>
        <v>0</v>
      </c>
      <c r="V9" s="11"/>
    </row>
    <row r="10" spans="1:28" x14ac:dyDescent="0.25">
      <c r="A10" s="4" t="s">
        <v>14</v>
      </c>
      <c r="B10" s="4">
        <v>2</v>
      </c>
      <c r="C10" s="5">
        <v>0</v>
      </c>
      <c r="D10" s="4">
        <v>2.42024E-4</v>
      </c>
      <c r="E10" s="4">
        <v>0</v>
      </c>
      <c r="F10" s="4">
        <v>264202</v>
      </c>
      <c r="G10" s="4">
        <v>2.0483899999999999E-2</v>
      </c>
      <c r="I10" s="4" t="s">
        <v>14</v>
      </c>
      <c r="J10" s="4">
        <v>2</v>
      </c>
      <c r="K10" s="4">
        <v>0</v>
      </c>
      <c r="L10" s="4">
        <v>2.3192500000000001E-4</v>
      </c>
      <c r="M10" s="4">
        <v>0</v>
      </c>
      <c r="N10" s="4">
        <v>525888</v>
      </c>
      <c r="O10" s="4">
        <v>4.0391499999999997E-2</v>
      </c>
      <c r="Q10" s="4">
        <f t="shared" si="0"/>
        <v>1</v>
      </c>
      <c r="R10" s="4">
        <f t="shared" si="1"/>
        <v>0</v>
      </c>
      <c r="S10" s="4">
        <f t="shared" si="2"/>
        <v>0</v>
      </c>
      <c r="T10" s="4">
        <f t="shared" si="3"/>
        <v>0</v>
      </c>
      <c r="U10" s="4">
        <f t="shared" si="4"/>
        <v>0</v>
      </c>
      <c r="V10" s="11"/>
    </row>
    <row r="11" spans="1:28" x14ac:dyDescent="0.25">
      <c r="A11" s="4" t="s">
        <v>15</v>
      </c>
      <c r="B11" s="4">
        <v>2</v>
      </c>
      <c r="C11" s="5">
        <v>-186</v>
      </c>
      <c r="D11" s="4">
        <v>-186.72200000000001</v>
      </c>
      <c r="E11" s="4">
        <v>100</v>
      </c>
      <c r="F11" s="4">
        <v>12771</v>
      </c>
      <c r="G11" s="4">
        <v>3.4193299999999999E-3</v>
      </c>
      <c r="I11" s="4" t="s">
        <v>15</v>
      </c>
      <c r="J11" s="4">
        <v>2</v>
      </c>
      <c r="K11" s="4">
        <v>-186</v>
      </c>
      <c r="L11" s="4">
        <v>-186.72200000000001</v>
      </c>
      <c r="M11" s="4">
        <v>100</v>
      </c>
      <c r="N11" s="4">
        <v>12771</v>
      </c>
      <c r="O11" s="4">
        <v>2.9826800000000001E-3</v>
      </c>
      <c r="Q11" s="4">
        <f t="shared" si="0"/>
        <v>1</v>
      </c>
      <c r="R11" s="4">
        <f t="shared" si="1"/>
        <v>1</v>
      </c>
      <c r="S11" s="4">
        <f t="shared" si="2"/>
        <v>0</v>
      </c>
      <c r="T11" s="4">
        <f t="shared" si="3"/>
        <v>1</v>
      </c>
      <c r="U11" s="4">
        <f t="shared" si="4"/>
        <v>0</v>
      </c>
      <c r="V11" s="11"/>
    </row>
    <row r="12" spans="1:28" x14ac:dyDescent="0.25">
      <c r="A12" s="4" t="s">
        <v>16</v>
      </c>
      <c r="B12" s="4">
        <v>2</v>
      </c>
      <c r="C12" s="5">
        <v>0</v>
      </c>
      <c r="D12" s="4">
        <v>0</v>
      </c>
      <c r="E12" s="4">
        <v>100</v>
      </c>
      <c r="F12" s="4">
        <v>206</v>
      </c>
      <c r="G12" s="6">
        <v>3.8989999999999998E-5</v>
      </c>
      <c r="I12" s="4" t="s">
        <v>16</v>
      </c>
      <c r="J12" s="4">
        <v>2</v>
      </c>
      <c r="K12" s="4">
        <v>0</v>
      </c>
      <c r="L12" s="4">
        <v>0</v>
      </c>
      <c r="M12" s="4">
        <v>100</v>
      </c>
      <c r="N12" s="4">
        <v>206</v>
      </c>
      <c r="O12" s="4">
        <v>1.4396E-4</v>
      </c>
      <c r="Q12" s="4">
        <f t="shared" si="0"/>
        <v>1</v>
      </c>
      <c r="R12" s="4">
        <f t="shared" si="1"/>
        <v>1</v>
      </c>
      <c r="S12" s="4">
        <f t="shared" si="2"/>
        <v>0</v>
      </c>
      <c r="T12" s="4">
        <f t="shared" si="3"/>
        <v>1</v>
      </c>
      <c r="U12" s="4">
        <f t="shared" si="4"/>
        <v>0</v>
      </c>
      <c r="V12" s="11"/>
    </row>
    <row r="13" spans="1:28" x14ac:dyDescent="0.25">
      <c r="A13" s="4" t="s">
        <v>17</v>
      </c>
      <c r="B13" s="4">
        <v>3</v>
      </c>
      <c r="C13" s="5">
        <v>0</v>
      </c>
      <c r="D13" s="6">
        <v>1.6935700000000001E-5</v>
      </c>
      <c r="E13" s="4">
        <v>0</v>
      </c>
      <c r="F13" s="4">
        <v>17898</v>
      </c>
      <c r="G13" s="4">
        <v>5.0757299999999997E-3</v>
      </c>
      <c r="I13" s="4" t="s">
        <v>17</v>
      </c>
      <c r="J13" s="4">
        <v>3</v>
      </c>
      <c r="K13" s="4">
        <v>0</v>
      </c>
      <c r="L13" s="6">
        <v>1.8599700000000001E-5</v>
      </c>
      <c r="M13" s="4">
        <v>0</v>
      </c>
      <c r="N13" s="4">
        <v>33144</v>
      </c>
      <c r="O13" s="4">
        <v>8.8961999999999999E-3</v>
      </c>
      <c r="Q13" s="4">
        <f t="shared" si="0"/>
        <v>1</v>
      </c>
      <c r="R13" s="4">
        <f t="shared" si="1"/>
        <v>0</v>
      </c>
      <c r="S13" s="4">
        <f t="shared" si="2"/>
        <v>0</v>
      </c>
      <c r="T13" s="4">
        <f t="shared" si="3"/>
        <v>0</v>
      </c>
      <c r="U13" s="4">
        <f t="shared" si="4"/>
        <v>0</v>
      </c>
      <c r="V13" s="11"/>
    </row>
    <row r="14" spans="1:28" x14ac:dyDescent="0.25">
      <c r="A14" s="4" t="s">
        <v>18</v>
      </c>
      <c r="B14" s="4">
        <v>3</v>
      </c>
      <c r="C14" s="5">
        <v>-3</v>
      </c>
      <c r="D14" s="4">
        <v>-3.8242099999999999</v>
      </c>
      <c r="E14" s="4">
        <v>0</v>
      </c>
      <c r="F14" s="4">
        <v>3053</v>
      </c>
      <c r="G14" s="4">
        <v>4.3648899999999997E-3</v>
      </c>
      <c r="I14" s="4" t="s">
        <v>18</v>
      </c>
      <c r="J14" s="4">
        <v>3</v>
      </c>
      <c r="K14" s="4">
        <v>-3</v>
      </c>
      <c r="L14" s="4">
        <v>-3.8308499999999999</v>
      </c>
      <c r="M14" s="4">
        <v>0</v>
      </c>
      <c r="N14" s="4">
        <v>5941</v>
      </c>
      <c r="O14" s="4">
        <v>7.83557E-3</v>
      </c>
      <c r="Q14" s="4">
        <f t="shared" si="0"/>
        <v>1</v>
      </c>
      <c r="R14" s="4">
        <f t="shared" si="1"/>
        <v>0</v>
      </c>
      <c r="S14" s="4">
        <f t="shared" si="2"/>
        <v>0</v>
      </c>
      <c r="T14" s="4">
        <f t="shared" si="3"/>
        <v>0</v>
      </c>
      <c r="U14" s="4">
        <f t="shared" si="4"/>
        <v>0</v>
      </c>
      <c r="V14" s="11"/>
    </row>
    <row r="15" spans="1:28" x14ac:dyDescent="0.25">
      <c r="A15" s="4" t="s">
        <v>19</v>
      </c>
      <c r="B15" s="4">
        <v>4</v>
      </c>
      <c r="C15" s="5">
        <v>0</v>
      </c>
      <c r="D15" s="4">
        <v>0.794381</v>
      </c>
      <c r="E15" s="4">
        <v>19</v>
      </c>
      <c r="F15" s="4">
        <v>79702</v>
      </c>
      <c r="G15" s="4">
        <v>2.3448199999999999E-2</v>
      </c>
      <c r="I15" s="4" t="s">
        <v>19</v>
      </c>
      <c r="J15" s="4">
        <v>4</v>
      </c>
      <c r="K15" s="4">
        <v>0</v>
      </c>
      <c r="L15" s="4">
        <v>1.32274</v>
      </c>
      <c r="M15" s="4">
        <v>24</v>
      </c>
      <c r="N15" s="4">
        <v>137934</v>
      </c>
      <c r="O15" s="4">
        <v>3.2269199999999998E-2</v>
      </c>
      <c r="Q15" s="4">
        <f t="shared" si="0"/>
        <v>1</v>
      </c>
      <c r="R15" s="4">
        <f t="shared" si="1"/>
        <v>0</v>
      </c>
      <c r="S15" s="4">
        <f t="shared" si="2"/>
        <v>0</v>
      </c>
      <c r="T15" s="4">
        <f t="shared" si="3"/>
        <v>0</v>
      </c>
      <c r="U15" s="4">
        <f t="shared" si="4"/>
        <v>0</v>
      </c>
      <c r="V15" s="11"/>
    </row>
    <row r="16" spans="1:28" x14ac:dyDescent="0.25">
      <c r="A16" s="4" t="s">
        <v>20</v>
      </c>
      <c r="B16" s="4">
        <v>4</v>
      </c>
      <c r="C16" s="5">
        <v>0</v>
      </c>
      <c r="D16" s="4">
        <v>1.12212</v>
      </c>
      <c r="E16" s="4">
        <v>0</v>
      </c>
      <c r="F16" s="4">
        <v>285926</v>
      </c>
      <c r="G16" s="4">
        <v>1.2042600000000001</v>
      </c>
      <c r="I16" s="4" t="s">
        <v>20</v>
      </c>
      <c r="J16" s="4">
        <v>4</v>
      </c>
      <c r="K16" s="4">
        <v>0</v>
      </c>
      <c r="L16" s="4">
        <v>0.67070300000000005</v>
      </c>
      <c r="M16" s="4">
        <v>0</v>
      </c>
      <c r="N16" s="4">
        <v>555775</v>
      </c>
      <c r="O16" s="4">
        <v>2.0916700000000001</v>
      </c>
      <c r="Q16" s="4">
        <f t="shared" si="0"/>
        <v>1</v>
      </c>
      <c r="R16" s="4">
        <f t="shared" si="1"/>
        <v>0</v>
      </c>
      <c r="S16" s="4">
        <f t="shared" si="2"/>
        <v>0</v>
      </c>
      <c r="T16" s="4">
        <f t="shared" si="3"/>
        <v>0</v>
      </c>
      <c r="U16" s="4">
        <f t="shared" si="4"/>
        <v>0</v>
      </c>
      <c r="V16" s="11"/>
    </row>
    <row r="17" spans="1:22" x14ac:dyDescent="0.25">
      <c r="A17" s="4" t="s">
        <v>21</v>
      </c>
      <c r="B17" s="4">
        <v>4</v>
      </c>
      <c r="C17" s="5">
        <v>0</v>
      </c>
      <c r="D17" s="4">
        <v>11.4331</v>
      </c>
      <c r="E17" s="4">
        <v>0</v>
      </c>
      <c r="F17" s="4">
        <v>171042</v>
      </c>
      <c r="G17" s="4">
        <v>0.73832299999999995</v>
      </c>
      <c r="I17" s="4" t="s">
        <v>21</v>
      </c>
      <c r="J17" s="4">
        <v>4</v>
      </c>
      <c r="K17" s="4">
        <v>0</v>
      </c>
      <c r="L17" s="4">
        <v>6.1105999999999998</v>
      </c>
      <c r="M17" s="4">
        <v>0</v>
      </c>
      <c r="N17" s="4">
        <v>339079</v>
      </c>
      <c r="O17" s="4">
        <v>1.5090600000000001</v>
      </c>
      <c r="Q17" s="4">
        <f t="shared" si="0"/>
        <v>1</v>
      </c>
      <c r="R17" s="4">
        <f t="shared" si="1"/>
        <v>0</v>
      </c>
      <c r="S17" s="4">
        <f t="shared" si="2"/>
        <v>0</v>
      </c>
      <c r="T17" s="4">
        <f t="shared" si="3"/>
        <v>0</v>
      </c>
      <c r="U17" s="4">
        <f t="shared" si="4"/>
        <v>0</v>
      </c>
      <c r="V17" s="11"/>
    </row>
    <row r="18" spans="1:22" x14ac:dyDescent="0.25">
      <c r="A18" s="4" t="s">
        <v>22</v>
      </c>
      <c r="B18" s="4">
        <v>4</v>
      </c>
      <c r="C18" s="5">
        <v>0</v>
      </c>
      <c r="D18" s="4">
        <v>0</v>
      </c>
      <c r="E18" s="4">
        <v>100</v>
      </c>
      <c r="F18" s="4">
        <v>1381</v>
      </c>
      <c r="G18" s="4">
        <v>1.5986900000000001E-3</v>
      </c>
      <c r="I18" s="4" t="s">
        <v>22</v>
      </c>
      <c r="J18" s="4">
        <v>4</v>
      </c>
      <c r="K18" s="4">
        <v>0</v>
      </c>
      <c r="L18" s="4">
        <v>0</v>
      </c>
      <c r="M18" s="4">
        <v>100</v>
      </c>
      <c r="N18" s="4">
        <v>1329</v>
      </c>
      <c r="O18" s="4">
        <v>1.9958200000000001E-3</v>
      </c>
      <c r="Q18" s="4">
        <f t="shared" si="0"/>
        <v>1</v>
      </c>
      <c r="R18" s="4">
        <f t="shared" si="1"/>
        <v>1</v>
      </c>
      <c r="S18" s="4">
        <f t="shared" si="2"/>
        <v>0</v>
      </c>
      <c r="T18" s="4">
        <f t="shared" si="3"/>
        <v>0</v>
      </c>
      <c r="U18" s="4">
        <f t="shared" si="4"/>
        <v>0</v>
      </c>
      <c r="V18" s="11"/>
    </row>
    <row r="19" spans="1:22" x14ac:dyDescent="0.25">
      <c r="A19" s="4" t="s">
        <v>23</v>
      </c>
      <c r="B19" s="4">
        <v>5</v>
      </c>
      <c r="C19" s="5">
        <v>-10</v>
      </c>
      <c r="D19" s="4">
        <v>-10.052099999999999</v>
      </c>
      <c r="E19" s="4">
        <v>98</v>
      </c>
      <c r="F19" s="4">
        <v>914</v>
      </c>
      <c r="G19" s="4">
        <v>1.1250399999999999E-3</v>
      </c>
      <c r="I19" s="4" t="s">
        <v>23</v>
      </c>
      <c r="J19" s="4">
        <v>5</v>
      </c>
      <c r="K19" s="4">
        <v>-10</v>
      </c>
      <c r="L19" s="4">
        <v>-10.1532</v>
      </c>
      <c r="M19" s="4">
        <v>100</v>
      </c>
      <c r="N19" s="4">
        <v>941</v>
      </c>
      <c r="O19" s="4">
        <v>1.0267E-3</v>
      </c>
      <c r="Q19" s="4">
        <f t="shared" si="0"/>
        <v>1</v>
      </c>
      <c r="R19" s="4">
        <f t="shared" si="1"/>
        <v>0</v>
      </c>
      <c r="S19" s="4">
        <f t="shared" si="2"/>
        <v>0</v>
      </c>
      <c r="T19" s="4">
        <f t="shared" si="3"/>
        <v>0</v>
      </c>
      <c r="U19" s="4">
        <f t="shared" si="4"/>
        <v>0</v>
      </c>
      <c r="V19" s="11"/>
    </row>
    <row r="20" spans="1:22" x14ac:dyDescent="0.25">
      <c r="A20" s="4" t="s">
        <v>13</v>
      </c>
      <c r="B20" s="4">
        <v>5</v>
      </c>
      <c r="C20" s="5">
        <v>0</v>
      </c>
      <c r="D20" s="4">
        <v>3.5496799999999999E-3</v>
      </c>
      <c r="E20" s="4">
        <v>98</v>
      </c>
      <c r="F20" s="4">
        <v>154170</v>
      </c>
      <c r="G20" s="4">
        <v>5.56397E-2</v>
      </c>
      <c r="I20" s="4" t="s">
        <v>13</v>
      </c>
      <c r="J20" s="4">
        <v>5</v>
      </c>
      <c r="K20" s="4">
        <v>0</v>
      </c>
      <c r="L20" s="4">
        <v>0</v>
      </c>
      <c r="M20" s="4">
        <v>100</v>
      </c>
      <c r="N20" s="4">
        <v>124821</v>
      </c>
      <c r="O20" s="4">
        <v>4.6076300000000001E-2</v>
      </c>
      <c r="Q20" s="4">
        <f t="shared" si="0"/>
        <v>1</v>
      </c>
      <c r="R20" s="4">
        <f t="shared" si="1"/>
        <v>0</v>
      </c>
      <c r="S20" s="4">
        <f t="shared" si="2"/>
        <v>0</v>
      </c>
      <c r="T20" s="4">
        <f t="shared" si="3"/>
        <v>0</v>
      </c>
      <c r="U20" s="4">
        <f t="shared" si="4"/>
        <v>0</v>
      </c>
      <c r="V20" s="11"/>
    </row>
    <row r="21" spans="1:22" x14ac:dyDescent="0.25">
      <c r="A21" s="4" t="s">
        <v>16</v>
      </c>
      <c r="B21" s="4">
        <v>5</v>
      </c>
      <c r="C21" s="5">
        <v>0</v>
      </c>
      <c r="D21" s="4">
        <v>2.96841</v>
      </c>
      <c r="E21" s="4">
        <v>100</v>
      </c>
      <c r="F21" s="4">
        <v>2769</v>
      </c>
      <c r="G21" s="4">
        <v>6.1671999999999996E-4</v>
      </c>
      <c r="I21" s="4" t="s">
        <v>16</v>
      </c>
      <c r="J21" s="4">
        <v>5</v>
      </c>
      <c r="K21" s="4">
        <v>0</v>
      </c>
      <c r="L21" s="4">
        <v>2.96841</v>
      </c>
      <c r="M21" s="4">
        <v>100</v>
      </c>
      <c r="N21" s="4">
        <v>2769</v>
      </c>
      <c r="O21" s="4">
        <v>6.8734999999999998E-4</v>
      </c>
      <c r="Q21" s="4">
        <f t="shared" si="0"/>
        <v>1</v>
      </c>
      <c r="R21" s="4">
        <f t="shared" si="1"/>
        <v>1</v>
      </c>
      <c r="S21" s="4">
        <f t="shared" si="2"/>
        <v>0</v>
      </c>
      <c r="T21" s="4">
        <f t="shared" si="3"/>
        <v>1</v>
      </c>
      <c r="U21" s="4">
        <f t="shared" si="4"/>
        <v>0</v>
      </c>
      <c r="V21" s="11"/>
    </row>
    <row r="22" spans="1:22" x14ac:dyDescent="0.25">
      <c r="A22" s="4" t="s">
        <v>18</v>
      </c>
      <c r="B22" s="4">
        <v>6</v>
      </c>
      <c r="C22" s="5">
        <v>-3</v>
      </c>
      <c r="D22" s="4">
        <v>-3.3221400000000001</v>
      </c>
      <c r="E22" s="4">
        <v>100</v>
      </c>
      <c r="F22" s="4">
        <v>10241</v>
      </c>
      <c r="G22" s="4">
        <v>1.6710900000000001E-2</v>
      </c>
      <c r="I22" s="4" t="s">
        <v>18</v>
      </c>
      <c r="J22" s="4">
        <v>6</v>
      </c>
      <c r="K22" s="4">
        <v>-3</v>
      </c>
      <c r="L22" s="4">
        <v>-3.3221500000000002</v>
      </c>
      <c r="M22" s="4">
        <v>100</v>
      </c>
      <c r="N22" s="4">
        <v>10731</v>
      </c>
      <c r="O22" s="4">
        <v>1.6282899999999999E-2</v>
      </c>
      <c r="Q22" s="4">
        <f t="shared" si="0"/>
        <v>1</v>
      </c>
      <c r="R22" s="4">
        <f t="shared" si="1"/>
        <v>0</v>
      </c>
      <c r="S22" s="4">
        <f t="shared" si="2"/>
        <v>0</v>
      </c>
      <c r="T22" s="4">
        <f t="shared" si="3"/>
        <v>0</v>
      </c>
      <c r="U22" s="4">
        <f t="shared" si="4"/>
        <v>0</v>
      </c>
      <c r="V22" s="11"/>
    </row>
    <row r="23" spans="1:22" x14ac:dyDescent="0.25">
      <c r="A23" s="4" t="s">
        <v>14</v>
      </c>
      <c r="B23" s="4">
        <v>6</v>
      </c>
      <c r="C23" s="5">
        <v>0</v>
      </c>
      <c r="D23" s="4">
        <v>1.1907299999999999E-2</v>
      </c>
      <c r="E23" s="4">
        <v>0</v>
      </c>
      <c r="F23" s="4">
        <v>824775</v>
      </c>
      <c r="G23" s="4">
        <v>0.226434</v>
      </c>
      <c r="I23" s="4" t="s">
        <v>14</v>
      </c>
      <c r="J23" s="4">
        <v>6</v>
      </c>
      <c r="K23" s="4">
        <v>0</v>
      </c>
      <c r="L23" s="4">
        <v>1.18672E-2</v>
      </c>
      <c r="M23" s="4">
        <v>0</v>
      </c>
      <c r="N23" s="4">
        <v>1649226</v>
      </c>
      <c r="O23" s="4">
        <v>0.46463199999999999</v>
      </c>
      <c r="Q23" s="4">
        <f t="shared" si="0"/>
        <v>1</v>
      </c>
      <c r="R23" s="4">
        <f t="shared" si="1"/>
        <v>0</v>
      </c>
      <c r="S23" s="4">
        <f t="shared" si="2"/>
        <v>0</v>
      </c>
      <c r="T23" s="4">
        <f t="shared" si="3"/>
        <v>0</v>
      </c>
      <c r="U23" s="4">
        <f t="shared" si="4"/>
        <v>0</v>
      </c>
      <c r="V23" s="11"/>
    </row>
    <row r="24" spans="1:22" x14ac:dyDescent="0.25">
      <c r="A24" s="4" t="s">
        <v>24</v>
      </c>
      <c r="B24" s="4">
        <v>6</v>
      </c>
      <c r="C24" s="5">
        <v>-50</v>
      </c>
      <c r="D24" s="4">
        <v>-49.970399999999998</v>
      </c>
      <c r="E24" s="4">
        <v>0</v>
      </c>
      <c r="F24" s="4">
        <v>1052077</v>
      </c>
      <c r="G24" s="4">
        <v>0.35722799999999999</v>
      </c>
      <c r="I24" s="4" t="s">
        <v>24</v>
      </c>
      <c r="J24" s="4">
        <v>6</v>
      </c>
      <c r="K24" s="4">
        <v>-50</v>
      </c>
      <c r="L24" s="4">
        <v>-49.9863</v>
      </c>
      <c r="M24" s="4">
        <v>0</v>
      </c>
      <c r="N24" s="4">
        <v>1890201</v>
      </c>
      <c r="O24" s="4">
        <v>0.65056199999999997</v>
      </c>
      <c r="Q24" s="4">
        <f t="shared" si="0"/>
        <v>1</v>
      </c>
      <c r="R24" s="4">
        <f t="shared" si="1"/>
        <v>0</v>
      </c>
      <c r="S24" s="4">
        <f t="shared" si="2"/>
        <v>0</v>
      </c>
      <c r="T24" s="4">
        <f t="shared" si="3"/>
        <v>0</v>
      </c>
      <c r="U24" s="4">
        <f t="shared" si="4"/>
        <v>0</v>
      </c>
      <c r="V24" s="11"/>
    </row>
    <row r="25" spans="1:22" x14ac:dyDescent="0.25">
      <c r="A25" s="4" t="s">
        <v>23</v>
      </c>
      <c r="B25" s="4">
        <v>7</v>
      </c>
      <c r="C25" s="5">
        <v>-10</v>
      </c>
      <c r="D25" s="4">
        <v>-9.9527800000000006</v>
      </c>
      <c r="E25" s="4">
        <v>92</v>
      </c>
      <c r="F25" s="4">
        <v>1354</v>
      </c>
      <c r="G25" s="4">
        <v>1.8583300000000001E-3</v>
      </c>
      <c r="I25" s="4" t="s">
        <v>23</v>
      </c>
      <c r="J25" s="4">
        <v>7</v>
      </c>
      <c r="K25" s="4">
        <v>-10</v>
      </c>
      <c r="L25" s="4">
        <v>-10.350099999999999</v>
      </c>
      <c r="M25" s="4">
        <v>99</v>
      </c>
      <c r="N25" s="4">
        <v>1460</v>
      </c>
      <c r="O25" s="4">
        <v>2.1389400000000002E-3</v>
      </c>
      <c r="Q25" s="4">
        <f t="shared" si="0"/>
        <v>1</v>
      </c>
      <c r="R25" s="4">
        <f t="shared" si="1"/>
        <v>0</v>
      </c>
      <c r="S25" s="4">
        <f t="shared" si="2"/>
        <v>0</v>
      </c>
      <c r="T25" s="4">
        <f t="shared" si="3"/>
        <v>0</v>
      </c>
      <c r="U25" s="4">
        <f t="shared" si="4"/>
        <v>0</v>
      </c>
      <c r="V25" s="11"/>
    </row>
    <row r="26" spans="1:22" x14ac:dyDescent="0.25">
      <c r="A26" s="4" t="s">
        <v>23</v>
      </c>
      <c r="B26" s="4">
        <v>10</v>
      </c>
      <c r="C26" s="5">
        <v>-10</v>
      </c>
      <c r="D26" s="4">
        <v>-9.7580100000000005</v>
      </c>
      <c r="E26" s="4">
        <v>86</v>
      </c>
      <c r="F26" s="4">
        <v>1707</v>
      </c>
      <c r="G26" s="4">
        <v>3.28751E-3</v>
      </c>
      <c r="I26" s="4" t="s">
        <v>23</v>
      </c>
      <c r="J26" s="4">
        <v>10</v>
      </c>
      <c r="K26" s="4">
        <v>-10</v>
      </c>
      <c r="L26" s="4">
        <v>-10.375500000000001</v>
      </c>
      <c r="M26" s="4">
        <v>97</v>
      </c>
      <c r="N26" s="4">
        <v>1912</v>
      </c>
      <c r="O26" s="4">
        <v>3.4723900000000001E-3</v>
      </c>
      <c r="Q26" s="4">
        <f t="shared" si="0"/>
        <v>1</v>
      </c>
      <c r="R26" s="4">
        <f t="shared" si="1"/>
        <v>0</v>
      </c>
      <c r="S26" s="4">
        <f t="shared" si="2"/>
        <v>0</v>
      </c>
      <c r="T26" s="4">
        <f t="shared" si="3"/>
        <v>0</v>
      </c>
      <c r="U26" s="4">
        <f t="shared" si="4"/>
        <v>0</v>
      </c>
      <c r="V26" s="11"/>
    </row>
    <row r="27" spans="1:22" x14ac:dyDescent="0.25">
      <c r="A27" s="4" t="s">
        <v>25</v>
      </c>
      <c r="B27" s="4">
        <v>10</v>
      </c>
      <c r="C27" s="5">
        <v>0</v>
      </c>
      <c r="D27" s="4">
        <v>8.5279799999999992E-3</v>
      </c>
      <c r="E27" s="4">
        <v>56</v>
      </c>
      <c r="F27" s="4">
        <v>1041552</v>
      </c>
      <c r="G27" s="4">
        <v>2.63124</v>
      </c>
      <c r="I27" s="4" t="s">
        <v>25</v>
      </c>
      <c r="J27" s="4">
        <v>10</v>
      </c>
      <c r="K27" s="4">
        <v>0</v>
      </c>
      <c r="L27" s="4">
        <v>1.9797500000000002E-3</v>
      </c>
      <c r="M27" s="4">
        <v>88</v>
      </c>
      <c r="N27" s="4">
        <v>1424958</v>
      </c>
      <c r="O27" s="4">
        <v>3.2485400000000002</v>
      </c>
      <c r="Q27" s="4">
        <f t="shared" si="0"/>
        <v>1</v>
      </c>
      <c r="R27" s="4">
        <f t="shared" si="1"/>
        <v>0</v>
      </c>
      <c r="S27" s="4">
        <f t="shared" si="2"/>
        <v>0</v>
      </c>
      <c r="T27" s="4">
        <f t="shared" si="3"/>
        <v>0</v>
      </c>
      <c r="U27" s="4">
        <f t="shared" si="4"/>
        <v>0</v>
      </c>
      <c r="V27" s="11"/>
    </row>
    <row r="28" spans="1:22" x14ac:dyDescent="0.25">
      <c r="A28" s="4" t="s">
        <v>26</v>
      </c>
      <c r="B28" s="4">
        <v>10</v>
      </c>
      <c r="C28" s="5">
        <v>5</v>
      </c>
      <c r="D28" s="4">
        <v>6.3722500000000002</v>
      </c>
      <c r="E28" s="4">
        <v>0</v>
      </c>
      <c r="F28" s="4">
        <v>19837</v>
      </c>
      <c r="G28" s="4">
        <v>5.28478E-2</v>
      </c>
      <c r="I28" s="4" t="s">
        <v>26</v>
      </c>
      <c r="J28" s="4">
        <v>10</v>
      </c>
      <c r="K28" s="4">
        <v>0</v>
      </c>
      <c r="L28" s="4">
        <v>1.7755399999999999</v>
      </c>
      <c r="M28" s="4">
        <v>0</v>
      </c>
      <c r="N28" s="4">
        <v>72253</v>
      </c>
      <c r="O28" s="4">
        <v>0.168547</v>
      </c>
      <c r="Q28" s="4">
        <f t="shared" si="0"/>
        <v>0</v>
      </c>
      <c r="R28" s="4">
        <f t="shared" si="1"/>
        <v>0</v>
      </c>
      <c r="S28" s="4">
        <f t="shared" si="2"/>
        <v>0</v>
      </c>
      <c r="T28" s="4">
        <f t="shared" si="3"/>
        <v>0</v>
      </c>
      <c r="U28" s="4">
        <f t="shared" si="4"/>
        <v>0</v>
      </c>
      <c r="V28" s="11"/>
    </row>
    <row r="29" spans="1:22" x14ac:dyDescent="0.25">
      <c r="A29" s="4" t="s">
        <v>13</v>
      </c>
      <c r="B29" s="4">
        <v>10</v>
      </c>
      <c r="C29" s="5">
        <v>0</v>
      </c>
      <c r="D29" s="4">
        <v>0</v>
      </c>
      <c r="E29" s="4">
        <v>100</v>
      </c>
      <c r="F29" s="4">
        <v>176365</v>
      </c>
      <c r="G29" s="4">
        <v>0.123365</v>
      </c>
      <c r="I29" s="4" t="s">
        <v>13</v>
      </c>
      <c r="J29" s="4">
        <v>10</v>
      </c>
      <c r="K29" s="4">
        <v>0</v>
      </c>
      <c r="L29" s="4">
        <v>0</v>
      </c>
      <c r="M29" s="4">
        <v>100</v>
      </c>
      <c r="N29" s="4">
        <v>176365</v>
      </c>
      <c r="O29" s="4">
        <v>0.120878</v>
      </c>
      <c r="Q29" s="4">
        <f t="shared" si="0"/>
        <v>1</v>
      </c>
      <c r="R29" s="4">
        <f t="shared" si="1"/>
        <v>1</v>
      </c>
      <c r="S29" s="4">
        <f t="shared" si="2"/>
        <v>0</v>
      </c>
      <c r="T29" s="4">
        <f t="shared" si="3"/>
        <v>1</v>
      </c>
      <c r="U29" s="4">
        <f t="shared" si="4"/>
        <v>0</v>
      </c>
      <c r="V29" s="11"/>
    </row>
    <row r="30" spans="1:22" x14ac:dyDescent="0.25">
      <c r="A30" s="4" t="s">
        <v>27</v>
      </c>
      <c r="B30" s="4">
        <v>10</v>
      </c>
      <c r="C30" s="5">
        <v>0</v>
      </c>
      <c r="D30" s="4">
        <v>0</v>
      </c>
      <c r="E30" s="4">
        <v>100</v>
      </c>
      <c r="F30" s="4">
        <v>1359</v>
      </c>
      <c r="G30" s="4">
        <v>3.6934000000000001E-4</v>
      </c>
      <c r="I30" s="4" t="s">
        <v>27</v>
      </c>
      <c r="J30" s="4">
        <v>10</v>
      </c>
      <c r="K30" s="4">
        <v>0</v>
      </c>
      <c r="L30" s="4">
        <v>0</v>
      </c>
      <c r="M30" s="4">
        <v>100</v>
      </c>
      <c r="N30" s="4">
        <v>1359</v>
      </c>
      <c r="O30" s="4">
        <v>4.8550999999999998E-4</v>
      </c>
      <c r="Q30" s="4">
        <f t="shared" si="0"/>
        <v>1</v>
      </c>
      <c r="R30" s="4">
        <f t="shared" si="1"/>
        <v>1</v>
      </c>
      <c r="S30" s="4">
        <f t="shared" si="2"/>
        <v>0</v>
      </c>
      <c r="T30" s="4">
        <f t="shared" si="3"/>
        <v>1</v>
      </c>
      <c r="U30" s="4">
        <f t="shared" si="4"/>
        <v>0</v>
      </c>
      <c r="V30" s="11"/>
    </row>
    <row r="31" spans="1:22" x14ac:dyDescent="0.25">
      <c r="A31" s="4" t="s">
        <v>24</v>
      </c>
      <c r="B31" s="4">
        <v>10</v>
      </c>
      <c r="C31" s="5">
        <v>-209</v>
      </c>
      <c r="D31" s="4">
        <v>-209.93299999999999</v>
      </c>
      <c r="E31" s="4">
        <v>0</v>
      </c>
      <c r="F31" s="4">
        <v>4619976</v>
      </c>
      <c r="G31" s="4">
        <v>1.90872</v>
      </c>
      <c r="I31" s="4" t="s">
        <v>24</v>
      </c>
      <c r="J31" s="4">
        <v>10</v>
      </c>
      <c r="K31" s="4">
        <v>-209</v>
      </c>
      <c r="L31" s="4">
        <v>-209.96</v>
      </c>
      <c r="M31" s="4">
        <v>0</v>
      </c>
      <c r="N31" s="4">
        <v>9211855</v>
      </c>
      <c r="O31" s="4">
        <v>3.5707900000000001</v>
      </c>
      <c r="Q31" s="4">
        <f t="shared" si="0"/>
        <v>1</v>
      </c>
      <c r="R31" s="4">
        <f t="shared" si="1"/>
        <v>0</v>
      </c>
      <c r="S31" s="4">
        <f t="shared" si="2"/>
        <v>0</v>
      </c>
      <c r="T31" s="4">
        <f t="shared" si="3"/>
        <v>0</v>
      </c>
      <c r="U31" s="4">
        <f t="shared" si="4"/>
        <v>0</v>
      </c>
      <c r="V31" s="11"/>
    </row>
    <row r="32" spans="1:22" x14ac:dyDescent="0.25">
      <c r="A32" s="4" t="s">
        <v>16</v>
      </c>
      <c r="B32" s="4">
        <v>10</v>
      </c>
      <c r="C32" s="5">
        <v>0</v>
      </c>
      <c r="D32" s="4">
        <v>1.2360400000000001E-2</v>
      </c>
      <c r="E32" s="4">
        <v>100</v>
      </c>
      <c r="F32" s="4">
        <v>1546649</v>
      </c>
      <c r="G32" s="4">
        <v>0.17194499999999999</v>
      </c>
      <c r="I32" s="4" t="s">
        <v>16</v>
      </c>
      <c r="J32" s="4">
        <v>10</v>
      </c>
      <c r="K32" s="4">
        <v>0</v>
      </c>
      <c r="L32" s="4">
        <v>9.56276E-3</v>
      </c>
      <c r="M32" s="4">
        <v>100</v>
      </c>
      <c r="N32" s="4">
        <v>1537957</v>
      </c>
      <c r="O32" s="4">
        <v>0.16012599999999999</v>
      </c>
      <c r="Q32" s="4">
        <f t="shared" si="0"/>
        <v>1</v>
      </c>
      <c r="R32" s="4">
        <f t="shared" si="1"/>
        <v>0</v>
      </c>
      <c r="S32" s="4">
        <f t="shared" si="2"/>
        <v>0</v>
      </c>
      <c r="T32" s="4">
        <f t="shared" si="3"/>
        <v>0</v>
      </c>
      <c r="U32" s="4">
        <f t="shared" si="4"/>
        <v>0</v>
      </c>
      <c r="V32" s="11"/>
    </row>
    <row r="33" spans="1:22" x14ac:dyDescent="0.25">
      <c r="A33" s="4" t="s">
        <v>25</v>
      </c>
      <c r="B33" s="4">
        <v>20</v>
      </c>
      <c r="C33" s="5">
        <v>0</v>
      </c>
      <c r="D33" s="4">
        <v>1.8444100000000001E-2</v>
      </c>
      <c r="E33" s="4">
        <v>52</v>
      </c>
      <c r="F33" s="4">
        <v>2940426</v>
      </c>
      <c r="G33" s="4">
        <v>8.6844000000000001</v>
      </c>
      <c r="I33" s="4" t="s">
        <v>25</v>
      </c>
      <c r="J33" s="4">
        <v>20</v>
      </c>
      <c r="K33" s="4">
        <v>0</v>
      </c>
      <c r="L33" s="4">
        <v>6.1201099999999998E-3</v>
      </c>
      <c r="M33" s="4">
        <v>76</v>
      </c>
      <c r="N33" s="4">
        <v>4270582</v>
      </c>
      <c r="O33" s="4">
        <v>11.88</v>
      </c>
      <c r="Q33" s="4">
        <f t="shared" si="0"/>
        <v>1</v>
      </c>
      <c r="R33" s="4">
        <f t="shared" si="1"/>
        <v>0</v>
      </c>
      <c r="S33" s="4">
        <f t="shared" si="2"/>
        <v>0</v>
      </c>
      <c r="T33" s="4">
        <f t="shared" si="3"/>
        <v>0</v>
      </c>
      <c r="U33" s="4">
        <f t="shared" si="4"/>
        <v>0</v>
      </c>
      <c r="V33" s="11"/>
    </row>
    <row r="34" spans="1:22" x14ac:dyDescent="0.25">
      <c r="A34" s="4" t="s">
        <v>26</v>
      </c>
      <c r="B34" s="4">
        <v>20</v>
      </c>
      <c r="C34" s="5">
        <v>1</v>
      </c>
      <c r="D34" s="4">
        <v>2.41466</v>
      </c>
      <c r="E34" s="4">
        <v>0</v>
      </c>
      <c r="F34" s="4">
        <v>145705</v>
      </c>
      <c r="G34" s="4">
        <v>0.393285</v>
      </c>
      <c r="I34" s="4" t="s">
        <v>26</v>
      </c>
      <c r="J34" s="4">
        <v>20</v>
      </c>
      <c r="K34" s="4">
        <v>1</v>
      </c>
      <c r="L34" s="4">
        <v>3.7853300000000001</v>
      </c>
      <c r="M34" s="4">
        <v>0</v>
      </c>
      <c r="N34" s="4">
        <v>295171</v>
      </c>
      <c r="O34" s="4">
        <v>0.85903799999999997</v>
      </c>
      <c r="Q34" s="4">
        <f t="shared" si="0"/>
        <v>1</v>
      </c>
      <c r="R34" s="4">
        <f t="shared" si="1"/>
        <v>0</v>
      </c>
      <c r="S34" s="4">
        <f t="shared" si="2"/>
        <v>0</v>
      </c>
      <c r="T34" s="4">
        <f t="shared" si="3"/>
        <v>0</v>
      </c>
      <c r="U34" s="4">
        <f t="shared" si="4"/>
        <v>0</v>
      </c>
      <c r="V34" s="11"/>
    </row>
    <row r="35" spans="1:22" x14ac:dyDescent="0.25">
      <c r="A35" s="4" t="s">
        <v>13</v>
      </c>
      <c r="B35" s="4">
        <v>20</v>
      </c>
      <c r="C35" s="5">
        <v>0</v>
      </c>
      <c r="D35" s="4">
        <v>0.246835</v>
      </c>
      <c r="E35" s="4">
        <v>30</v>
      </c>
      <c r="F35" s="4">
        <v>2304455</v>
      </c>
      <c r="G35" s="4">
        <v>2.5297200000000002</v>
      </c>
      <c r="I35" s="4" t="s">
        <v>13</v>
      </c>
      <c r="J35" s="4">
        <v>20</v>
      </c>
      <c r="K35" s="4">
        <v>0</v>
      </c>
      <c r="L35" s="4">
        <v>0.14265</v>
      </c>
      <c r="M35" s="4">
        <v>52</v>
      </c>
      <c r="N35" s="4">
        <v>3738958</v>
      </c>
      <c r="O35" s="4">
        <v>4.1163499999999997</v>
      </c>
      <c r="Q35" s="4">
        <f t="shared" si="0"/>
        <v>1</v>
      </c>
      <c r="R35" s="4">
        <f t="shared" si="1"/>
        <v>0</v>
      </c>
      <c r="S35" s="4">
        <f t="shared" si="2"/>
        <v>0</v>
      </c>
      <c r="T35" s="4">
        <f t="shared" si="3"/>
        <v>0</v>
      </c>
      <c r="U35" s="4">
        <f t="shared" si="4"/>
        <v>0</v>
      </c>
      <c r="V35" s="11"/>
    </row>
    <row r="36" spans="1:22" x14ac:dyDescent="0.25">
      <c r="A36" s="4" t="s">
        <v>27</v>
      </c>
      <c r="B36" s="4">
        <v>20</v>
      </c>
      <c r="C36" s="5">
        <v>0</v>
      </c>
      <c r="D36" s="4">
        <v>0</v>
      </c>
      <c r="E36" s="4">
        <v>100</v>
      </c>
      <c r="F36" s="4">
        <v>4306</v>
      </c>
      <c r="G36" s="4">
        <v>1.4813199999999999E-3</v>
      </c>
      <c r="I36" s="4" t="s">
        <v>27</v>
      </c>
      <c r="J36" s="4">
        <v>20</v>
      </c>
      <c r="K36" s="4">
        <v>0</v>
      </c>
      <c r="L36" s="4">
        <v>0</v>
      </c>
      <c r="M36" s="4">
        <v>100</v>
      </c>
      <c r="N36" s="4">
        <v>4309</v>
      </c>
      <c r="O36" s="4">
        <v>1.0970299999999999E-3</v>
      </c>
      <c r="Q36" s="4">
        <f t="shared" si="0"/>
        <v>1</v>
      </c>
      <c r="R36" s="4">
        <f t="shared" si="1"/>
        <v>1</v>
      </c>
      <c r="S36" s="4">
        <f t="shared" si="2"/>
        <v>0</v>
      </c>
      <c r="T36" s="4">
        <f t="shared" si="3"/>
        <v>0</v>
      </c>
      <c r="U36" s="4">
        <f t="shared" si="4"/>
        <v>0</v>
      </c>
      <c r="V36" s="11"/>
    </row>
    <row r="37" spans="1:22" x14ac:dyDescent="0.25">
      <c r="A37" s="4" t="s">
        <v>16</v>
      </c>
      <c r="B37" s="4">
        <v>20</v>
      </c>
      <c r="C37" s="5">
        <v>0</v>
      </c>
      <c r="D37" s="4">
        <v>0.29385299999999998</v>
      </c>
      <c r="E37" s="4">
        <v>100</v>
      </c>
      <c r="F37" s="4">
        <v>19910123</v>
      </c>
      <c r="G37" s="4">
        <v>3.0589200000000001</v>
      </c>
      <c r="I37" s="4" t="s">
        <v>16</v>
      </c>
      <c r="J37" s="4">
        <v>20</v>
      </c>
      <c r="K37" s="4">
        <v>0</v>
      </c>
      <c r="L37" s="4">
        <v>0.25880300000000001</v>
      </c>
      <c r="M37" s="4">
        <v>100</v>
      </c>
      <c r="N37" s="4">
        <v>20649812</v>
      </c>
      <c r="O37" s="4">
        <v>3.06033</v>
      </c>
      <c r="Q37" s="4">
        <f t="shared" si="0"/>
        <v>1</v>
      </c>
      <c r="R37" s="4">
        <f t="shared" si="1"/>
        <v>0</v>
      </c>
      <c r="S37" s="4">
        <f t="shared" si="2"/>
        <v>0</v>
      </c>
      <c r="T37" s="4">
        <f t="shared" si="3"/>
        <v>0</v>
      </c>
      <c r="U37" s="4">
        <f t="shared" si="4"/>
        <v>0</v>
      </c>
      <c r="V37" s="11"/>
    </row>
    <row r="38" spans="1:22" x14ac:dyDescent="0.25">
      <c r="A38" s="4" t="s">
        <v>28</v>
      </c>
      <c r="B38" s="4">
        <v>24</v>
      </c>
      <c r="C38" s="5">
        <v>0</v>
      </c>
      <c r="D38" s="4">
        <v>6.8279600000000005E-4</v>
      </c>
      <c r="E38" s="4">
        <v>89</v>
      </c>
      <c r="F38" s="4">
        <v>55498</v>
      </c>
      <c r="G38" s="4">
        <v>1.17742E-2</v>
      </c>
      <c r="I38" s="4" t="s">
        <v>28</v>
      </c>
      <c r="J38" s="4">
        <v>24</v>
      </c>
      <c r="K38" s="4">
        <v>0</v>
      </c>
      <c r="L38" s="4">
        <v>0</v>
      </c>
      <c r="M38" s="4">
        <v>100</v>
      </c>
      <c r="N38" s="4">
        <v>43611</v>
      </c>
      <c r="O38" s="4">
        <v>1.10385E-2</v>
      </c>
      <c r="Q38" s="4">
        <f t="shared" si="0"/>
        <v>1</v>
      </c>
      <c r="R38" s="4">
        <f t="shared" si="1"/>
        <v>0</v>
      </c>
      <c r="S38" s="4">
        <f t="shared" si="2"/>
        <v>0</v>
      </c>
      <c r="T38" s="4">
        <f t="shared" si="3"/>
        <v>0</v>
      </c>
      <c r="U38" s="4">
        <f t="shared" si="4"/>
        <v>0</v>
      </c>
      <c r="V38" s="11"/>
    </row>
    <row r="39" spans="1:22" x14ac:dyDescent="0.25">
      <c r="A39" s="4" t="s">
        <v>29</v>
      </c>
      <c r="B39" s="4">
        <v>25</v>
      </c>
      <c r="C39" s="5">
        <v>0</v>
      </c>
      <c r="D39" s="4">
        <v>0.518648</v>
      </c>
      <c r="E39" s="4">
        <v>0</v>
      </c>
      <c r="F39" s="4">
        <v>122769</v>
      </c>
      <c r="G39" s="4">
        <v>0.10728</v>
      </c>
      <c r="I39" s="4" t="s">
        <v>29</v>
      </c>
      <c r="J39" s="4">
        <v>25</v>
      </c>
      <c r="K39" s="4">
        <v>0</v>
      </c>
      <c r="L39" s="4">
        <v>0.51714700000000002</v>
      </c>
      <c r="M39" s="4">
        <v>0</v>
      </c>
      <c r="N39" s="4">
        <v>245110</v>
      </c>
      <c r="O39" s="4">
        <v>0.210649</v>
      </c>
      <c r="Q39" s="4">
        <f t="shared" si="0"/>
        <v>1</v>
      </c>
      <c r="R39" s="4">
        <f t="shared" si="1"/>
        <v>0</v>
      </c>
      <c r="S39" s="4">
        <f t="shared" si="2"/>
        <v>0</v>
      </c>
      <c r="T39" s="4">
        <f t="shared" si="3"/>
        <v>0</v>
      </c>
      <c r="U39" s="4">
        <f t="shared" si="4"/>
        <v>0</v>
      </c>
      <c r="V39" s="11"/>
    </row>
    <row r="40" spans="1:22" x14ac:dyDescent="0.25">
      <c r="A40" s="4" t="s">
        <v>30</v>
      </c>
      <c r="B40" s="4">
        <v>30</v>
      </c>
      <c r="C40" s="5">
        <v>0</v>
      </c>
      <c r="D40" s="4">
        <v>0</v>
      </c>
      <c r="E40" s="4">
        <v>100</v>
      </c>
      <c r="F40" s="4">
        <v>39174</v>
      </c>
      <c r="G40" s="4">
        <v>0.13134399999999999</v>
      </c>
      <c r="I40" s="4" t="s">
        <v>30</v>
      </c>
      <c r="J40" s="4">
        <v>30</v>
      </c>
      <c r="K40" s="4">
        <v>0</v>
      </c>
      <c r="L40" s="4">
        <v>0</v>
      </c>
      <c r="M40" s="4">
        <v>100</v>
      </c>
      <c r="N40" s="4">
        <v>39174</v>
      </c>
      <c r="O40" s="4">
        <v>0.14416599999999999</v>
      </c>
      <c r="Q40" s="4">
        <f t="shared" si="0"/>
        <v>1</v>
      </c>
      <c r="R40" s="4">
        <f t="shared" si="1"/>
        <v>1</v>
      </c>
      <c r="S40" s="4">
        <f t="shared" si="2"/>
        <v>0</v>
      </c>
      <c r="T40" s="4">
        <f t="shared" si="3"/>
        <v>1</v>
      </c>
      <c r="U40" s="4">
        <f t="shared" si="4"/>
        <v>0</v>
      </c>
      <c r="V40" s="11"/>
    </row>
    <row r="41" spans="1:22" x14ac:dyDescent="0.25">
      <c r="A41" s="4" t="s">
        <v>31</v>
      </c>
      <c r="B41" s="4">
        <v>30</v>
      </c>
      <c r="C41" s="5">
        <v>0</v>
      </c>
      <c r="D41" s="4">
        <v>0</v>
      </c>
      <c r="E41" s="4">
        <v>100</v>
      </c>
      <c r="F41" s="4">
        <v>19875</v>
      </c>
      <c r="G41" s="4">
        <v>0.202101</v>
      </c>
      <c r="I41" s="4" t="s">
        <v>31</v>
      </c>
      <c r="J41" s="4">
        <v>30</v>
      </c>
      <c r="K41" s="4">
        <v>0</v>
      </c>
      <c r="L41" s="4">
        <v>0</v>
      </c>
      <c r="M41" s="4">
        <v>100</v>
      </c>
      <c r="N41" s="4">
        <v>19881</v>
      </c>
      <c r="O41" s="4">
        <v>0.18542400000000001</v>
      </c>
      <c r="Q41" s="4">
        <f t="shared" si="0"/>
        <v>1</v>
      </c>
      <c r="R41" s="4">
        <f t="shared" si="1"/>
        <v>1</v>
      </c>
      <c r="S41" s="4">
        <f t="shared" si="2"/>
        <v>0</v>
      </c>
      <c r="T41" s="4">
        <f t="shared" si="3"/>
        <v>0</v>
      </c>
      <c r="U41" s="4">
        <f t="shared" si="4"/>
        <v>0</v>
      </c>
      <c r="V41" s="11"/>
    </row>
    <row r="42" spans="1:22" x14ac:dyDescent="0.25">
      <c r="A42" s="4" t="s">
        <v>17</v>
      </c>
      <c r="B42" s="4">
        <v>30</v>
      </c>
      <c r="C42" s="5">
        <v>0</v>
      </c>
      <c r="D42" s="4">
        <v>1.7039799999999999E-4</v>
      </c>
      <c r="E42" s="4">
        <v>0</v>
      </c>
      <c r="F42" s="4">
        <v>1033712</v>
      </c>
      <c r="G42" s="4">
        <v>1.5980300000000001</v>
      </c>
      <c r="I42" s="4" t="s">
        <v>17</v>
      </c>
      <c r="J42" s="4">
        <v>30</v>
      </c>
      <c r="K42" s="4">
        <v>0</v>
      </c>
      <c r="L42" s="4">
        <v>1.8615600000000001E-4</v>
      </c>
      <c r="M42" s="4">
        <v>0</v>
      </c>
      <c r="N42" s="4">
        <v>1549428</v>
      </c>
      <c r="O42" s="4">
        <v>2.4529299999999998</v>
      </c>
      <c r="Q42" s="4">
        <f t="shared" si="0"/>
        <v>1</v>
      </c>
      <c r="R42" s="4">
        <f t="shared" si="1"/>
        <v>0</v>
      </c>
      <c r="S42" s="4">
        <f t="shared" si="2"/>
        <v>0</v>
      </c>
      <c r="T42" s="4">
        <f t="shared" si="3"/>
        <v>0</v>
      </c>
      <c r="U42" s="4">
        <f t="shared" si="4"/>
        <v>0</v>
      </c>
      <c r="V42" s="11"/>
    </row>
    <row r="43" spans="1:22" x14ac:dyDescent="0.25">
      <c r="Q43" s="4">
        <f>SUM(Q3:Q42)</f>
        <v>39</v>
      </c>
      <c r="R43" s="4">
        <f t="shared" ref="R43:U43" si="7">SUM(R3:R42)</f>
        <v>10</v>
      </c>
      <c r="S43" s="4">
        <f t="shared" si="7"/>
        <v>2</v>
      </c>
      <c r="T43" s="4">
        <f t="shared" si="7"/>
        <v>7</v>
      </c>
      <c r="U43" s="4">
        <f t="shared" si="7"/>
        <v>0</v>
      </c>
      <c r="V43" s="11"/>
    </row>
  </sheetData>
  <sortState xmlns:xlrd2="http://schemas.microsoft.com/office/spreadsheetml/2017/richdata2" ref="I3:O42">
    <sortCondition ref="J3:J42"/>
  </sortState>
  <mergeCells count="2">
    <mergeCell ref="A1:G1"/>
    <mergeCell ref="I1:O1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AE8A1-225E-41E2-B353-04BAB24AE42A}">
  <dimension ref="A1:U42"/>
  <sheetViews>
    <sheetView topLeftCell="A10" workbookViewId="0">
      <selection sqref="A1:G41"/>
    </sheetView>
  </sheetViews>
  <sheetFormatPr defaultRowHeight="15" x14ac:dyDescent="0.25"/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N1" t="s">
        <v>5</v>
      </c>
      <c r="O1" t="s">
        <v>6</v>
      </c>
      <c r="Q1" t="s">
        <v>2</v>
      </c>
      <c r="R1" t="s">
        <v>3</v>
      </c>
      <c r="S1" t="s">
        <v>4</v>
      </c>
      <c r="T1" t="s">
        <v>5</v>
      </c>
      <c r="U1" t="s">
        <v>6</v>
      </c>
    </row>
    <row r="2" spans="1:21" x14ac:dyDescent="0.25">
      <c r="A2" t="s">
        <v>7</v>
      </c>
      <c r="B2">
        <v>2</v>
      </c>
      <c r="C2">
        <v>0</v>
      </c>
      <c r="D2">
        <v>8.5503899999999994E-2</v>
      </c>
      <c r="E2">
        <v>65</v>
      </c>
      <c r="F2">
        <v>1261</v>
      </c>
      <c r="G2">
        <v>4.1182000000000002E-4</v>
      </c>
      <c r="I2" t="s">
        <v>7</v>
      </c>
      <c r="J2">
        <v>2</v>
      </c>
      <c r="K2">
        <v>0</v>
      </c>
      <c r="L2">
        <v>3.6346700000000003E-2</v>
      </c>
      <c r="M2">
        <v>90</v>
      </c>
      <c r="N2">
        <v>1590</v>
      </c>
      <c r="O2">
        <v>3.5587999999999999E-4</v>
      </c>
      <c r="Q2">
        <f xml:space="preserve"> IF(C2&lt;K2,1,0)</f>
        <v>0</v>
      </c>
      <c r="R2">
        <f t="shared" ref="R2:U17" si="0" xml:space="preserve"> IF(D2&lt;L2,1,0)</f>
        <v>0</v>
      </c>
      <c r="S2">
        <f xml:space="preserve"> IF(E2&gt;M2,1,0)</f>
        <v>0</v>
      </c>
      <c r="T2">
        <f t="shared" si="0"/>
        <v>1</v>
      </c>
      <c r="U2">
        <f t="shared" si="0"/>
        <v>0</v>
      </c>
    </row>
    <row r="3" spans="1:21" x14ac:dyDescent="0.25">
      <c r="A3" t="s">
        <v>8</v>
      </c>
      <c r="B3">
        <v>2</v>
      </c>
      <c r="C3">
        <v>0</v>
      </c>
      <c r="D3">
        <v>0.39905200000000002</v>
      </c>
      <c r="E3">
        <v>0</v>
      </c>
      <c r="F3">
        <v>25560</v>
      </c>
      <c r="G3">
        <v>6.1141199999999998E-3</v>
      </c>
      <c r="I3" t="s">
        <v>8</v>
      </c>
      <c r="J3">
        <v>2</v>
      </c>
      <c r="K3">
        <v>0</v>
      </c>
      <c r="L3">
        <v>0.39795799999999998</v>
      </c>
      <c r="M3">
        <v>51</v>
      </c>
      <c r="N3">
        <v>42736</v>
      </c>
      <c r="O3">
        <v>1.04078E-2</v>
      </c>
      <c r="Q3">
        <f t="shared" ref="Q3:R41" si="1" xml:space="preserve"> IF(C3&lt;K3,1,0)</f>
        <v>0</v>
      </c>
      <c r="R3">
        <f t="shared" si="0"/>
        <v>0</v>
      </c>
      <c r="S3">
        <f t="shared" ref="S3:S41" si="2" xml:space="preserve"> IF(E3&gt;M3,1,0)</f>
        <v>0</v>
      </c>
      <c r="T3">
        <f t="shared" si="0"/>
        <v>1</v>
      </c>
      <c r="U3">
        <f t="shared" si="0"/>
        <v>1</v>
      </c>
    </row>
    <row r="4" spans="1:21" x14ac:dyDescent="0.25">
      <c r="A4" t="s">
        <v>9</v>
      </c>
      <c r="B4">
        <v>2</v>
      </c>
      <c r="C4">
        <v>0</v>
      </c>
      <c r="D4">
        <v>-0.90925800000000001</v>
      </c>
      <c r="E4">
        <v>0</v>
      </c>
      <c r="F4">
        <v>60240</v>
      </c>
      <c r="G4">
        <v>1.5579900000000001E-2</v>
      </c>
      <c r="I4" t="s">
        <v>9</v>
      </c>
      <c r="J4">
        <v>2</v>
      </c>
      <c r="K4">
        <v>0</v>
      </c>
      <c r="L4">
        <v>-0.999471</v>
      </c>
      <c r="M4">
        <v>0</v>
      </c>
      <c r="N4">
        <v>145508</v>
      </c>
      <c r="O4">
        <v>3.7637299999999999E-2</v>
      </c>
      <c r="Q4">
        <f t="shared" si="1"/>
        <v>0</v>
      </c>
      <c r="R4">
        <f t="shared" si="0"/>
        <v>0</v>
      </c>
      <c r="S4">
        <f t="shared" si="2"/>
        <v>0</v>
      </c>
      <c r="T4">
        <f t="shared" si="0"/>
        <v>1</v>
      </c>
      <c r="U4">
        <f t="shared" si="0"/>
        <v>1</v>
      </c>
    </row>
    <row r="5" spans="1:21" x14ac:dyDescent="0.25">
      <c r="A5" t="s">
        <v>10</v>
      </c>
      <c r="B5">
        <v>2</v>
      </c>
      <c r="C5">
        <v>3</v>
      </c>
      <c r="D5">
        <v>4.3887</v>
      </c>
      <c r="E5">
        <v>93</v>
      </c>
      <c r="F5">
        <v>58</v>
      </c>
      <c r="G5">
        <v>1.4757999999999999E-4</v>
      </c>
      <c r="I5" t="s">
        <v>10</v>
      </c>
      <c r="J5">
        <v>2</v>
      </c>
      <c r="K5">
        <v>3</v>
      </c>
      <c r="L5">
        <v>3</v>
      </c>
      <c r="M5">
        <v>100</v>
      </c>
      <c r="N5">
        <v>43</v>
      </c>
      <c r="O5">
        <v>1.0257E-4</v>
      </c>
      <c r="Q5">
        <f t="shared" si="1"/>
        <v>0</v>
      </c>
      <c r="R5">
        <f t="shared" si="0"/>
        <v>0</v>
      </c>
      <c r="S5">
        <f t="shared" si="2"/>
        <v>0</v>
      </c>
      <c r="T5">
        <f t="shared" si="0"/>
        <v>0</v>
      </c>
      <c r="U5">
        <f t="shared" si="0"/>
        <v>0</v>
      </c>
    </row>
    <row r="6" spans="1:21" x14ac:dyDescent="0.25">
      <c r="A6" t="s">
        <v>11</v>
      </c>
      <c r="B6">
        <v>2</v>
      </c>
      <c r="C6">
        <v>0</v>
      </c>
      <c r="D6">
        <v>1.7744600000000001E-3</v>
      </c>
      <c r="E6">
        <v>63</v>
      </c>
      <c r="F6">
        <v>4787</v>
      </c>
      <c r="G6">
        <v>1.21379E-3</v>
      </c>
      <c r="I6" t="s">
        <v>11</v>
      </c>
      <c r="J6">
        <v>2</v>
      </c>
      <c r="K6">
        <v>0</v>
      </c>
      <c r="L6">
        <v>6.9825800000000004E-3</v>
      </c>
      <c r="M6">
        <v>74</v>
      </c>
      <c r="N6">
        <v>5107</v>
      </c>
      <c r="O6">
        <v>1.18173E-3</v>
      </c>
      <c r="Q6">
        <f t="shared" si="1"/>
        <v>0</v>
      </c>
      <c r="R6">
        <f t="shared" si="0"/>
        <v>1</v>
      </c>
      <c r="S6">
        <f t="shared" si="2"/>
        <v>0</v>
      </c>
      <c r="T6">
        <f t="shared" si="0"/>
        <v>1</v>
      </c>
      <c r="U6">
        <f t="shared" si="0"/>
        <v>0</v>
      </c>
    </row>
    <row r="7" spans="1:21" x14ac:dyDescent="0.25">
      <c r="A7" t="s">
        <v>12</v>
      </c>
      <c r="B7">
        <v>2</v>
      </c>
      <c r="C7">
        <v>0</v>
      </c>
      <c r="D7">
        <v>3.3492299999999999E-4</v>
      </c>
      <c r="E7">
        <v>0</v>
      </c>
      <c r="F7">
        <v>25820</v>
      </c>
      <c r="G7">
        <v>5.3662099999999997E-3</v>
      </c>
      <c r="I7" t="s">
        <v>12</v>
      </c>
      <c r="J7">
        <v>2</v>
      </c>
      <c r="K7">
        <v>0</v>
      </c>
      <c r="L7">
        <v>2.1148E-4</v>
      </c>
      <c r="M7">
        <v>0</v>
      </c>
      <c r="N7">
        <v>53179</v>
      </c>
      <c r="O7">
        <v>1.0714700000000001E-2</v>
      </c>
      <c r="Q7">
        <f t="shared" si="1"/>
        <v>0</v>
      </c>
      <c r="R7">
        <f t="shared" si="0"/>
        <v>0</v>
      </c>
      <c r="S7">
        <f t="shared" si="2"/>
        <v>0</v>
      </c>
      <c r="T7">
        <f t="shared" si="0"/>
        <v>1</v>
      </c>
      <c r="U7">
        <f t="shared" si="0"/>
        <v>1</v>
      </c>
    </row>
    <row r="8" spans="1:21" x14ac:dyDescent="0.25">
      <c r="A8" t="s">
        <v>13</v>
      </c>
      <c r="B8">
        <v>2</v>
      </c>
      <c r="C8">
        <v>0</v>
      </c>
      <c r="D8">
        <v>6.1541699999999998E-2</v>
      </c>
      <c r="E8">
        <v>63</v>
      </c>
      <c r="F8">
        <v>39738</v>
      </c>
      <c r="G8">
        <v>3.7001999999999998E-3</v>
      </c>
      <c r="I8" t="s">
        <v>13</v>
      </c>
      <c r="J8">
        <v>2</v>
      </c>
      <c r="K8">
        <v>0</v>
      </c>
      <c r="L8">
        <v>6.4002000000000003E-2</v>
      </c>
      <c r="M8">
        <v>85</v>
      </c>
      <c r="N8">
        <v>46636</v>
      </c>
      <c r="O8">
        <v>4.5193100000000003E-3</v>
      </c>
      <c r="Q8">
        <f t="shared" si="1"/>
        <v>0</v>
      </c>
      <c r="R8">
        <f t="shared" si="0"/>
        <v>1</v>
      </c>
      <c r="S8">
        <f t="shared" si="2"/>
        <v>0</v>
      </c>
      <c r="T8">
        <f t="shared" si="0"/>
        <v>1</v>
      </c>
      <c r="U8">
        <f t="shared" si="0"/>
        <v>1</v>
      </c>
    </row>
    <row r="9" spans="1:21" x14ac:dyDescent="0.25">
      <c r="A9" t="s">
        <v>14</v>
      </c>
      <c r="B9">
        <v>2</v>
      </c>
      <c r="C9">
        <v>0</v>
      </c>
      <c r="D9">
        <v>2.42873E-4</v>
      </c>
      <c r="E9">
        <v>0</v>
      </c>
      <c r="F9">
        <v>132787</v>
      </c>
      <c r="G9">
        <v>1.11556E-2</v>
      </c>
      <c r="I9" t="s">
        <v>14</v>
      </c>
      <c r="J9">
        <v>2</v>
      </c>
      <c r="K9">
        <v>0</v>
      </c>
      <c r="L9">
        <v>2.2401300000000001E-4</v>
      </c>
      <c r="M9">
        <v>0</v>
      </c>
      <c r="N9">
        <v>265378</v>
      </c>
      <c r="O9">
        <v>2.3551200000000001E-2</v>
      </c>
      <c r="Q9">
        <f t="shared" si="1"/>
        <v>0</v>
      </c>
      <c r="R9">
        <f t="shared" si="0"/>
        <v>0</v>
      </c>
      <c r="S9">
        <f t="shared" si="2"/>
        <v>0</v>
      </c>
      <c r="T9">
        <f t="shared" si="0"/>
        <v>1</v>
      </c>
      <c r="U9">
        <f t="shared" si="0"/>
        <v>1</v>
      </c>
    </row>
    <row r="10" spans="1:21" x14ac:dyDescent="0.25">
      <c r="A10" t="s">
        <v>15</v>
      </c>
      <c r="B10">
        <v>2</v>
      </c>
      <c r="C10">
        <v>-186</v>
      </c>
      <c r="D10">
        <v>-186.72200000000001</v>
      </c>
      <c r="E10">
        <v>100</v>
      </c>
      <c r="F10">
        <v>5115</v>
      </c>
      <c r="G10">
        <v>1.4156800000000001E-3</v>
      </c>
      <c r="I10" t="s">
        <v>15</v>
      </c>
      <c r="J10">
        <v>2</v>
      </c>
      <c r="K10">
        <v>-186</v>
      </c>
      <c r="L10">
        <v>-186.72200000000001</v>
      </c>
      <c r="M10">
        <v>100</v>
      </c>
      <c r="N10">
        <v>5115</v>
      </c>
      <c r="O10">
        <v>2.0549800000000001E-3</v>
      </c>
      <c r="Q10">
        <f t="shared" si="1"/>
        <v>0</v>
      </c>
      <c r="R10">
        <f t="shared" si="0"/>
        <v>0</v>
      </c>
      <c r="S10">
        <f t="shared" si="2"/>
        <v>0</v>
      </c>
      <c r="T10">
        <f t="shared" si="0"/>
        <v>0</v>
      </c>
      <c r="U10">
        <f t="shared" si="0"/>
        <v>1</v>
      </c>
    </row>
    <row r="11" spans="1:21" x14ac:dyDescent="0.25">
      <c r="A11" t="s">
        <v>16</v>
      </c>
      <c r="B11">
        <v>2</v>
      </c>
      <c r="C11">
        <v>0</v>
      </c>
      <c r="D11">
        <v>0.447764</v>
      </c>
      <c r="E11">
        <v>100</v>
      </c>
      <c r="F11">
        <v>128</v>
      </c>
      <c r="G11">
        <v>1.485E-4</v>
      </c>
      <c r="I11" t="s">
        <v>16</v>
      </c>
      <c r="J11">
        <v>2</v>
      </c>
      <c r="K11">
        <v>0</v>
      </c>
      <c r="L11">
        <v>1.79887</v>
      </c>
      <c r="M11">
        <v>100</v>
      </c>
      <c r="N11">
        <v>98</v>
      </c>
      <c r="O11">
        <v>0</v>
      </c>
      <c r="Q11">
        <f t="shared" si="1"/>
        <v>0</v>
      </c>
      <c r="R11">
        <f t="shared" si="0"/>
        <v>1</v>
      </c>
      <c r="S11">
        <f t="shared" si="2"/>
        <v>0</v>
      </c>
      <c r="T11">
        <f t="shared" si="0"/>
        <v>0</v>
      </c>
      <c r="U11">
        <f t="shared" si="0"/>
        <v>0</v>
      </c>
    </row>
    <row r="12" spans="1:21" x14ac:dyDescent="0.25">
      <c r="A12" t="s">
        <v>17</v>
      </c>
      <c r="B12">
        <v>3</v>
      </c>
      <c r="C12">
        <v>0</v>
      </c>
      <c r="D12" s="1">
        <v>1.8687900000000001E-5</v>
      </c>
      <c r="E12">
        <v>0</v>
      </c>
      <c r="F12">
        <v>7560</v>
      </c>
      <c r="G12">
        <v>3.3869E-3</v>
      </c>
      <c r="I12" t="s">
        <v>17</v>
      </c>
      <c r="J12">
        <v>3</v>
      </c>
      <c r="K12">
        <v>0</v>
      </c>
      <c r="L12" s="1">
        <v>1.8565600000000001E-5</v>
      </c>
      <c r="M12">
        <v>0</v>
      </c>
      <c r="N12">
        <v>14880</v>
      </c>
      <c r="O12">
        <v>5.8333999999999999E-3</v>
      </c>
      <c r="Q12">
        <f t="shared" si="1"/>
        <v>0</v>
      </c>
      <c r="R12">
        <f t="shared" si="0"/>
        <v>0</v>
      </c>
      <c r="S12">
        <f t="shared" si="2"/>
        <v>0</v>
      </c>
      <c r="T12">
        <f t="shared" si="0"/>
        <v>1</v>
      </c>
      <c r="U12">
        <f t="shared" si="0"/>
        <v>1</v>
      </c>
    </row>
    <row r="13" spans="1:21" x14ac:dyDescent="0.25">
      <c r="A13" t="s">
        <v>18</v>
      </c>
      <c r="B13">
        <v>3</v>
      </c>
      <c r="C13">
        <v>-3</v>
      </c>
      <c r="D13">
        <v>-3.8282500000000002</v>
      </c>
      <c r="E13">
        <v>0</v>
      </c>
      <c r="F13">
        <v>1180</v>
      </c>
      <c r="G13">
        <v>2.64307E-3</v>
      </c>
      <c r="I13" t="s">
        <v>18</v>
      </c>
      <c r="J13">
        <v>3</v>
      </c>
      <c r="K13">
        <v>-3</v>
      </c>
      <c r="L13">
        <v>-3.83812</v>
      </c>
      <c r="M13">
        <v>0</v>
      </c>
      <c r="N13">
        <v>2200</v>
      </c>
      <c r="O13">
        <v>4.9050999999999999E-3</v>
      </c>
      <c r="Q13">
        <f t="shared" si="1"/>
        <v>0</v>
      </c>
      <c r="R13">
        <f t="shared" si="0"/>
        <v>0</v>
      </c>
      <c r="S13">
        <f t="shared" si="2"/>
        <v>0</v>
      </c>
      <c r="T13">
        <f t="shared" si="0"/>
        <v>1</v>
      </c>
      <c r="U13">
        <f t="shared" si="0"/>
        <v>1</v>
      </c>
    </row>
    <row r="14" spans="1:21" x14ac:dyDescent="0.25">
      <c r="A14" t="s">
        <v>19</v>
      </c>
      <c r="B14">
        <v>4</v>
      </c>
      <c r="C14">
        <v>0</v>
      </c>
      <c r="D14">
        <v>2.4730099999999999</v>
      </c>
      <c r="E14">
        <v>11</v>
      </c>
      <c r="F14">
        <v>15879</v>
      </c>
      <c r="G14">
        <v>5.8498400000000002E-3</v>
      </c>
      <c r="I14" t="s">
        <v>19</v>
      </c>
      <c r="J14">
        <v>4</v>
      </c>
      <c r="K14">
        <v>0</v>
      </c>
      <c r="L14">
        <v>1.7678799999999999</v>
      </c>
      <c r="M14">
        <v>21</v>
      </c>
      <c r="N14">
        <v>30523</v>
      </c>
      <c r="O14">
        <v>9.8513400000000001E-3</v>
      </c>
      <c r="Q14">
        <f t="shared" si="1"/>
        <v>0</v>
      </c>
      <c r="R14">
        <f t="shared" si="0"/>
        <v>0</v>
      </c>
      <c r="S14">
        <f t="shared" si="2"/>
        <v>0</v>
      </c>
      <c r="T14">
        <f t="shared" si="0"/>
        <v>1</v>
      </c>
      <c r="U14">
        <f t="shared" si="0"/>
        <v>1</v>
      </c>
    </row>
    <row r="15" spans="1:21" x14ac:dyDescent="0.25">
      <c r="A15" t="s">
        <v>20</v>
      </c>
      <c r="B15">
        <v>4</v>
      </c>
      <c r="C15">
        <v>0</v>
      </c>
      <c r="D15">
        <v>1.8759699999999999</v>
      </c>
      <c r="E15">
        <v>0</v>
      </c>
      <c r="F15">
        <v>58995</v>
      </c>
      <c r="G15">
        <v>0.17826600000000001</v>
      </c>
      <c r="I15" t="s">
        <v>20</v>
      </c>
      <c r="J15">
        <v>4</v>
      </c>
      <c r="K15">
        <v>0</v>
      </c>
      <c r="L15">
        <v>1.4268799999999999</v>
      </c>
      <c r="M15">
        <v>0</v>
      </c>
      <c r="N15">
        <v>96480</v>
      </c>
      <c r="O15">
        <v>0.32133400000000001</v>
      </c>
      <c r="Q15">
        <f t="shared" si="1"/>
        <v>0</v>
      </c>
      <c r="R15">
        <f t="shared" si="0"/>
        <v>0</v>
      </c>
      <c r="S15">
        <f t="shared" si="2"/>
        <v>0</v>
      </c>
      <c r="T15">
        <f t="shared" si="0"/>
        <v>1</v>
      </c>
      <c r="U15">
        <f t="shared" si="0"/>
        <v>1</v>
      </c>
    </row>
    <row r="16" spans="1:21" x14ac:dyDescent="0.25">
      <c r="A16" t="s">
        <v>21</v>
      </c>
      <c r="B16">
        <v>4</v>
      </c>
      <c r="C16">
        <v>0</v>
      </c>
      <c r="D16">
        <v>18.317699999999999</v>
      </c>
      <c r="E16">
        <v>0</v>
      </c>
      <c r="F16">
        <v>41200</v>
      </c>
      <c r="G16">
        <v>0.14255300000000001</v>
      </c>
      <c r="I16" t="s">
        <v>21</v>
      </c>
      <c r="J16">
        <v>4</v>
      </c>
      <c r="K16">
        <v>0</v>
      </c>
      <c r="L16">
        <v>11.7857</v>
      </c>
      <c r="M16">
        <v>0</v>
      </c>
      <c r="N16">
        <v>82120</v>
      </c>
      <c r="O16">
        <v>0.26382</v>
      </c>
      <c r="Q16">
        <f t="shared" si="1"/>
        <v>0</v>
      </c>
      <c r="R16">
        <f t="shared" si="0"/>
        <v>0</v>
      </c>
      <c r="S16">
        <f t="shared" si="2"/>
        <v>0</v>
      </c>
      <c r="T16">
        <f t="shared" si="0"/>
        <v>1</v>
      </c>
      <c r="U16">
        <f t="shared" si="0"/>
        <v>1</v>
      </c>
    </row>
    <row r="17" spans="1:21" x14ac:dyDescent="0.25">
      <c r="A17" t="s">
        <v>22</v>
      </c>
      <c r="B17">
        <v>4</v>
      </c>
      <c r="C17">
        <v>0</v>
      </c>
      <c r="D17">
        <v>1.07686E-2</v>
      </c>
      <c r="E17">
        <v>99</v>
      </c>
      <c r="F17">
        <v>713</v>
      </c>
      <c r="G17">
        <v>9.1892000000000004E-4</v>
      </c>
      <c r="I17" t="s">
        <v>22</v>
      </c>
      <c r="J17">
        <v>4</v>
      </c>
      <c r="K17">
        <v>0</v>
      </c>
      <c r="L17">
        <v>0</v>
      </c>
      <c r="M17">
        <v>100</v>
      </c>
      <c r="N17">
        <v>593</v>
      </c>
      <c r="O17">
        <v>1.34403E-3</v>
      </c>
      <c r="Q17">
        <f t="shared" si="1"/>
        <v>0</v>
      </c>
      <c r="R17">
        <f t="shared" si="0"/>
        <v>0</v>
      </c>
      <c r="S17">
        <f t="shared" si="2"/>
        <v>0</v>
      </c>
      <c r="T17">
        <f t="shared" si="0"/>
        <v>0</v>
      </c>
      <c r="U17">
        <f t="shared" si="0"/>
        <v>1</v>
      </c>
    </row>
    <row r="18" spans="1:21" x14ac:dyDescent="0.25">
      <c r="A18" t="s">
        <v>23</v>
      </c>
      <c r="B18">
        <v>5</v>
      </c>
      <c r="C18">
        <v>-10</v>
      </c>
      <c r="D18">
        <v>-10.1027</v>
      </c>
      <c r="E18">
        <v>99</v>
      </c>
      <c r="F18">
        <v>439</v>
      </c>
      <c r="G18">
        <v>4.2608000000000001E-4</v>
      </c>
      <c r="I18" t="s">
        <v>23</v>
      </c>
      <c r="J18">
        <v>5</v>
      </c>
      <c r="K18">
        <v>-10</v>
      </c>
      <c r="L18">
        <v>-10.1532</v>
      </c>
      <c r="M18">
        <v>100</v>
      </c>
      <c r="N18">
        <v>373</v>
      </c>
      <c r="O18">
        <v>6.9981000000000004E-4</v>
      </c>
      <c r="Q18">
        <f t="shared" si="1"/>
        <v>0</v>
      </c>
      <c r="R18">
        <f t="shared" si="1"/>
        <v>0</v>
      </c>
      <c r="S18">
        <f t="shared" si="2"/>
        <v>0</v>
      </c>
      <c r="T18">
        <f t="shared" ref="T18:U42" si="3" xml:space="preserve"> IF(F18&lt;N18,1,0)</f>
        <v>0</v>
      </c>
      <c r="U18">
        <f t="shared" si="3"/>
        <v>1</v>
      </c>
    </row>
    <row r="19" spans="1:21" x14ac:dyDescent="0.25">
      <c r="A19" t="s">
        <v>23</v>
      </c>
      <c r="B19">
        <v>7</v>
      </c>
      <c r="C19">
        <v>-10</v>
      </c>
      <c r="D19">
        <v>-9.3573400000000007</v>
      </c>
      <c r="E19">
        <v>81</v>
      </c>
      <c r="F19">
        <v>675</v>
      </c>
      <c r="G19">
        <v>9.6051000000000003E-4</v>
      </c>
      <c r="I19" t="s">
        <v>23</v>
      </c>
      <c r="J19">
        <v>7</v>
      </c>
      <c r="K19">
        <v>-10</v>
      </c>
      <c r="L19">
        <v>-10.2973</v>
      </c>
      <c r="M19">
        <v>98</v>
      </c>
      <c r="N19">
        <v>775</v>
      </c>
      <c r="O19">
        <v>1.8975699999999999E-3</v>
      </c>
      <c r="Q19">
        <f t="shared" si="1"/>
        <v>0</v>
      </c>
      <c r="R19">
        <f t="shared" si="1"/>
        <v>0</v>
      </c>
      <c r="S19">
        <f t="shared" si="2"/>
        <v>0</v>
      </c>
      <c r="T19">
        <f t="shared" si="3"/>
        <v>1</v>
      </c>
      <c r="U19">
        <f t="shared" si="3"/>
        <v>1</v>
      </c>
    </row>
    <row r="20" spans="1:21" x14ac:dyDescent="0.25">
      <c r="A20" t="s">
        <v>23</v>
      </c>
      <c r="B20">
        <v>10</v>
      </c>
      <c r="C20">
        <v>-10</v>
      </c>
      <c r="D20">
        <v>-9.0214099999999995</v>
      </c>
      <c r="E20">
        <v>72</v>
      </c>
      <c r="F20">
        <v>846</v>
      </c>
      <c r="G20">
        <v>1.75617E-3</v>
      </c>
      <c r="I20" t="s">
        <v>23</v>
      </c>
      <c r="J20">
        <v>10</v>
      </c>
      <c r="K20">
        <v>-10</v>
      </c>
      <c r="L20">
        <v>-10.2683</v>
      </c>
      <c r="M20">
        <v>92</v>
      </c>
      <c r="N20">
        <v>1043</v>
      </c>
      <c r="O20">
        <v>3.41355E-3</v>
      </c>
      <c r="Q20">
        <f t="shared" si="1"/>
        <v>0</v>
      </c>
      <c r="R20">
        <f t="shared" si="1"/>
        <v>0</v>
      </c>
      <c r="S20">
        <f t="shared" si="2"/>
        <v>0</v>
      </c>
      <c r="T20">
        <f t="shared" si="3"/>
        <v>1</v>
      </c>
      <c r="U20">
        <f t="shared" si="3"/>
        <v>1</v>
      </c>
    </row>
    <row r="21" spans="1:21" x14ac:dyDescent="0.25">
      <c r="A21" t="s">
        <v>13</v>
      </c>
      <c r="B21">
        <v>5</v>
      </c>
      <c r="C21">
        <v>0</v>
      </c>
      <c r="D21">
        <v>0.12137000000000001</v>
      </c>
      <c r="E21">
        <v>72</v>
      </c>
      <c r="F21">
        <v>73218</v>
      </c>
      <c r="G21">
        <v>1.6416900000000002E-2</v>
      </c>
      <c r="I21" t="s">
        <v>13</v>
      </c>
      <c r="J21">
        <v>5</v>
      </c>
      <c r="K21">
        <v>0</v>
      </c>
      <c r="L21">
        <v>2.64269E-2</v>
      </c>
      <c r="M21">
        <v>93</v>
      </c>
      <c r="N21">
        <v>92430</v>
      </c>
      <c r="O21">
        <v>2.3466399999999998E-2</v>
      </c>
      <c r="Q21">
        <f t="shared" si="1"/>
        <v>0</v>
      </c>
      <c r="R21">
        <f t="shared" si="1"/>
        <v>0</v>
      </c>
      <c r="S21">
        <f t="shared" si="2"/>
        <v>0</v>
      </c>
      <c r="T21">
        <f t="shared" si="3"/>
        <v>1</v>
      </c>
      <c r="U21">
        <f t="shared" si="3"/>
        <v>1</v>
      </c>
    </row>
    <row r="22" spans="1:21" x14ac:dyDescent="0.25">
      <c r="A22" t="s">
        <v>16</v>
      </c>
      <c r="B22">
        <v>5</v>
      </c>
      <c r="C22">
        <v>1</v>
      </c>
      <c r="D22">
        <v>40.261200000000002</v>
      </c>
      <c r="E22">
        <v>100</v>
      </c>
      <c r="F22">
        <v>543</v>
      </c>
      <c r="G22">
        <v>2.421E-4</v>
      </c>
      <c r="I22" t="s">
        <v>16</v>
      </c>
      <c r="J22">
        <v>5</v>
      </c>
      <c r="K22">
        <v>8</v>
      </c>
      <c r="L22">
        <v>74.137500000000003</v>
      </c>
      <c r="M22">
        <v>100</v>
      </c>
      <c r="N22">
        <v>239</v>
      </c>
      <c r="O22" s="1">
        <v>7.538E-5</v>
      </c>
      <c r="Q22">
        <f t="shared" si="1"/>
        <v>1</v>
      </c>
      <c r="R22">
        <f t="shared" si="1"/>
        <v>1</v>
      </c>
      <c r="S22">
        <f t="shared" si="2"/>
        <v>0</v>
      </c>
      <c r="T22">
        <f t="shared" si="3"/>
        <v>0</v>
      </c>
      <c r="U22">
        <f t="shared" si="3"/>
        <v>0</v>
      </c>
    </row>
    <row r="23" spans="1:21" x14ac:dyDescent="0.25">
      <c r="A23" t="s">
        <v>18</v>
      </c>
      <c r="B23">
        <v>6</v>
      </c>
      <c r="C23">
        <v>-3</v>
      </c>
      <c r="D23">
        <v>-3.3221400000000001</v>
      </c>
      <c r="E23">
        <v>100</v>
      </c>
      <c r="F23">
        <v>2547</v>
      </c>
      <c r="G23">
        <v>2.7839200000000001E-3</v>
      </c>
      <c r="I23" t="s">
        <v>18</v>
      </c>
      <c r="J23">
        <v>6</v>
      </c>
      <c r="K23">
        <v>-3</v>
      </c>
      <c r="L23">
        <v>-3.3221400000000001</v>
      </c>
      <c r="M23">
        <v>100</v>
      </c>
      <c r="N23">
        <v>2547</v>
      </c>
      <c r="O23">
        <v>3.8839500000000002E-3</v>
      </c>
      <c r="Q23">
        <f t="shared" si="1"/>
        <v>0</v>
      </c>
      <c r="R23">
        <f t="shared" si="1"/>
        <v>0</v>
      </c>
      <c r="S23">
        <f t="shared" si="2"/>
        <v>0</v>
      </c>
      <c r="T23">
        <f t="shared" si="3"/>
        <v>0</v>
      </c>
      <c r="U23">
        <f t="shared" si="3"/>
        <v>1</v>
      </c>
    </row>
    <row r="24" spans="1:21" x14ac:dyDescent="0.25">
      <c r="A24" t="s">
        <v>14</v>
      </c>
      <c r="B24">
        <v>6</v>
      </c>
      <c r="C24">
        <v>0</v>
      </c>
      <c r="D24">
        <v>1.18888E-2</v>
      </c>
      <c r="E24">
        <v>0</v>
      </c>
      <c r="F24">
        <v>306800</v>
      </c>
      <c r="G24">
        <v>5.4212799999999998E-2</v>
      </c>
      <c r="I24" t="s">
        <v>14</v>
      </c>
      <c r="J24">
        <v>6</v>
      </c>
      <c r="K24">
        <v>0</v>
      </c>
      <c r="L24">
        <v>1.18551E-2</v>
      </c>
      <c r="M24">
        <v>0</v>
      </c>
      <c r="N24">
        <v>613280</v>
      </c>
      <c r="O24">
        <v>0.12544</v>
      </c>
      <c r="Q24">
        <f t="shared" si="1"/>
        <v>0</v>
      </c>
      <c r="R24">
        <f t="shared" si="1"/>
        <v>0</v>
      </c>
      <c r="S24">
        <f t="shared" si="2"/>
        <v>0</v>
      </c>
      <c r="T24">
        <f t="shared" si="3"/>
        <v>1</v>
      </c>
      <c r="U24">
        <f t="shared" si="3"/>
        <v>1</v>
      </c>
    </row>
    <row r="25" spans="1:21" x14ac:dyDescent="0.25">
      <c r="A25" t="s">
        <v>24</v>
      </c>
      <c r="B25">
        <v>6</v>
      </c>
      <c r="C25">
        <v>-50</v>
      </c>
      <c r="D25">
        <v>-49.755899999999997</v>
      </c>
      <c r="E25">
        <v>0</v>
      </c>
      <c r="F25">
        <v>102924</v>
      </c>
      <c r="G25">
        <v>3.0381600000000002E-2</v>
      </c>
      <c r="I25" t="s">
        <v>24</v>
      </c>
      <c r="J25">
        <v>6</v>
      </c>
      <c r="K25">
        <v>-50</v>
      </c>
      <c r="L25">
        <v>-49.877499999999998</v>
      </c>
      <c r="M25">
        <v>0</v>
      </c>
      <c r="N25">
        <v>207392</v>
      </c>
      <c r="O25">
        <v>5.5409699999999999E-2</v>
      </c>
      <c r="Q25">
        <f t="shared" si="1"/>
        <v>0</v>
      </c>
      <c r="R25">
        <f t="shared" si="1"/>
        <v>0</v>
      </c>
      <c r="S25">
        <f t="shared" si="2"/>
        <v>0</v>
      </c>
      <c r="T25">
        <f t="shared" si="3"/>
        <v>1</v>
      </c>
      <c r="U25">
        <f t="shared" si="3"/>
        <v>1</v>
      </c>
    </row>
    <row r="26" spans="1:21" x14ac:dyDescent="0.25">
      <c r="A26" t="s">
        <v>25</v>
      </c>
      <c r="B26">
        <v>10</v>
      </c>
      <c r="C26">
        <v>0</v>
      </c>
      <c r="D26">
        <v>1.07472E-2</v>
      </c>
      <c r="E26">
        <v>68</v>
      </c>
      <c r="F26">
        <v>357989</v>
      </c>
      <c r="G26">
        <v>0.88295500000000005</v>
      </c>
      <c r="I26" t="s">
        <v>25</v>
      </c>
      <c r="J26">
        <v>10</v>
      </c>
      <c r="K26">
        <v>0</v>
      </c>
      <c r="L26">
        <v>2.8892900000000001E-3</v>
      </c>
      <c r="M26">
        <v>89</v>
      </c>
      <c r="N26">
        <v>484624</v>
      </c>
      <c r="O26">
        <v>0.74935099999999999</v>
      </c>
      <c r="Q26">
        <f t="shared" si="1"/>
        <v>0</v>
      </c>
      <c r="R26">
        <f t="shared" si="1"/>
        <v>0</v>
      </c>
      <c r="S26">
        <f t="shared" si="2"/>
        <v>0</v>
      </c>
      <c r="T26">
        <f t="shared" si="3"/>
        <v>1</v>
      </c>
      <c r="U26">
        <f t="shared" si="3"/>
        <v>0</v>
      </c>
    </row>
    <row r="27" spans="1:21" x14ac:dyDescent="0.25">
      <c r="A27" t="s">
        <v>26</v>
      </c>
      <c r="B27">
        <v>10</v>
      </c>
      <c r="C27">
        <v>0</v>
      </c>
      <c r="D27">
        <v>2.2143700000000002</v>
      </c>
      <c r="E27">
        <v>0</v>
      </c>
      <c r="F27">
        <v>14546</v>
      </c>
      <c r="G27">
        <v>3.1105000000000001E-2</v>
      </c>
      <c r="I27" t="s">
        <v>26</v>
      </c>
      <c r="J27">
        <v>10</v>
      </c>
      <c r="K27">
        <v>5</v>
      </c>
      <c r="L27">
        <v>6.3759399999999999</v>
      </c>
      <c r="M27">
        <v>0</v>
      </c>
      <c r="N27">
        <v>21920</v>
      </c>
      <c r="O27">
        <v>3.2666899999999999E-2</v>
      </c>
      <c r="Q27">
        <f t="shared" si="1"/>
        <v>1</v>
      </c>
      <c r="R27">
        <f t="shared" si="1"/>
        <v>1</v>
      </c>
      <c r="S27">
        <f t="shared" si="2"/>
        <v>0</v>
      </c>
      <c r="T27">
        <f t="shared" si="3"/>
        <v>1</v>
      </c>
      <c r="U27">
        <f t="shared" si="3"/>
        <v>1</v>
      </c>
    </row>
    <row r="28" spans="1:21" x14ac:dyDescent="0.25">
      <c r="A28" t="s">
        <v>13</v>
      </c>
      <c r="B28">
        <v>10</v>
      </c>
      <c r="C28">
        <v>0</v>
      </c>
      <c r="D28">
        <v>0.20302500000000001</v>
      </c>
      <c r="E28">
        <v>56</v>
      </c>
      <c r="F28">
        <v>214809</v>
      </c>
      <c r="G28">
        <v>0.176622</v>
      </c>
      <c r="I28" t="s">
        <v>13</v>
      </c>
      <c r="J28">
        <v>10</v>
      </c>
      <c r="K28">
        <v>0</v>
      </c>
      <c r="L28">
        <v>0.23924699999999999</v>
      </c>
      <c r="M28">
        <v>4</v>
      </c>
      <c r="N28">
        <v>493879</v>
      </c>
      <c r="O28">
        <v>0.25879600000000003</v>
      </c>
      <c r="Q28">
        <f t="shared" si="1"/>
        <v>0</v>
      </c>
      <c r="R28">
        <f t="shared" si="1"/>
        <v>1</v>
      </c>
      <c r="S28">
        <f t="shared" si="2"/>
        <v>1</v>
      </c>
      <c r="T28">
        <f t="shared" si="3"/>
        <v>1</v>
      </c>
      <c r="U28">
        <f t="shared" si="3"/>
        <v>1</v>
      </c>
    </row>
    <row r="29" spans="1:21" x14ac:dyDescent="0.25">
      <c r="A29" t="s">
        <v>27</v>
      </c>
      <c r="B29">
        <v>10</v>
      </c>
      <c r="C29">
        <v>0</v>
      </c>
      <c r="D29">
        <v>0</v>
      </c>
      <c r="E29">
        <v>100</v>
      </c>
      <c r="F29">
        <v>474</v>
      </c>
      <c r="G29">
        <v>1.6440000000000001E-4</v>
      </c>
      <c r="I29" t="s">
        <v>27</v>
      </c>
      <c r="J29">
        <v>10</v>
      </c>
      <c r="K29">
        <v>0</v>
      </c>
      <c r="L29">
        <v>0</v>
      </c>
      <c r="M29">
        <v>100</v>
      </c>
      <c r="N29">
        <v>476</v>
      </c>
      <c r="O29" s="1">
        <v>6.4209999999999997E-5</v>
      </c>
      <c r="Q29">
        <f t="shared" si="1"/>
        <v>0</v>
      </c>
      <c r="R29">
        <f t="shared" si="1"/>
        <v>0</v>
      </c>
      <c r="S29">
        <f t="shared" si="2"/>
        <v>0</v>
      </c>
      <c r="T29">
        <f t="shared" si="3"/>
        <v>1</v>
      </c>
      <c r="U29">
        <f t="shared" si="3"/>
        <v>0</v>
      </c>
    </row>
    <row r="30" spans="1:21" x14ac:dyDescent="0.25">
      <c r="A30" t="s">
        <v>24</v>
      </c>
      <c r="B30">
        <v>10</v>
      </c>
      <c r="C30">
        <v>-208</v>
      </c>
      <c r="D30">
        <v>-189.773</v>
      </c>
      <c r="E30">
        <v>0</v>
      </c>
      <c r="F30">
        <v>252840</v>
      </c>
      <c r="G30">
        <v>9.9504099999999998E-2</v>
      </c>
      <c r="I30" t="s">
        <v>24</v>
      </c>
      <c r="J30">
        <v>10</v>
      </c>
      <c r="K30">
        <v>-209</v>
      </c>
      <c r="L30">
        <v>-208.435</v>
      </c>
      <c r="M30">
        <v>0</v>
      </c>
      <c r="N30">
        <v>819880</v>
      </c>
      <c r="O30">
        <v>0.34410000000000002</v>
      </c>
      <c r="Q30">
        <f t="shared" si="1"/>
        <v>0</v>
      </c>
      <c r="R30">
        <f t="shared" si="1"/>
        <v>0</v>
      </c>
      <c r="S30">
        <f t="shared" si="2"/>
        <v>0</v>
      </c>
      <c r="T30">
        <f t="shared" si="3"/>
        <v>1</v>
      </c>
      <c r="U30">
        <f t="shared" si="3"/>
        <v>1</v>
      </c>
    </row>
    <row r="31" spans="1:21" x14ac:dyDescent="0.25">
      <c r="A31" t="s">
        <v>16</v>
      </c>
      <c r="B31">
        <v>10</v>
      </c>
      <c r="C31">
        <v>27</v>
      </c>
      <c r="D31">
        <v>138.43</v>
      </c>
      <c r="E31">
        <v>100</v>
      </c>
      <c r="F31">
        <v>38346</v>
      </c>
      <c r="G31">
        <v>4.2862999999999998E-3</v>
      </c>
      <c r="I31" t="s">
        <v>16</v>
      </c>
      <c r="J31">
        <v>10</v>
      </c>
      <c r="K31">
        <v>1</v>
      </c>
      <c r="L31">
        <v>35.260899999999999</v>
      </c>
      <c r="M31">
        <v>100</v>
      </c>
      <c r="N31">
        <v>205138</v>
      </c>
      <c r="O31">
        <v>2.5928900000000001E-2</v>
      </c>
      <c r="Q31">
        <f t="shared" si="1"/>
        <v>0</v>
      </c>
      <c r="R31">
        <f t="shared" si="1"/>
        <v>0</v>
      </c>
      <c r="S31">
        <f t="shared" si="2"/>
        <v>0</v>
      </c>
      <c r="T31">
        <f t="shared" si="3"/>
        <v>1</v>
      </c>
      <c r="U31">
        <f t="shared" si="3"/>
        <v>1</v>
      </c>
    </row>
    <row r="32" spans="1:21" x14ac:dyDescent="0.25">
      <c r="A32" t="s">
        <v>25</v>
      </c>
      <c r="B32">
        <v>20</v>
      </c>
      <c r="C32">
        <v>0</v>
      </c>
      <c r="D32">
        <v>4.0289999999999999E-2</v>
      </c>
      <c r="E32">
        <v>52</v>
      </c>
      <c r="F32">
        <v>873119</v>
      </c>
      <c r="G32">
        <v>2.4524599999999999</v>
      </c>
      <c r="I32" t="s">
        <v>25</v>
      </c>
      <c r="J32">
        <v>20</v>
      </c>
      <c r="K32">
        <v>0</v>
      </c>
      <c r="L32">
        <v>2.1732000000000001E-2</v>
      </c>
      <c r="M32">
        <v>72</v>
      </c>
      <c r="N32">
        <v>1319241</v>
      </c>
      <c r="O32">
        <v>3.2408600000000001</v>
      </c>
      <c r="Q32">
        <f t="shared" si="1"/>
        <v>0</v>
      </c>
      <c r="R32">
        <f t="shared" si="1"/>
        <v>0</v>
      </c>
      <c r="S32">
        <f t="shared" si="2"/>
        <v>0</v>
      </c>
      <c r="T32">
        <f t="shared" si="3"/>
        <v>1</v>
      </c>
      <c r="U32">
        <f t="shared" si="3"/>
        <v>1</v>
      </c>
    </row>
    <row r="33" spans="1:21" x14ac:dyDescent="0.25">
      <c r="A33" t="s">
        <v>26</v>
      </c>
      <c r="B33">
        <v>20</v>
      </c>
      <c r="C33">
        <v>2</v>
      </c>
      <c r="D33">
        <v>4.6454700000000004</v>
      </c>
      <c r="E33">
        <v>0</v>
      </c>
      <c r="F33">
        <v>32908</v>
      </c>
      <c r="G33">
        <v>8.3654900000000004E-2</v>
      </c>
      <c r="I33" t="s">
        <v>26</v>
      </c>
      <c r="J33">
        <v>20</v>
      </c>
      <c r="K33">
        <v>12</v>
      </c>
      <c r="L33">
        <v>13.1988</v>
      </c>
      <c r="M33">
        <v>0</v>
      </c>
      <c r="N33">
        <v>43720</v>
      </c>
      <c r="O33">
        <v>0.11412799999999999</v>
      </c>
      <c r="Q33">
        <f t="shared" si="1"/>
        <v>1</v>
      </c>
      <c r="R33">
        <f t="shared" si="1"/>
        <v>1</v>
      </c>
      <c r="S33">
        <f t="shared" si="2"/>
        <v>0</v>
      </c>
      <c r="T33">
        <f t="shared" si="3"/>
        <v>1</v>
      </c>
      <c r="U33">
        <f t="shared" si="3"/>
        <v>1</v>
      </c>
    </row>
    <row r="34" spans="1:21" x14ac:dyDescent="0.25">
      <c r="A34" t="s">
        <v>13</v>
      </c>
      <c r="B34">
        <v>20</v>
      </c>
      <c r="C34">
        <v>1</v>
      </c>
      <c r="D34">
        <v>12.856</v>
      </c>
      <c r="E34">
        <v>0</v>
      </c>
      <c r="F34">
        <v>219499</v>
      </c>
      <c r="G34">
        <v>0.29670400000000002</v>
      </c>
      <c r="I34" t="s">
        <v>13</v>
      </c>
      <c r="J34">
        <v>20</v>
      </c>
      <c r="K34">
        <v>141</v>
      </c>
      <c r="L34">
        <v>652.50199999999995</v>
      </c>
      <c r="M34">
        <v>0</v>
      </c>
      <c r="N34">
        <v>240880</v>
      </c>
      <c r="O34">
        <v>0.30749300000000002</v>
      </c>
      <c r="Q34">
        <f t="shared" si="1"/>
        <v>1</v>
      </c>
      <c r="R34">
        <f t="shared" si="1"/>
        <v>1</v>
      </c>
      <c r="S34">
        <f t="shared" si="2"/>
        <v>0</v>
      </c>
      <c r="T34">
        <f t="shared" si="3"/>
        <v>1</v>
      </c>
      <c r="U34">
        <f t="shared" si="3"/>
        <v>1</v>
      </c>
    </row>
    <row r="35" spans="1:21" x14ac:dyDescent="0.25">
      <c r="A35" t="s">
        <v>27</v>
      </c>
      <c r="B35">
        <v>20</v>
      </c>
      <c r="C35">
        <v>0</v>
      </c>
      <c r="D35">
        <v>0</v>
      </c>
      <c r="E35">
        <v>100</v>
      </c>
      <c r="F35">
        <v>944</v>
      </c>
      <c r="G35">
        <v>5.3702999999999997E-4</v>
      </c>
      <c r="I35" t="s">
        <v>27</v>
      </c>
      <c r="J35">
        <v>20</v>
      </c>
      <c r="K35">
        <v>0</v>
      </c>
      <c r="L35">
        <v>0</v>
      </c>
      <c r="M35">
        <v>100</v>
      </c>
      <c r="N35">
        <v>944</v>
      </c>
      <c r="O35" s="1">
        <v>7.0939999999999995E-5</v>
      </c>
      <c r="Q35">
        <f t="shared" si="1"/>
        <v>0</v>
      </c>
      <c r="R35">
        <f t="shared" si="1"/>
        <v>0</v>
      </c>
      <c r="S35">
        <f t="shared" si="2"/>
        <v>0</v>
      </c>
      <c r="T35">
        <f t="shared" si="3"/>
        <v>0</v>
      </c>
      <c r="U35">
        <f t="shared" si="3"/>
        <v>0</v>
      </c>
    </row>
    <row r="36" spans="1:21" x14ac:dyDescent="0.25">
      <c r="A36" t="s">
        <v>16</v>
      </c>
      <c r="B36">
        <v>20</v>
      </c>
      <c r="C36">
        <v>202</v>
      </c>
      <c r="D36">
        <v>390.56900000000002</v>
      </c>
      <c r="E36">
        <v>100</v>
      </c>
      <c r="F36">
        <v>76676</v>
      </c>
      <c r="G36">
        <v>1.6354199999999999E-2</v>
      </c>
      <c r="I36" t="s">
        <v>16</v>
      </c>
      <c r="J36">
        <v>20</v>
      </c>
      <c r="K36">
        <v>202</v>
      </c>
      <c r="L36">
        <v>390.56900000000002</v>
      </c>
      <c r="M36">
        <v>100</v>
      </c>
      <c r="N36">
        <v>76676</v>
      </c>
      <c r="O36">
        <v>1.40538E-2</v>
      </c>
      <c r="Q36">
        <f t="shared" si="1"/>
        <v>0</v>
      </c>
      <c r="R36">
        <f t="shared" si="1"/>
        <v>0</v>
      </c>
      <c r="S36">
        <f t="shared" si="2"/>
        <v>0</v>
      </c>
      <c r="T36">
        <f t="shared" si="3"/>
        <v>0</v>
      </c>
      <c r="U36">
        <f t="shared" si="3"/>
        <v>0</v>
      </c>
    </row>
    <row r="37" spans="1:21" x14ac:dyDescent="0.25">
      <c r="A37" t="s">
        <v>28</v>
      </c>
      <c r="B37">
        <v>24</v>
      </c>
      <c r="C37">
        <v>0</v>
      </c>
      <c r="D37">
        <v>5.25108E-3</v>
      </c>
      <c r="E37">
        <v>82</v>
      </c>
      <c r="F37">
        <v>24410</v>
      </c>
      <c r="G37">
        <v>7.9234600000000002E-3</v>
      </c>
      <c r="I37" t="s">
        <v>28</v>
      </c>
      <c r="J37">
        <v>24</v>
      </c>
      <c r="K37">
        <v>0</v>
      </c>
      <c r="L37">
        <v>1.3848300000000001E-4</v>
      </c>
      <c r="M37">
        <v>97</v>
      </c>
      <c r="N37">
        <v>27810</v>
      </c>
      <c r="O37">
        <v>7.0984999999999998E-3</v>
      </c>
      <c r="Q37">
        <f t="shared" si="1"/>
        <v>0</v>
      </c>
      <c r="R37">
        <f t="shared" si="1"/>
        <v>0</v>
      </c>
      <c r="S37">
        <f t="shared" si="2"/>
        <v>0</v>
      </c>
      <c r="T37">
        <f t="shared" si="3"/>
        <v>1</v>
      </c>
      <c r="U37">
        <f t="shared" si="3"/>
        <v>0</v>
      </c>
    </row>
    <row r="38" spans="1:21" x14ac:dyDescent="0.25">
      <c r="A38" t="s">
        <v>29</v>
      </c>
      <c r="B38">
        <v>25</v>
      </c>
      <c r="C38">
        <v>0</v>
      </c>
      <c r="D38">
        <v>0.51912400000000003</v>
      </c>
      <c r="E38">
        <v>0</v>
      </c>
      <c r="F38">
        <v>32450</v>
      </c>
      <c r="G38">
        <v>3.2200800000000002E-2</v>
      </c>
      <c r="I38" t="s">
        <v>29</v>
      </c>
      <c r="J38">
        <v>25</v>
      </c>
      <c r="K38">
        <v>0</v>
      </c>
      <c r="L38">
        <v>0.51818900000000001</v>
      </c>
      <c r="M38">
        <v>0</v>
      </c>
      <c r="N38">
        <v>64700</v>
      </c>
      <c r="O38">
        <v>5.5841799999999997E-2</v>
      </c>
      <c r="Q38">
        <f t="shared" si="1"/>
        <v>0</v>
      </c>
      <c r="R38">
        <f t="shared" si="1"/>
        <v>0</v>
      </c>
      <c r="S38">
        <f t="shared" si="2"/>
        <v>0</v>
      </c>
      <c r="T38">
        <f t="shared" si="3"/>
        <v>1</v>
      </c>
      <c r="U38">
        <f t="shared" si="3"/>
        <v>1</v>
      </c>
    </row>
    <row r="39" spans="1:21" x14ac:dyDescent="0.25">
      <c r="A39" t="s">
        <v>30</v>
      </c>
      <c r="B39">
        <v>30</v>
      </c>
      <c r="C39">
        <v>0</v>
      </c>
      <c r="D39">
        <v>0</v>
      </c>
      <c r="E39">
        <v>100</v>
      </c>
      <c r="F39">
        <v>34514</v>
      </c>
      <c r="G39">
        <v>0.11659600000000001</v>
      </c>
      <c r="I39" t="s">
        <v>30</v>
      </c>
      <c r="J39">
        <v>30</v>
      </c>
      <c r="K39">
        <v>0</v>
      </c>
      <c r="L39">
        <v>0</v>
      </c>
      <c r="M39">
        <v>100</v>
      </c>
      <c r="N39">
        <v>34521</v>
      </c>
      <c r="O39">
        <v>0.103239</v>
      </c>
      <c r="Q39">
        <f t="shared" si="1"/>
        <v>0</v>
      </c>
      <c r="R39">
        <f t="shared" si="1"/>
        <v>0</v>
      </c>
      <c r="S39">
        <f t="shared" si="2"/>
        <v>0</v>
      </c>
      <c r="T39">
        <f t="shared" si="3"/>
        <v>1</v>
      </c>
      <c r="U39">
        <f t="shared" si="3"/>
        <v>0</v>
      </c>
    </row>
    <row r="40" spans="1:21" x14ac:dyDescent="0.25">
      <c r="A40" t="s">
        <v>31</v>
      </c>
      <c r="B40">
        <v>30</v>
      </c>
      <c r="C40">
        <v>0</v>
      </c>
      <c r="D40">
        <v>0</v>
      </c>
      <c r="E40">
        <v>100</v>
      </c>
      <c r="F40">
        <v>9132</v>
      </c>
      <c r="G40">
        <v>9.9822099999999997E-2</v>
      </c>
      <c r="I40" t="s">
        <v>31</v>
      </c>
      <c r="J40">
        <v>30</v>
      </c>
      <c r="K40">
        <v>0</v>
      </c>
      <c r="L40">
        <v>0</v>
      </c>
      <c r="M40">
        <v>100</v>
      </c>
      <c r="N40">
        <v>9132</v>
      </c>
      <c r="O40">
        <v>8.9971499999999996E-2</v>
      </c>
      <c r="Q40">
        <f t="shared" si="1"/>
        <v>0</v>
      </c>
      <c r="R40">
        <f t="shared" si="1"/>
        <v>0</v>
      </c>
      <c r="S40">
        <f t="shared" si="2"/>
        <v>0</v>
      </c>
      <c r="T40">
        <f t="shared" si="3"/>
        <v>0</v>
      </c>
      <c r="U40">
        <f t="shared" si="3"/>
        <v>0</v>
      </c>
    </row>
    <row r="41" spans="1:21" x14ac:dyDescent="0.25">
      <c r="A41" t="s">
        <v>17</v>
      </c>
      <c r="B41">
        <v>30</v>
      </c>
      <c r="C41">
        <v>0</v>
      </c>
      <c r="D41">
        <v>1.8693E-4</v>
      </c>
      <c r="E41">
        <v>0</v>
      </c>
      <c r="F41">
        <v>73440</v>
      </c>
      <c r="G41">
        <v>0.14763799999999999</v>
      </c>
      <c r="I41" t="s">
        <v>17</v>
      </c>
      <c r="J41">
        <v>30</v>
      </c>
      <c r="K41">
        <v>0</v>
      </c>
      <c r="L41">
        <v>1.7478200000000001E-4</v>
      </c>
      <c r="M41">
        <v>0</v>
      </c>
      <c r="N41">
        <v>197193</v>
      </c>
      <c r="O41">
        <v>0.34214800000000001</v>
      </c>
      <c r="Q41">
        <f t="shared" si="1"/>
        <v>0</v>
      </c>
      <c r="R41">
        <f t="shared" si="1"/>
        <v>0</v>
      </c>
      <c r="S41">
        <f t="shared" si="2"/>
        <v>0</v>
      </c>
      <c r="T41">
        <f t="shared" si="3"/>
        <v>1</v>
      </c>
      <c r="U41">
        <f t="shared" si="3"/>
        <v>1</v>
      </c>
    </row>
    <row r="42" spans="1:21" x14ac:dyDescent="0.25">
      <c r="Q42">
        <f>SUM(Q2:Q41)</f>
        <v>4</v>
      </c>
      <c r="R42">
        <f t="shared" ref="R42:U42" si="4">SUM(R2:R41)</f>
        <v>8</v>
      </c>
      <c r="S42">
        <f t="shared" si="4"/>
        <v>1</v>
      </c>
      <c r="T42">
        <f t="shared" si="4"/>
        <v>30</v>
      </c>
      <c r="U42">
        <f t="shared" si="4"/>
        <v>28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 gomes santos</dc:creator>
  <cp:lastModifiedBy>raphael gomes santos</cp:lastModifiedBy>
  <dcterms:created xsi:type="dcterms:W3CDTF">2021-06-08T01:05:28Z</dcterms:created>
  <dcterms:modified xsi:type="dcterms:W3CDTF">2021-06-09T03:01:01Z</dcterms:modified>
</cp:coreProperties>
</file>