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__VUB\_thesis PhD\Chapter 1 - DHDPS, a review\"/>
    </mc:Choice>
  </mc:AlternateContent>
  <xr:revisionPtr revIDLastSave="0" documentId="13_ncr:1_{8E36ABE8-003B-4D10-8B4C-50B5C787DAC8}" xr6:coauthVersionLast="47" xr6:coauthVersionMax="47" xr10:uidLastSave="{00000000-0000-0000-0000-000000000000}"/>
  <bookViews>
    <workbookView xWindow="-120" yWindow="-120" windowWidth="29040" windowHeight="15840" activeTab="9" xr2:uid="{BF6A361C-D072-4B58-8AB6-8051BF6AC51C}"/>
  </bookViews>
  <sheets>
    <sheet name="TablePhD" sheetId="9" r:id="rId1"/>
    <sheet name="Production" sheetId="6" r:id="rId2"/>
    <sheet name="productiondata" sheetId="7" r:id="rId3"/>
    <sheet name="Area" sheetId="11" r:id="rId4"/>
    <sheet name="soy countries" sheetId="10" r:id="rId5"/>
    <sheet name="Yield" sheetId="8" r:id="rId6"/>
    <sheet name="FAO" sheetId="1" r:id="rId7"/>
    <sheet name="Soy prod and yield WW" sheetId="3" r:id="rId8"/>
    <sheet name="Drivers of deforesting " sheetId="4" r:id="rId9"/>
    <sheet name="SOY %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9" l="1"/>
  <c r="D3" i="11"/>
  <c r="D4" i="11"/>
  <c r="D5" i="11"/>
  <c r="D6" i="11"/>
  <c r="D7" i="11"/>
  <c r="D8" i="11"/>
  <c r="D9" i="11"/>
  <c r="D2" i="11"/>
  <c r="C11" i="11"/>
  <c r="P8" i="10" l="1"/>
  <c r="P3" i="10"/>
  <c r="P4" i="10"/>
  <c r="P5" i="10"/>
  <c r="P6" i="10"/>
  <c r="P7" i="10"/>
  <c r="P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2" i="10"/>
  <c r="O2" i="10"/>
  <c r="N2" i="10"/>
  <c r="E15" i="9"/>
  <c r="E12" i="9"/>
  <c r="J35" i="9"/>
  <c r="H31" i="9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73" i="7"/>
  <c r="F54" i="7"/>
  <c r="F55" i="7"/>
  <c r="F56" i="7"/>
  <c r="F57" i="7"/>
  <c r="F58" i="7"/>
  <c r="F59" i="7"/>
  <c r="F60" i="7"/>
  <c r="F61" i="7"/>
  <c r="F63" i="7"/>
  <c r="F64" i="7"/>
  <c r="F65" i="7"/>
  <c r="F66" i="7"/>
  <c r="F67" i="7"/>
  <c r="F68" i="7"/>
  <c r="F69" i="7"/>
  <c r="F70" i="7"/>
  <c r="F71" i="7"/>
  <c r="F44" i="7"/>
  <c r="F45" i="7"/>
  <c r="F46" i="7"/>
  <c r="F47" i="7"/>
  <c r="F49" i="7"/>
  <c r="F50" i="7"/>
  <c r="F51" i="7"/>
  <c r="F52" i="7"/>
  <c r="F53" i="7"/>
  <c r="F29" i="7"/>
  <c r="F30" i="7"/>
  <c r="F31" i="7"/>
  <c r="F33" i="7"/>
  <c r="F34" i="7"/>
  <c r="F35" i="7"/>
  <c r="M2" i="7"/>
  <c r="K2" i="7"/>
  <c r="G11" i="8"/>
  <c r="G10" i="8"/>
  <c r="G4" i="8"/>
  <c r="G3" i="8"/>
  <c r="K37" i="7"/>
  <c r="M21" i="7"/>
  <c r="K21" i="7"/>
  <c r="F24" i="7"/>
  <c r="F23" i="7"/>
  <c r="F38" i="7"/>
  <c r="F39" i="7"/>
  <c r="F40" i="7"/>
  <c r="F41" i="7"/>
  <c r="F42" i="7"/>
  <c r="F43" i="7"/>
  <c r="F20" i="7"/>
  <c r="F21" i="7"/>
  <c r="F22" i="7"/>
  <c r="F25" i="7"/>
  <c r="F26" i="7"/>
  <c r="F27" i="7"/>
  <c r="F28" i="7"/>
  <c r="F37" i="7"/>
  <c r="H5" i="1"/>
  <c r="H4" i="1"/>
  <c r="H3" i="1"/>
  <c r="H2" i="1"/>
</calcChain>
</file>

<file path=xl/sharedStrings.xml><?xml version="1.0" encoding="utf-8"?>
<sst xmlns="http://schemas.openxmlformats.org/spreadsheetml/2006/main" count="1540" uniqueCount="384">
  <si>
    <t>Sugar cane</t>
  </si>
  <si>
    <t>Maize</t>
  </si>
  <si>
    <t>Wheat</t>
  </si>
  <si>
    <t>Rice, paddy</t>
  </si>
  <si>
    <t>Rice, paddy (rice milled equivalent)</t>
  </si>
  <si>
    <t>Oil palm fruit</t>
  </si>
  <si>
    <t>Potatoes</t>
  </si>
  <si>
    <t>Soybeans</t>
  </si>
  <si>
    <t>Crop</t>
  </si>
  <si>
    <t>Production Quantity (tonnes)</t>
  </si>
  <si>
    <t>Area harvested (ha)</t>
  </si>
  <si>
    <t>tonnes/ha</t>
  </si>
  <si>
    <t>100 m² = are</t>
  </si>
  <si>
    <t>10000 m² = ha</t>
  </si>
  <si>
    <t>Chickpeas</t>
  </si>
  <si>
    <t>Peas</t>
  </si>
  <si>
    <t>Green peas</t>
  </si>
  <si>
    <t>Pigeon Peas</t>
  </si>
  <si>
    <t>Cow Peas</t>
  </si>
  <si>
    <t>Production (Million tonnes  2020)</t>
  </si>
  <si>
    <t>Groundnut (Peanut)</t>
  </si>
  <si>
    <t>Data : FAO 2020</t>
  </si>
  <si>
    <t>Dry Beans (common bean)</t>
  </si>
  <si>
    <t>Land Locked Developing Countries [432]</t>
  </si>
  <si>
    <t>2020 [2020]</t>
  </si>
  <si>
    <t>Unit</t>
  </si>
  <si>
    <t>Value</t>
  </si>
  <si>
    <t>Flag Description</t>
  </si>
  <si>
    <t>World [001]</t>
  </si>
  <si>
    <t>Production [5510]</t>
  </si>
  <si>
    <t>Barley [0115]</t>
  </si>
  <si>
    <t>tonnes</t>
  </si>
  <si>
    <t>Estimated value</t>
  </si>
  <si>
    <t>Cereals, Total [F1717]</t>
  </si>
  <si>
    <t>Maize (corn) [0112]</t>
  </si>
  <si>
    <t>Millet [0118]</t>
  </si>
  <si>
    <t>Oats [0117]</t>
  </si>
  <si>
    <t>Rice [0113]</t>
  </si>
  <si>
    <t>Rye [0116]</t>
  </si>
  <si>
    <t>Sorghum [0114]</t>
  </si>
  <si>
    <t>Triticale [01191]</t>
  </si>
  <si>
    <t>Wheat [0111]</t>
  </si>
  <si>
    <t>Pulses, Total [F1726]</t>
  </si>
  <si>
    <t>T</t>
  </si>
  <si>
    <t>Beans, dry [01701]</t>
  </si>
  <si>
    <t>Chick peas, dry [01703]</t>
  </si>
  <si>
    <t>Peas, dry [01705]</t>
  </si>
  <si>
    <t>Cow peas, dry [01706]</t>
  </si>
  <si>
    <t>Lentils, dry [01704]</t>
  </si>
  <si>
    <t>Cereals</t>
  </si>
  <si>
    <t>Pulses</t>
  </si>
  <si>
    <t>Million of tons</t>
  </si>
  <si>
    <t>Oil palm fruit [01491.01]</t>
  </si>
  <si>
    <t>Soya beans [0141]</t>
  </si>
  <si>
    <t>Seed cotton, unginned [01921.01]</t>
  </si>
  <si>
    <t>Rape or colza seed [01443]</t>
  </si>
  <si>
    <t>Coconuts, in shell [01460]</t>
  </si>
  <si>
    <t>Groundnuts, excluding shelled [0142]</t>
  </si>
  <si>
    <t>Oilcrops, Total</t>
  </si>
  <si>
    <t>Other beans, green [01241.90]</t>
  </si>
  <si>
    <t>Peas, green [01242]</t>
  </si>
  <si>
    <t>Tomatoes [01234]</t>
  </si>
  <si>
    <t>Onions and shallots, dry (excluding dehydrated) [01253.02]</t>
  </si>
  <si>
    <t>Cucumbers and gherkins [01232]</t>
  </si>
  <si>
    <t>Cabbages [01212]</t>
  </si>
  <si>
    <t>Eggplants (aubergines) [01233]</t>
  </si>
  <si>
    <t>Mushrooms and truffles [01270]</t>
  </si>
  <si>
    <t>Carrots and turnips [01251]</t>
  </si>
  <si>
    <t>Chillies and peppers, green (Capsicum spp. and Pimenta spp.) [01231]</t>
  </si>
  <si>
    <t>Spinach [01215]</t>
  </si>
  <si>
    <t>Europe</t>
  </si>
  <si>
    <t>% in Europe</t>
  </si>
  <si>
    <t>Developing countries</t>
  </si>
  <si>
    <t>%in devoloping countries</t>
  </si>
  <si>
    <t>Yield [5419]</t>
  </si>
  <si>
    <t>hg/ha</t>
  </si>
  <si>
    <t>Estimated value [E]</t>
  </si>
  <si>
    <t>Least Developed Countries [199]</t>
  </si>
  <si>
    <t>Cereals n.e.c. [01199.90]</t>
  </si>
  <si>
    <t>Mixed grain [01199.02]</t>
  </si>
  <si>
    <t>Buckwheat [01192]</t>
  </si>
  <si>
    <t>Fonio [01193]</t>
  </si>
  <si>
    <t>Canary seed [01195]</t>
  </si>
  <si>
    <t>Quinoa [01194]</t>
  </si>
  <si>
    <t>Broad beans and horse beans, dry [01702]</t>
  </si>
  <si>
    <t>Pigeon peas, dry [01707]</t>
  </si>
  <si>
    <t>Other pulses n.e.c. [01709.90]</t>
  </si>
  <si>
    <t>Lupins [01709.02]</t>
  </si>
  <si>
    <t>Vetches [01709.01]</t>
  </si>
  <si>
    <t>Bambara beans, dry [01708]</t>
  </si>
  <si>
    <t>Sunflower seed [01445]</t>
  </si>
  <si>
    <t>Olives [01450]</t>
  </si>
  <si>
    <t>Sesame seed [01444]</t>
  </si>
  <si>
    <t>Linseed [01441]</t>
  </si>
  <si>
    <t>Other oil seeds, n.e.c. [01449.90]</t>
  </si>
  <si>
    <t>Castor oil seeds [01447]</t>
  </si>
  <si>
    <t>Tallowtree seeds [01499.04]</t>
  </si>
  <si>
    <t>Melonseed [01449.01]</t>
  </si>
  <si>
    <t>Karite nuts (sheanuts) [01499.01]</t>
  </si>
  <si>
    <t>Safflower seed [01446]</t>
  </si>
  <si>
    <t>Mustard seed [01442]</t>
  </si>
  <si>
    <t>Tung nuts [01499.02]</t>
  </si>
  <si>
    <t>Kapok fruit [01499.05]</t>
  </si>
  <si>
    <t>Poppy seed [01448]</t>
  </si>
  <si>
    <t>Hempseed [01449.02]</t>
  </si>
  <si>
    <t>Jojoba seeds [01499.03]</t>
  </si>
  <si>
    <t>Sugar Crops Primary [F1723]</t>
  </si>
  <si>
    <t>Vegetables Primary [F1735]</t>
  </si>
  <si>
    <t>Fruit Primary [F1738]</t>
  </si>
  <si>
    <t>Roots and Tubers, Total [F1720]</t>
  </si>
  <si>
    <t>Oilcrops, Oil Equivalent [F1732]</t>
  </si>
  <si>
    <t>Citrus Fruit, Total [F1804]</t>
  </si>
  <si>
    <t>Treenuts, Total [F1729]</t>
  </si>
  <si>
    <t>Sugar cane [01802]</t>
  </si>
  <si>
    <t>Rice, paddy (rice milled equivalent) [F0030]</t>
  </si>
  <si>
    <t>Potatoes [01510]</t>
  </si>
  <si>
    <t>Cassava, fresh [01520.01]</t>
  </si>
  <si>
    <t>Sugar beet [01801]</t>
  </si>
  <si>
    <t>Bananas [01312]</t>
  </si>
  <si>
    <t>Watermelons [01221]</t>
  </si>
  <si>
    <t>Sweet potatoes [01530]</t>
  </si>
  <si>
    <t>Apples [01341]</t>
  </si>
  <si>
    <t>Grapes [01330]</t>
  </si>
  <si>
    <t>Oranges [01323]</t>
  </si>
  <si>
    <t>Yams [01540]</t>
  </si>
  <si>
    <t>Mangoes, guavas and mangosteens [01316]</t>
  </si>
  <si>
    <t>Plantains and cooking bananas [01313]</t>
  </si>
  <si>
    <t>Tangerines, mandarins, clementines [01324]</t>
  </si>
  <si>
    <t>Other fruits, n.e.c. [01359.90]</t>
  </si>
  <si>
    <t>Cantaloupes and other melons [01229]</t>
  </si>
  <si>
    <t>Green garlic [01252]</t>
  </si>
  <si>
    <t>Pumpkins, squash and gourds [01235]</t>
  </si>
  <si>
    <t>Pineapples [01318]</t>
  </si>
  <si>
    <t>Lettuce and chicory [01214]</t>
  </si>
  <si>
    <t>Cauliflowers and broccoli [01213]</t>
  </si>
  <si>
    <t>Other tropical fruits, n.e.c. [01319]</t>
  </si>
  <si>
    <t>Peaches and nectarines [01345]</t>
  </si>
  <si>
    <t>Pears [01342.01]</t>
  </si>
  <si>
    <t>Lemons and limes [01322]</t>
  </si>
  <si>
    <t>Natural rubber in primary forms [01950.01]</t>
  </si>
  <si>
    <t>Papayas [01317]</t>
  </si>
  <si>
    <t>Other citrus fruit, n.e.c. [01329]</t>
  </si>
  <si>
    <t>Taro [01550]</t>
  </si>
  <si>
    <t>Plums and sloes [01346]</t>
  </si>
  <si>
    <t>Coffee, green [01610]</t>
  </si>
  <si>
    <t>Okra [01239.01]</t>
  </si>
  <si>
    <t>Dates [01314]</t>
  </si>
  <si>
    <t>Pomelos and grapefruits [01321]</t>
  </si>
  <si>
    <t>Strawberries [01354]</t>
  </si>
  <si>
    <t>Green corn (maize) [01290.01]</t>
  </si>
  <si>
    <t>Asparagus [01211]</t>
  </si>
  <si>
    <t>Edible roots and tubers with high starch or inulin content, n.e.c., fresh [01599.10]</t>
  </si>
  <si>
    <t>Avocados [01311]</t>
  </si>
  <si>
    <t>Tea leaves [01620]</t>
  </si>
  <si>
    <t>Unmanufactured tobacco [01970]</t>
  </si>
  <si>
    <t>Cocoa beans [01640]</t>
  </si>
  <si>
    <t>Onions and shallots, green [01253.01]</t>
  </si>
  <si>
    <t>Kiwi fruit [01352]</t>
  </si>
  <si>
    <t>Ginger, raw [01657]</t>
  </si>
  <si>
    <t>Persimmons [01359.01]</t>
  </si>
  <si>
    <t>Cashew nuts, in shell [01372]</t>
  </si>
  <si>
    <t>Chillies and peppers, dry (Capsicum spp., Pimenta spp.), raw [01652]</t>
  </si>
  <si>
    <t>Almonds, in shell [01371]</t>
  </si>
  <si>
    <t>Apricots [01343]</t>
  </si>
  <si>
    <t>Walnuts, in shell [01376]</t>
  </si>
  <si>
    <t>Other stimulant, spice and aromatic crops, n.e.c. [01699]</t>
  </si>
  <si>
    <t>Jute, raw or retted [01922.01]</t>
  </si>
  <si>
    <t>Cherries [01344.02]</t>
  </si>
  <si>
    <t>Chestnuts, in shell [01373]</t>
  </si>
  <si>
    <t>Anise, badian, coriander, cumin, caraway, fennel and juniper berries, raw [01654]</t>
  </si>
  <si>
    <t>Leeks and other alliaceous vegetables [01254]</t>
  </si>
  <si>
    <t>Areca nuts [01379.01]</t>
  </si>
  <si>
    <t>Broad beans and horse beans, green [01243]</t>
  </si>
  <si>
    <t>Artichokes [01216]</t>
  </si>
  <si>
    <t>Sour cherries [01344.01]</t>
  </si>
  <si>
    <t>Maté leaves [01630]</t>
  </si>
  <si>
    <t>String beans [01241.01]</t>
  </si>
  <si>
    <t>Cashewapple [01359.02]</t>
  </si>
  <si>
    <t>Coir, raw [01929.08]</t>
  </si>
  <si>
    <t>Figs [01315]</t>
  </si>
  <si>
    <t>Pistachios, in shell [01375]</t>
  </si>
  <si>
    <t>Hazelnuts, in shell [01374]</t>
  </si>
  <si>
    <t>Other nuts (excluding wild edible nuts and groundnuts), in shell, n.e.c. [01379.90]</t>
  </si>
  <si>
    <t>Flax, processed but not spun [26190.01]</t>
  </si>
  <si>
    <t>Other berries and fruits of the genus vaccinium n.e.c. [01355.90]</t>
  </si>
  <si>
    <t>Raspberries [01353.01]</t>
  </si>
  <si>
    <t>Other sugar crops n.e.c. [01809]</t>
  </si>
  <si>
    <t>Blueberries [01355.01]</t>
  </si>
  <si>
    <t>Pepper (Piper spp.), raw [01651]</t>
  </si>
  <si>
    <t>Quinces [01342.02]</t>
  </si>
  <si>
    <t>Currants [01351.01]</t>
  </si>
  <si>
    <t>Cranberries [01355.02]</t>
  </si>
  <si>
    <t>Other stone fruits [01349.20]</t>
  </si>
  <si>
    <t>Other fibre crops, raw, n.e.c. [01929.90]</t>
  </si>
  <si>
    <t>Yautia [01591]</t>
  </si>
  <si>
    <t>Kola nuts [01379.02]</t>
  </si>
  <si>
    <t>True hemp, raw or retted [01929.02]</t>
  </si>
  <si>
    <t>Kenaf, and other textile bast fibres, raw or retted [01922.02]</t>
  </si>
  <si>
    <t>Cinnamon and cinnamon-tree flowers, raw [01655]</t>
  </si>
  <si>
    <t>Sisal, raw [01929.05]</t>
  </si>
  <si>
    <t>Cloves (whole stems), raw [01656]</t>
  </si>
  <si>
    <t>Hop cones [01659]</t>
  </si>
  <si>
    <t>Nutmeg, mace, cardamoms, raw [01653]</t>
  </si>
  <si>
    <t>Other pome fruits [01349.10]</t>
  </si>
  <si>
    <t>Abaca, manila hemp, raw [01929.07]</t>
  </si>
  <si>
    <t>Cassava leaves [01219.01]</t>
  </si>
  <si>
    <t>Gooseberries [01351.02]</t>
  </si>
  <si>
    <t>Brazil nuts, in shell [01377]</t>
  </si>
  <si>
    <t>Ramie, raw or retted [01929.04]</t>
  </si>
  <si>
    <t>Locust beans (carobs) [01356]</t>
  </si>
  <si>
    <t>Peppermint, spearmint [01930.01]</t>
  </si>
  <si>
    <t>Agave fibres, raw, n.e.c. [01929.06]</t>
  </si>
  <si>
    <t>Chicory roots [01691]</t>
  </si>
  <si>
    <t>Pyrethrum, dried flowers [01930.02]</t>
  </si>
  <si>
    <t>Vanilla, raw [01658]</t>
  </si>
  <si>
    <t>Cereals, Total</t>
  </si>
  <si>
    <t>Fruit</t>
  </si>
  <si>
    <t>Roots and Tubers</t>
  </si>
  <si>
    <t>Treenuts</t>
  </si>
  <si>
    <t>Rice</t>
  </si>
  <si>
    <t>Barley</t>
  </si>
  <si>
    <t>Sorghum</t>
  </si>
  <si>
    <t>Millet</t>
  </si>
  <si>
    <t>Oats</t>
  </si>
  <si>
    <t>Triticale</t>
  </si>
  <si>
    <t>Rye</t>
  </si>
  <si>
    <t>Other Cereals</t>
  </si>
  <si>
    <t>Sugar Crops, Total</t>
  </si>
  <si>
    <t>Vegetables, Total</t>
  </si>
  <si>
    <t>Soya beans</t>
  </si>
  <si>
    <t>Seed cotton</t>
  </si>
  <si>
    <t>Rape or colza seed</t>
  </si>
  <si>
    <t>Coconuts, in shell</t>
  </si>
  <si>
    <t>Groundnuts, excluding shelled</t>
  </si>
  <si>
    <t>Sunflower seed</t>
  </si>
  <si>
    <t>Olives</t>
  </si>
  <si>
    <t>Sesame seed</t>
  </si>
  <si>
    <t xml:space="preserve">Linseed </t>
  </si>
  <si>
    <t>Production in million of tons (data : FAO 2020)</t>
  </si>
  <si>
    <t>Beans, dry</t>
  </si>
  <si>
    <t>Other beans, green</t>
  </si>
  <si>
    <t>Peas, green</t>
  </si>
  <si>
    <t>Chick peas, dry</t>
  </si>
  <si>
    <t>Pulses and green beans</t>
  </si>
  <si>
    <t>Peas, dry</t>
  </si>
  <si>
    <t>Cow peas, dry</t>
  </si>
  <si>
    <t>Lentils, dry</t>
  </si>
  <si>
    <t>Broad beans and horse beans, dry</t>
  </si>
  <si>
    <t>Pigeon peas, dry</t>
  </si>
  <si>
    <t>Other pulses n.e.c.</t>
  </si>
  <si>
    <t>nec = not elsewhere classified</t>
  </si>
  <si>
    <t>Brazil</t>
  </si>
  <si>
    <t>Production</t>
  </si>
  <si>
    <t>United States of America</t>
  </si>
  <si>
    <t>Argentina</t>
  </si>
  <si>
    <t>China, mainland</t>
  </si>
  <si>
    <t>India</t>
  </si>
  <si>
    <t>Paraguay</t>
  </si>
  <si>
    <t>Canada</t>
  </si>
  <si>
    <t>Russian Federation</t>
  </si>
  <si>
    <t>Bolivia (Plurinational State of)</t>
  </si>
  <si>
    <t>Ukraine</t>
  </si>
  <si>
    <t>Uruguay</t>
  </si>
  <si>
    <t>South Africa</t>
  </si>
  <si>
    <t>Indonesia</t>
  </si>
  <si>
    <t>Italy</t>
  </si>
  <si>
    <t>Serbia</t>
  </si>
  <si>
    <t>Nigeria</t>
  </si>
  <si>
    <t>France</t>
  </si>
  <si>
    <t>Romania</t>
  </si>
  <si>
    <t>Zambia</t>
  </si>
  <si>
    <t>Croatia</t>
  </si>
  <si>
    <t>Kazakhstan</t>
  </si>
  <si>
    <t>Benin</t>
  </si>
  <si>
    <t>Mexico</t>
  </si>
  <si>
    <t>Democratic People's Republic of Korea</t>
  </si>
  <si>
    <t>Japan</t>
  </si>
  <si>
    <t>Ethiopia</t>
  </si>
  <si>
    <t>Austria</t>
  </si>
  <si>
    <t>Cambodia</t>
  </si>
  <si>
    <t>Malawi</t>
  </si>
  <si>
    <t>Ghana</t>
  </si>
  <si>
    <t>Hungary</t>
  </si>
  <si>
    <t>Türkiye</t>
  </si>
  <si>
    <t>Myanmar</t>
  </si>
  <si>
    <t>Iran (Islamic Republic of)</t>
  </si>
  <si>
    <t>Slovakia</t>
  </si>
  <si>
    <t>Colombia</t>
  </si>
  <si>
    <t>Bangladesh</t>
  </si>
  <si>
    <t>Germany</t>
  </si>
  <si>
    <t>Republic of Korea</t>
  </si>
  <si>
    <t>Uganda</t>
  </si>
  <si>
    <t>Mozambique</t>
  </si>
  <si>
    <t>Viet Nam</t>
  </si>
  <si>
    <t>Zimbabwe</t>
  </si>
  <si>
    <t>Egypt</t>
  </si>
  <si>
    <t>Burkina Faso</t>
  </si>
  <si>
    <t>Guatemala</t>
  </si>
  <si>
    <t>Angola</t>
  </si>
  <si>
    <t>Nepal</t>
  </si>
  <si>
    <t>Bosnia and Herzegovina</t>
  </si>
  <si>
    <t>Republic of Moldova</t>
  </si>
  <si>
    <t>Czechia</t>
  </si>
  <si>
    <t>Thailand</t>
  </si>
  <si>
    <t>Ecuador</t>
  </si>
  <si>
    <t>Democratic Republic of the Congo</t>
  </si>
  <si>
    <t>Cameroon</t>
  </si>
  <si>
    <t>United Republic of Tanzania</t>
  </si>
  <si>
    <t>Rwanda</t>
  </si>
  <si>
    <t>Australia</t>
  </si>
  <si>
    <t>Poland</t>
  </si>
  <si>
    <t>Mali</t>
  </si>
  <si>
    <t>Lao People's Democratic Republic</t>
  </si>
  <si>
    <t>Belize</t>
  </si>
  <si>
    <t>Nicaragua</t>
  </si>
  <si>
    <t>Venezuela (Bolivarian Republic of)</t>
  </si>
  <si>
    <t>Sri Lanka</t>
  </si>
  <si>
    <t>Uzbekistan</t>
  </si>
  <si>
    <t>Syrian Arab Republic</t>
  </si>
  <si>
    <t>Bulgaria</t>
  </si>
  <si>
    <t>Switzerland</t>
  </si>
  <si>
    <t>El Salvador</t>
  </si>
  <si>
    <t>Slovenia</t>
  </si>
  <si>
    <t>Spain</t>
  </si>
  <si>
    <t>China, Taiwan Province of</t>
  </si>
  <si>
    <t>Gabon</t>
  </si>
  <si>
    <t>Liberia</t>
  </si>
  <si>
    <t>Burundi</t>
  </si>
  <si>
    <t>Lithuania</t>
  </si>
  <si>
    <t>Kenya</t>
  </si>
  <si>
    <t>Kyrgyzstan</t>
  </si>
  <si>
    <t>Georgia</t>
  </si>
  <si>
    <t>Greece</t>
  </si>
  <si>
    <t>Togo</t>
  </si>
  <si>
    <t>Peru</t>
  </si>
  <si>
    <t>Honduras</t>
  </si>
  <si>
    <t>Timor-Leste</t>
  </si>
  <si>
    <t>Morocco</t>
  </si>
  <si>
    <t>Philippines</t>
  </si>
  <si>
    <t>Albania</t>
  </si>
  <si>
    <t>Côte d'Ivoire</t>
  </si>
  <si>
    <t>Bhutan</t>
  </si>
  <si>
    <t>Pakistan</t>
  </si>
  <si>
    <t>Panama</t>
  </si>
  <si>
    <t>Madagascar</t>
  </si>
  <si>
    <t>Iraq</t>
  </si>
  <si>
    <t>Luxembourg</t>
  </si>
  <si>
    <t>Azerbaijan</t>
  </si>
  <si>
    <t>Tajikistan</t>
  </si>
  <si>
    <t>North Macedonia</t>
  </si>
  <si>
    <t>Suriname</t>
  </si>
  <si>
    <t>Cyprus</t>
  </si>
  <si>
    <t>Denmark</t>
  </si>
  <si>
    <t>Estonia</t>
  </si>
  <si>
    <t>Ireland</t>
  </si>
  <si>
    <t>Jordan</t>
  </si>
  <si>
    <t>Latvia</t>
  </si>
  <si>
    <t>Malta</t>
  </si>
  <si>
    <t>Chile</t>
  </si>
  <si>
    <t>Costa Rica</t>
  </si>
  <si>
    <t>Guyana</t>
  </si>
  <si>
    <t>Malaysia</t>
  </si>
  <si>
    <t>New Zealand</t>
  </si>
  <si>
    <t>Senegal</t>
  </si>
  <si>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</si>
  <si>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</si>
  <si>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</si>
  <si>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</si>
  <si>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</si>
  <si>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</si>
  <si>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</si>
  <si>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</si>
  <si>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</si>
  <si>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</si>
  <si>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mot</t>
  </si>
  <si>
    <t xml:space="preserve">% </t>
  </si>
  <si>
    <t>ha</t>
  </si>
  <si>
    <t>Africa</t>
  </si>
  <si>
    <t>Northern America</t>
  </si>
  <si>
    <t>Central America</t>
  </si>
  <si>
    <t>South America</t>
  </si>
  <si>
    <t>Asia</t>
  </si>
  <si>
    <t>Oceania</t>
  </si>
  <si>
    <t>Small Island Developing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</si>
</sst>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66666"/>
      <name val="Lucida Console"/>
      <family val="3"/>
    </font>
    <font>
      <sz val="11"/>
      <color theme="1"/>
      <name val="Calibri"/>
      <family val="2"/>
      <scheme val="minor"/>
    </font>
    <font>
      <sz val="12"/>
      <color indexed="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>
      <alignment vertical="top"/>
      <protection locked="0"/>
    </xf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0" xfId="0" applyAlignment="1" applyProtection="1">
      <alignment vertical="top"/>
      <protection locked="0"/>
    </xf>
    <xf numFmtId="9" fontId="0" fillId="0" borderId="0" xfId="1" applyFont="1"/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/>
    <xf numFmtId="0" fontId="4" fillId="0" borderId="0" xfId="2" applyAlignment="1" applyProtection="1"/>
    <xf numFmtId="0" fontId="4" fillId="0" borderId="0" xfId="2">
      <alignment vertical="top"/>
      <protection locked="0"/>
    </xf>
    <xf numFmtId="0" fontId="4" fillId="0" borderId="0" xfId="2">
      <alignment vertical="top"/>
      <protection locked="0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right" vertical="top"/>
      <protection locked="0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0" xfId="0" applyNumberFormat="1"/>
    <xf numFmtId="2" fontId="0" fillId="0" borderId="0" xfId="0" applyNumberFormat="1" applyAlignment="1" applyProtection="1">
      <alignment vertical="top"/>
      <protection locked="0"/>
    </xf>
    <xf numFmtId="0" fontId="0" fillId="0" borderId="0" xfId="0" applyNumberFormat="1" applyAlignment="1" applyProtection="1">
      <alignment vertical="top"/>
      <protection locked="0"/>
    </xf>
  </cellXfs>
  <cellStyles count="3">
    <cellStyle name="Procent" xfId="1" builtinId="5"/>
    <cellStyle name="Standaard" xfId="0" builtinId="0"/>
    <cellStyle name="Standaard 2" xfId="2" xr:uid="{7237E0FC-72C8-4963-AFE8-486B91127F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1257300</xdr:colOff>
      <xdr:row>1</xdr:row>
      <xdr:rowOff>167640</xdr:rowOff>
    </xdr:from>
    <xdr:to>
      <xdr:col>7</xdr:col>
      <xdr:colOff>180975</xdr:colOff>
      <xdr:row>39</xdr:row>
      <xdr:rowOff>80010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7D0B0AC2-A299-4DE4-A17C-BEDE92769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33400"/>
          <a:ext cx="9142095" cy="6861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42</xdr:col>
      <xdr:colOff>304800</xdr:colOff>
      <xdr:row>100</xdr:row>
      <xdr:rowOff>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966C39A-1009-4712-B85D-0016B7753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00" cy="18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38100</xdr:rowOff>
    </xdr:from>
    <xdr:to>
      <xdr:col>42</xdr:col>
      <xdr:colOff>304800</xdr:colOff>
      <xdr:row>200</xdr:row>
      <xdr:rowOff>38100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08A9E42-1D5B-4882-93BE-5E766472B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88100"/>
          <a:ext cx="25908000" cy="1905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42</xdr:col>
      <xdr:colOff>304800</xdr:colOff>
      <xdr:row>100</xdr:row>
      <xdr:rowOff>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FE9D002-38FC-44DF-A449-67FEA158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00" cy="18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102</xdr:row>
      <xdr:rowOff>0</xdr:rowOff>
    </xdr:from>
    <xdr:to>
      <xdr:col>23</xdr:col>
      <xdr:colOff>485775</xdr:colOff>
      <xdr:row>156</xdr:row>
      <xdr:rowOff>123825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A50571CD-F213-444D-9712-F0524393F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9431000"/>
          <a:ext cx="14163675" cy="1041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607695</xdr:colOff>
      <xdr:row>38</xdr:row>
      <xdr:rowOff>95250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E358CB76-6771-4B0D-80C3-439798365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9142095" cy="6861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137160</xdr:colOff>
      <xdr:row>48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EA4F96C-F6BB-4960-97C9-856BC2F33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329160" cy="8892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9084-EA57-4325-ABB4-F26253F33C57}">
  <dimension ref="B1:L47"/>
  <sheetViews>
    <sheetView workbookViewId="0">
      <selection activeCell="E14" sqref="E14"/>
    </sheetView>
  </sheetViews>
  <sheetFormatPr defaultRowHeight="15" x14ac:dyDescent="0.25"/>
  <cols>
    <col min="2" max="2" width="27.28515625" bestFit="1" customWidth="1"/>
    <col min="3" max="3" width="6.5703125" bestFit="1" customWidth="1"/>
    <col min="4" max="4" width="11" bestFit="1" customWidth="1"/>
    <col min="5" max="5" width="5" bestFit="1" customWidth="1"/>
    <col min="7" max="7" width="39.140625" bestFit="1" customWidth="1"/>
    <col min="8" max="8" width="13" customWidth="1"/>
  </cols>
  <sheetData>
    <row r="1" spans="2:8" x14ac:dyDescent="0.25">
      <c r="G1" s="10" t="s">
        <v>238</v>
      </c>
    </row>
    <row r="2" spans="2:8" x14ac:dyDescent="0.25">
      <c r="B2" t="s">
        <v>33</v>
      </c>
      <c r="C2" t="s">
        <v>31</v>
      </c>
      <c r="D2">
        <v>2996142289</v>
      </c>
      <c r="E2">
        <v>2996</v>
      </c>
    </row>
    <row r="3" spans="2:8" x14ac:dyDescent="0.25">
      <c r="B3" t="s">
        <v>106</v>
      </c>
      <c r="C3" t="s">
        <v>31</v>
      </c>
      <c r="D3">
        <v>2123539729</v>
      </c>
      <c r="E3">
        <v>2124</v>
      </c>
      <c r="G3" s="10" t="s">
        <v>215</v>
      </c>
      <c r="H3" s="22">
        <v>2996</v>
      </c>
    </row>
    <row r="4" spans="2:8" x14ac:dyDescent="0.25">
      <c r="B4" t="s">
        <v>107</v>
      </c>
      <c r="C4" t="s">
        <v>31</v>
      </c>
      <c r="D4">
        <v>1148446252</v>
      </c>
      <c r="E4">
        <v>1148</v>
      </c>
      <c r="G4" s="20" t="s">
        <v>1</v>
      </c>
      <c r="H4" s="20">
        <v>1162</v>
      </c>
    </row>
    <row r="5" spans="2:8" x14ac:dyDescent="0.25">
      <c r="B5" t="s">
        <v>108</v>
      </c>
      <c r="C5" t="s">
        <v>31</v>
      </c>
      <c r="D5">
        <v>887027376</v>
      </c>
      <c r="E5">
        <v>887</v>
      </c>
      <c r="G5" s="20" t="s">
        <v>2</v>
      </c>
      <c r="H5" s="20">
        <v>761</v>
      </c>
    </row>
    <row r="6" spans="2:8" x14ac:dyDescent="0.25">
      <c r="B6" t="s">
        <v>109</v>
      </c>
      <c r="C6" t="s">
        <v>31</v>
      </c>
      <c r="D6">
        <v>847622385</v>
      </c>
      <c r="E6">
        <v>848</v>
      </c>
      <c r="G6" s="20" t="s">
        <v>219</v>
      </c>
      <c r="H6" s="20">
        <v>757</v>
      </c>
    </row>
    <row r="7" spans="2:8" x14ac:dyDescent="0.25">
      <c r="B7" t="s">
        <v>110</v>
      </c>
      <c r="C7" t="s">
        <v>31</v>
      </c>
      <c r="D7">
        <v>247368431</v>
      </c>
      <c r="E7">
        <v>247</v>
      </c>
      <c r="G7" s="20" t="s">
        <v>220</v>
      </c>
      <c r="H7" s="20">
        <v>157</v>
      </c>
    </row>
    <row r="8" spans="2:8" x14ac:dyDescent="0.25">
      <c r="B8" t="s">
        <v>111</v>
      </c>
      <c r="C8" t="s">
        <v>31</v>
      </c>
      <c r="D8">
        <v>158490986</v>
      </c>
      <c r="E8">
        <v>158</v>
      </c>
      <c r="G8" s="20" t="s">
        <v>221</v>
      </c>
      <c r="H8" s="20">
        <v>59</v>
      </c>
    </row>
    <row r="9" spans="2:8" x14ac:dyDescent="0.25">
      <c r="B9" t="s">
        <v>42</v>
      </c>
      <c r="C9" t="s">
        <v>31</v>
      </c>
      <c r="D9">
        <v>89821452</v>
      </c>
      <c r="E9">
        <v>90</v>
      </c>
      <c r="G9" s="20" t="s">
        <v>222</v>
      </c>
      <c r="H9" s="20">
        <v>30</v>
      </c>
    </row>
    <row r="10" spans="2:8" x14ac:dyDescent="0.25">
      <c r="B10" t="s">
        <v>112</v>
      </c>
      <c r="C10" t="s">
        <v>31</v>
      </c>
      <c r="D10">
        <v>17244204</v>
      </c>
      <c r="E10">
        <v>17</v>
      </c>
      <c r="G10" s="20" t="s">
        <v>223</v>
      </c>
      <c r="H10" s="20">
        <v>25</v>
      </c>
    </row>
    <row r="11" spans="2:8" x14ac:dyDescent="0.25">
      <c r="G11" s="20" t="s">
        <v>224</v>
      </c>
      <c r="H11" s="20">
        <v>15</v>
      </c>
    </row>
    <row r="12" spans="2:8" x14ac:dyDescent="0.25">
      <c r="E12">
        <f>SUM(E2:E10)</f>
        <v>8515</v>
      </c>
      <c r="G12" s="20" t="s">
        <v>225</v>
      </c>
      <c r="H12" s="20">
        <v>15</v>
      </c>
    </row>
    <row r="13" spans="2:8" x14ac:dyDescent="0.25">
      <c r="E13" s="12">
        <f>500/E12</f>
        <v>5.8719906048150326E-2</v>
      </c>
      <c r="G13" s="20" t="s">
        <v>226</v>
      </c>
      <c r="H13" s="20">
        <v>8</v>
      </c>
    </row>
    <row r="15" spans="2:8" x14ac:dyDescent="0.25">
      <c r="E15">
        <f>H3/E12</f>
        <v>0.35184967704051673</v>
      </c>
      <c r="G15" s="10" t="s">
        <v>227</v>
      </c>
      <c r="H15" s="22">
        <v>2124</v>
      </c>
    </row>
    <row r="17" spans="7:8" x14ac:dyDescent="0.25">
      <c r="G17" s="10" t="s">
        <v>228</v>
      </c>
      <c r="H17" s="23">
        <v>1148</v>
      </c>
    </row>
    <row r="19" spans="7:8" x14ac:dyDescent="0.25">
      <c r="G19" s="10" t="s">
        <v>58</v>
      </c>
      <c r="H19" s="23">
        <v>1136</v>
      </c>
    </row>
    <row r="20" spans="7:8" x14ac:dyDescent="0.25">
      <c r="G20" s="20" t="s">
        <v>5</v>
      </c>
      <c r="H20" s="20">
        <v>418</v>
      </c>
    </row>
    <row r="21" spans="7:8" x14ac:dyDescent="0.25">
      <c r="G21" s="20" t="s">
        <v>229</v>
      </c>
      <c r="H21" s="20">
        <v>353</v>
      </c>
    </row>
    <row r="22" spans="7:8" x14ac:dyDescent="0.25">
      <c r="G22" s="20" t="s">
        <v>230</v>
      </c>
      <c r="H22" s="20">
        <v>83</v>
      </c>
    </row>
    <row r="23" spans="7:8" x14ac:dyDescent="0.25">
      <c r="G23" s="20" t="s">
        <v>231</v>
      </c>
      <c r="H23" s="20">
        <v>72</v>
      </c>
    </row>
    <row r="24" spans="7:8" x14ac:dyDescent="0.25">
      <c r="G24" s="20" t="s">
        <v>232</v>
      </c>
      <c r="H24" s="20">
        <v>62</v>
      </c>
    </row>
    <row r="25" spans="7:8" x14ac:dyDescent="0.25">
      <c r="G25" s="20" t="s">
        <v>233</v>
      </c>
      <c r="H25" s="20">
        <v>54</v>
      </c>
    </row>
    <row r="26" spans="7:8" x14ac:dyDescent="0.25">
      <c r="G26" s="20" t="s">
        <v>234</v>
      </c>
      <c r="H26" s="20">
        <v>50</v>
      </c>
    </row>
    <row r="27" spans="7:8" x14ac:dyDescent="0.25">
      <c r="G27" s="20" t="s">
        <v>235</v>
      </c>
      <c r="H27" s="20">
        <v>24</v>
      </c>
    </row>
    <row r="28" spans="7:8" x14ac:dyDescent="0.25">
      <c r="G28" s="20" t="s">
        <v>236</v>
      </c>
      <c r="H28" s="20">
        <v>7</v>
      </c>
    </row>
    <row r="29" spans="7:8" x14ac:dyDescent="0.25">
      <c r="G29" s="20" t="s">
        <v>237</v>
      </c>
      <c r="H29" s="20">
        <v>3</v>
      </c>
    </row>
    <row r="30" spans="7:8" x14ac:dyDescent="0.25">
      <c r="G30" s="20"/>
      <c r="H30" s="20"/>
    </row>
    <row r="31" spans="7:8" x14ac:dyDescent="0.25">
      <c r="G31" s="10" t="s">
        <v>216</v>
      </c>
      <c r="H31" s="23">
        <f>E5+E8</f>
        <v>1045</v>
      </c>
    </row>
    <row r="33" spans="7:12" x14ac:dyDescent="0.25">
      <c r="G33" s="10" t="s">
        <v>217</v>
      </c>
      <c r="H33" s="23">
        <v>848</v>
      </c>
    </row>
    <row r="35" spans="7:12" x14ac:dyDescent="0.25">
      <c r="G35" s="10" t="s">
        <v>243</v>
      </c>
      <c r="H35" s="23">
        <v>90</v>
      </c>
      <c r="J35">
        <f>H35+H21</f>
        <v>443</v>
      </c>
      <c r="L35" s="13"/>
    </row>
    <row r="36" spans="7:12" x14ac:dyDescent="0.25">
      <c r="G36" s="21" t="s">
        <v>239</v>
      </c>
      <c r="H36" s="21">
        <v>28</v>
      </c>
      <c r="L36" s="13"/>
    </row>
    <row r="37" spans="7:12" x14ac:dyDescent="0.25">
      <c r="G37" s="21" t="s">
        <v>240</v>
      </c>
      <c r="H37" s="21">
        <v>23</v>
      </c>
      <c r="L37" s="13"/>
    </row>
    <row r="38" spans="7:12" x14ac:dyDescent="0.25">
      <c r="G38" s="21" t="s">
        <v>241</v>
      </c>
      <c r="H38" s="21">
        <v>20</v>
      </c>
      <c r="L38" s="13"/>
    </row>
    <row r="39" spans="7:12" x14ac:dyDescent="0.25">
      <c r="G39" s="21" t="s">
        <v>242</v>
      </c>
      <c r="H39" s="21">
        <v>15</v>
      </c>
      <c r="L39" s="13"/>
    </row>
    <row r="40" spans="7:12" x14ac:dyDescent="0.25">
      <c r="G40" s="21" t="s">
        <v>244</v>
      </c>
      <c r="H40" s="21">
        <v>15</v>
      </c>
      <c r="L40" s="13"/>
    </row>
    <row r="41" spans="7:12" x14ac:dyDescent="0.25">
      <c r="G41" s="21" t="s">
        <v>245</v>
      </c>
      <c r="H41" s="21">
        <v>9</v>
      </c>
      <c r="L41" s="13"/>
    </row>
    <row r="42" spans="7:12" x14ac:dyDescent="0.25">
      <c r="G42" s="21" t="s">
        <v>246</v>
      </c>
      <c r="H42" s="21">
        <v>7</v>
      </c>
      <c r="L42" s="13"/>
    </row>
    <row r="43" spans="7:12" x14ac:dyDescent="0.25">
      <c r="G43" s="21" t="s">
        <v>247</v>
      </c>
      <c r="H43" s="21">
        <v>6</v>
      </c>
      <c r="L43" s="13"/>
    </row>
    <row r="44" spans="7:12" x14ac:dyDescent="0.25">
      <c r="G44" s="21" t="s">
        <v>248</v>
      </c>
      <c r="H44" s="21">
        <v>5</v>
      </c>
      <c r="K44" t="s">
        <v>250</v>
      </c>
      <c r="L44" s="13"/>
    </row>
    <row r="45" spans="7:12" x14ac:dyDescent="0.25">
      <c r="G45" s="21" t="s">
        <v>249</v>
      </c>
      <c r="H45" s="21">
        <v>4</v>
      </c>
    </row>
    <row r="47" spans="7:12" x14ac:dyDescent="0.25">
      <c r="G47" s="10" t="s">
        <v>218</v>
      </c>
      <c r="H47" s="23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150C-D6AE-4D19-8DFE-0B6F874831EB}">
  <dimension ref="A1"/>
  <sheetViews>
    <sheetView tabSelected="1" topLeftCell="A16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6473-BC6C-4272-ABE5-BEFE2031C6A7}">
  <dimension ref="B26"/>
  <sheetViews>
    <sheetView workbookViewId="0">
      <selection activeCell="B26" sqref="B26"/>
    </sheetView>
  </sheetViews>
  <sheetFormatPr defaultRowHeight="15" x14ac:dyDescent="0.25"/>
  <cols>
    <col min="2" max="2" width="34.28515625" bestFit="1" customWidth="1"/>
  </cols>
  <sheetData>
    <row r="26" spans="2:2" x14ac:dyDescent="0.25">
      <c r="B26" s="1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7374-A107-4AF0-AAA0-7FA5016A2547}">
  <dimension ref="A1:M235"/>
  <sheetViews>
    <sheetView topLeftCell="C1" workbookViewId="0">
      <selection activeCell="K155" sqref="K155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57.85546875" bestFit="1" customWidth="1"/>
    <col min="4" max="4" width="6.5703125" bestFit="1" customWidth="1"/>
    <col min="5" max="5" width="11" bestFit="1" customWidth="1"/>
    <col min="6" max="6" width="12.7109375" bestFit="1" customWidth="1"/>
    <col min="7" max="7" width="14" bestFit="1" customWidth="1"/>
    <col min="10" max="10" width="18.28515625" bestFit="1" customWidth="1"/>
    <col min="11" max="11" width="21.140625" bestFit="1" customWidth="1"/>
    <col min="12" max="12" width="10" bestFit="1" customWidth="1"/>
  </cols>
  <sheetData>
    <row r="1" spans="1:13" x14ac:dyDescent="0.25">
      <c r="A1" s="2"/>
      <c r="B1" s="2"/>
      <c r="C1" s="2"/>
      <c r="D1" s="13" t="s">
        <v>25</v>
      </c>
      <c r="E1" s="13" t="s">
        <v>26</v>
      </c>
      <c r="F1" s="13" t="s">
        <v>51</v>
      </c>
      <c r="G1" s="11" t="s">
        <v>27</v>
      </c>
      <c r="J1" s="11" t="s">
        <v>72</v>
      </c>
      <c r="K1" s="11" t="s">
        <v>73</v>
      </c>
      <c r="L1" t="s">
        <v>70</v>
      </c>
      <c r="M1" t="s">
        <v>71</v>
      </c>
    </row>
    <row r="2" spans="1:13" x14ac:dyDescent="0.25">
      <c r="A2" s="13" t="s">
        <v>28</v>
      </c>
      <c r="B2" s="13" t="s">
        <v>29</v>
      </c>
      <c r="C2" s="14" t="s">
        <v>33</v>
      </c>
      <c r="D2" s="14" t="s">
        <v>31</v>
      </c>
      <c r="E2" s="14">
        <v>2996142289</v>
      </c>
      <c r="F2" s="14">
        <v>2996</v>
      </c>
      <c r="G2" s="11" t="s">
        <v>32</v>
      </c>
      <c r="H2" s="11" t="s">
        <v>43</v>
      </c>
      <c r="I2" s="11" t="s">
        <v>49</v>
      </c>
      <c r="J2">
        <v>374654411</v>
      </c>
      <c r="K2" s="12">
        <f>J2/E2</f>
        <v>0.1250456002625448</v>
      </c>
      <c r="L2" s="11">
        <v>286356850</v>
      </c>
      <c r="M2" s="12">
        <f>L2/E2</f>
        <v>9.5575183812640352E-2</v>
      </c>
    </row>
    <row r="3" spans="1:13" x14ac:dyDescent="0.25">
      <c r="A3" s="13" t="s">
        <v>28</v>
      </c>
      <c r="B3" s="13" t="s">
        <v>29</v>
      </c>
      <c r="C3" s="13" t="s">
        <v>34</v>
      </c>
      <c r="D3" s="13" t="s">
        <v>31</v>
      </c>
      <c r="E3" s="13">
        <v>1162352997</v>
      </c>
      <c r="F3" s="13">
        <v>1162</v>
      </c>
      <c r="G3" s="11" t="s">
        <v>32</v>
      </c>
      <c r="H3">
        <v>1</v>
      </c>
      <c r="I3" s="11" t="s">
        <v>49</v>
      </c>
    </row>
    <row r="4" spans="1:13" x14ac:dyDescent="0.25">
      <c r="A4" s="13" t="s">
        <v>28</v>
      </c>
      <c r="B4" s="13" t="s">
        <v>29</v>
      </c>
      <c r="C4" s="13" t="s">
        <v>41</v>
      </c>
      <c r="D4" s="13" t="s">
        <v>31</v>
      </c>
      <c r="E4" s="13">
        <v>760925831</v>
      </c>
      <c r="F4" s="13">
        <v>761</v>
      </c>
      <c r="G4" s="11" t="s">
        <v>32</v>
      </c>
      <c r="H4">
        <v>2</v>
      </c>
      <c r="I4" s="11" t="s">
        <v>49</v>
      </c>
    </row>
    <row r="5" spans="1:13" x14ac:dyDescent="0.25">
      <c r="A5" s="13" t="s">
        <v>28</v>
      </c>
      <c r="B5" s="13" t="s">
        <v>29</v>
      </c>
      <c r="C5" s="13" t="s">
        <v>37</v>
      </c>
      <c r="D5" s="13" t="s">
        <v>31</v>
      </c>
      <c r="E5" s="13">
        <v>756743722</v>
      </c>
      <c r="F5" s="13">
        <v>757</v>
      </c>
      <c r="G5" s="11" t="s">
        <v>32</v>
      </c>
      <c r="H5">
        <v>3</v>
      </c>
      <c r="I5" s="11" t="s">
        <v>49</v>
      </c>
    </row>
    <row r="6" spans="1:13" x14ac:dyDescent="0.25">
      <c r="A6" s="13" t="s">
        <v>28</v>
      </c>
      <c r="B6" s="13" t="s">
        <v>29</v>
      </c>
      <c r="C6" s="13" t="s">
        <v>30</v>
      </c>
      <c r="D6" s="13" t="s">
        <v>31</v>
      </c>
      <c r="E6" s="13">
        <v>157030764</v>
      </c>
      <c r="F6" s="13">
        <v>157</v>
      </c>
      <c r="G6" s="11" t="s">
        <v>32</v>
      </c>
      <c r="H6">
        <v>4</v>
      </c>
      <c r="I6" s="11" t="s">
        <v>49</v>
      </c>
    </row>
    <row r="7" spans="1:13" x14ac:dyDescent="0.25">
      <c r="A7" s="13" t="s">
        <v>28</v>
      </c>
      <c r="B7" s="13" t="s">
        <v>29</v>
      </c>
      <c r="C7" s="13" t="s">
        <v>39</v>
      </c>
      <c r="D7" s="13" t="s">
        <v>31</v>
      </c>
      <c r="E7" s="13">
        <v>58705915</v>
      </c>
      <c r="F7" s="13">
        <v>59</v>
      </c>
      <c r="G7" s="11" t="s">
        <v>32</v>
      </c>
      <c r="H7">
        <v>5</v>
      </c>
      <c r="I7" s="11" t="s">
        <v>49</v>
      </c>
    </row>
    <row r="8" spans="1:13" x14ac:dyDescent="0.25">
      <c r="A8" s="13" t="s">
        <v>28</v>
      </c>
      <c r="B8" s="13" t="s">
        <v>29</v>
      </c>
      <c r="C8" s="13" t="s">
        <v>35</v>
      </c>
      <c r="D8" s="13" t="s">
        <v>31</v>
      </c>
      <c r="E8" s="13">
        <v>30463642</v>
      </c>
      <c r="F8" s="13">
        <v>30</v>
      </c>
      <c r="G8" s="11"/>
      <c r="I8" s="11"/>
    </row>
    <row r="9" spans="1:13" x14ac:dyDescent="0.25">
      <c r="A9" s="13" t="s">
        <v>28</v>
      </c>
      <c r="B9" s="13" t="s">
        <v>29</v>
      </c>
      <c r="C9" s="13" t="s">
        <v>36</v>
      </c>
      <c r="D9" s="13" t="s">
        <v>31</v>
      </c>
      <c r="E9" s="13">
        <v>25181805</v>
      </c>
      <c r="F9" s="13">
        <v>25</v>
      </c>
      <c r="G9" s="11"/>
      <c r="I9" s="11"/>
    </row>
    <row r="10" spans="1:13" x14ac:dyDescent="0.25">
      <c r="A10" s="13" t="s">
        <v>28</v>
      </c>
      <c r="B10" s="13" t="s">
        <v>29</v>
      </c>
      <c r="C10" s="13" t="s">
        <v>40</v>
      </c>
      <c r="D10" s="13" t="s">
        <v>31</v>
      </c>
      <c r="E10" s="13">
        <v>15361341</v>
      </c>
      <c r="F10" s="13">
        <v>15</v>
      </c>
      <c r="G10" s="11"/>
      <c r="I10" s="11"/>
    </row>
    <row r="11" spans="1:13" x14ac:dyDescent="0.25">
      <c r="A11" s="13" t="s">
        <v>28</v>
      </c>
      <c r="B11" s="13" t="s">
        <v>29</v>
      </c>
      <c r="C11" s="13" t="s">
        <v>38</v>
      </c>
      <c r="D11" s="13" t="s">
        <v>31</v>
      </c>
      <c r="E11" s="13">
        <v>15022273</v>
      </c>
      <c r="F11" s="13">
        <v>15</v>
      </c>
      <c r="G11" s="11"/>
      <c r="I11" s="11"/>
    </row>
    <row r="12" spans="1:13" x14ac:dyDescent="0.25">
      <c r="A12" s="13" t="s">
        <v>28</v>
      </c>
      <c r="B12" s="13" t="s">
        <v>29</v>
      </c>
      <c r="C12" s="13" t="s">
        <v>78</v>
      </c>
      <c r="D12" s="13" t="s">
        <v>31</v>
      </c>
      <c r="E12" s="13">
        <v>8294885</v>
      </c>
      <c r="F12" s="13">
        <v>8</v>
      </c>
      <c r="G12" s="11"/>
      <c r="I12" s="11"/>
    </row>
    <row r="13" spans="1:13" x14ac:dyDescent="0.25">
      <c r="A13" s="13"/>
      <c r="B13" s="13"/>
      <c r="C13" s="13"/>
      <c r="D13" s="13"/>
      <c r="E13" s="13"/>
      <c r="F13" s="13"/>
      <c r="G13" s="11"/>
      <c r="I13" s="11"/>
    </row>
    <row r="14" spans="1:13" x14ac:dyDescent="0.25">
      <c r="A14" s="13" t="s">
        <v>28</v>
      </c>
      <c r="B14" s="13" t="s">
        <v>29</v>
      </c>
      <c r="C14" s="13" t="s">
        <v>79</v>
      </c>
      <c r="D14" s="13" t="s">
        <v>31</v>
      </c>
      <c r="E14" s="13">
        <v>3075475</v>
      </c>
      <c r="F14" s="13">
        <v>3</v>
      </c>
      <c r="G14" s="11"/>
      <c r="I14" s="11"/>
    </row>
    <row r="15" spans="1:13" x14ac:dyDescent="0.25">
      <c r="A15" s="13" t="s">
        <v>28</v>
      </c>
      <c r="B15" s="13" t="s">
        <v>29</v>
      </c>
      <c r="C15" s="13" t="s">
        <v>80</v>
      </c>
      <c r="D15" s="13" t="s">
        <v>31</v>
      </c>
      <c r="E15" s="13">
        <v>1810816</v>
      </c>
      <c r="F15" s="13">
        <v>2</v>
      </c>
      <c r="G15" s="11"/>
      <c r="I15" s="11"/>
    </row>
    <row r="16" spans="1:13" x14ac:dyDescent="0.25">
      <c r="A16" s="13" t="s">
        <v>28</v>
      </c>
      <c r="B16" s="13" t="s">
        <v>29</v>
      </c>
      <c r="C16" s="13" t="s">
        <v>81</v>
      </c>
      <c r="D16" s="13" t="s">
        <v>31</v>
      </c>
      <c r="E16" s="13">
        <v>740033</v>
      </c>
      <c r="F16" s="13">
        <v>1</v>
      </c>
      <c r="G16" s="11"/>
      <c r="I16" s="11"/>
    </row>
    <row r="17" spans="1:13" x14ac:dyDescent="0.25">
      <c r="A17" s="13" t="s">
        <v>28</v>
      </c>
      <c r="B17" s="13" t="s">
        <v>29</v>
      </c>
      <c r="C17" s="13" t="s">
        <v>82</v>
      </c>
      <c r="D17" s="13" t="s">
        <v>31</v>
      </c>
      <c r="E17" s="13">
        <v>257602</v>
      </c>
      <c r="F17" s="13">
        <v>0</v>
      </c>
      <c r="G17" s="11"/>
      <c r="I17" s="11"/>
    </row>
    <row r="18" spans="1:13" x14ac:dyDescent="0.25">
      <c r="A18" s="13" t="s">
        <v>28</v>
      </c>
      <c r="B18" s="13" t="s">
        <v>29</v>
      </c>
      <c r="C18" s="13" t="s">
        <v>83</v>
      </c>
      <c r="D18" s="13" t="s">
        <v>31</v>
      </c>
      <c r="E18" s="13">
        <v>175188</v>
      </c>
      <c r="F18" s="13">
        <v>0</v>
      </c>
      <c r="G18" s="11"/>
      <c r="I18" s="11"/>
    </row>
    <row r="19" spans="1:13" x14ac:dyDescent="0.25">
      <c r="A19" s="11"/>
      <c r="B19" s="11"/>
      <c r="C19" s="13"/>
      <c r="D19" s="13"/>
      <c r="E19" s="13"/>
      <c r="F19" s="11"/>
      <c r="G19" s="11"/>
      <c r="I19" s="11"/>
    </row>
    <row r="20" spans="1:13" x14ac:dyDescent="0.25">
      <c r="A20" s="11"/>
      <c r="B20" s="11"/>
      <c r="C20" s="11"/>
      <c r="D20" s="11"/>
      <c r="E20" s="11"/>
      <c r="F20" s="11">
        <f t="shared" ref="F20:F22" si="0">ROUND(E20/1000000,0)</f>
        <v>0</v>
      </c>
      <c r="G20" s="11"/>
      <c r="J20" s="11" t="s">
        <v>72</v>
      </c>
      <c r="K20" s="11" t="s">
        <v>73</v>
      </c>
      <c r="L20" t="s">
        <v>70</v>
      </c>
      <c r="M20" t="s">
        <v>71</v>
      </c>
    </row>
    <row r="21" spans="1:13" x14ac:dyDescent="0.25">
      <c r="A21" s="11" t="s">
        <v>28</v>
      </c>
      <c r="B21" s="11" t="s">
        <v>29</v>
      </c>
      <c r="C21" s="14" t="s">
        <v>42</v>
      </c>
      <c r="D21" s="14" t="s">
        <v>31</v>
      </c>
      <c r="E21" s="14">
        <v>89821452</v>
      </c>
      <c r="F21" s="14">
        <f t="shared" si="0"/>
        <v>90</v>
      </c>
      <c r="G21" s="11" t="s">
        <v>32</v>
      </c>
      <c r="H21" s="11" t="s">
        <v>43</v>
      </c>
      <c r="I21" s="11" t="s">
        <v>50</v>
      </c>
      <c r="J21">
        <v>30580394</v>
      </c>
      <c r="K21" s="12">
        <f>J21/E21</f>
        <v>0.34045757799595577</v>
      </c>
      <c r="L21" s="11">
        <v>4456160</v>
      </c>
      <c r="M21" s="12">
        <f>L21/E21</f>
        <v>4.9611311115300163E-2</v>
      </c>
    </row>
    <row r="22" spans="1:13" x14ac:dyDescent="0.25">
      <c r="A22" s="11" t="s">
        <v>28</v>
      </c>
      <c r="B22" s="11" t="s">
        <v>29</v>
      </c>
      <c r="C22" s="13" t="s">
        <v>44</v>
      </c>
      <c r="D22" s="13" t="s">
        <v>31</v>
      </c>
      <c r="E22" s="13">
        <v>27545942</v>
      </c>
      <c r="F22" s="13">
        <f t="shared" si="0"/>
        <v>28</v>
      </c>
      <c r="G22" s="11" t="s">
        <v>32</v>
      </c>
      <c r="H22">
        <v>2</v>
      </c>
      <c r="I22" s="11" t="s">
        <v>50</v>
      </c>
    </row>
    <row r="23" spans="1:13" x14ac:dyDescent="0.25">
      <c r="C23" s="13" t="s">
        <v>59</v>
      </c>
      <c r="D23" s="13" t="s">
        <v>31</v>
      </c>
      <c r="E23" s="13">
        <v>23276716</v>
      </c>
      <c r="F23" s="13">
        <f t="shared" ref="F23:F31" si="1">ROUND(E23/1000000,0)</f>
        <v>23</v>
      </c>
    </row>
    <row r="24" spans="1:13" x14ac:dyDescent="0.25">
      <c r="C24" s="13" t="s">
        <v>60</v>
      </c>
      <c r="D24" s="13" t="s">
        <v>31</v>
      </c>
      <c r="E24" s="13">
        <v>19866601</v>
      </c>
      <c r="F24" s="13">
        <f t="shared" si="1"/>
        <v>20</v>
      </c>
    </row>
    <row r="25" spans="1:13" x14ac:dyDescent="0.25">
      <c r="A25" s="11" t="s">
        <v>28</v>
      </c>
      <c r="B25" s="11" t="s">
        <v>29</v>
      </c>
      <c r="C25" s="13" t="s">
        <v>45</v>
      </c>
      <c r="D25" s="13" t="s">
        <v>31</v>
      </c>
      <c r="E25" s="13">
        <v>15083871</v>
      </c>
      <c r="F25" s="13">
        <f t="shared" si="1"/>
        <v>15</v>
      </c>
      <c r="G25" s="11" t="s">
        <v>32</v>
      </c>
      <c r="H25">
        <v>3</v>
      </c>
      <c r="I25" s="11" t="s">
        <v>50</v>
      </c>
    </row>
    <row r="26" spans="1:13" x14ac:dyDescent="0.25">
      <c r="A26" s="11" t="s">
        <v>28</v>
      </c>
      <c r="B26" s="11" t="s">
        <v>29</v>
      </c>
      <c r="C26" s="13" t="s">
        <v>46</v>
      </c>
      <c r="D26" s="13" t="s">
        <v>31</v>
      </c>
      <c r="E26" s="13">
        <v>14642466</v>
      </c>
      <c r="F26" s="13">
        <f t="shared" si="1"/>
        <v>15</v>
      </c>
      <c r="G26" s="11" t="s">
        <v>32</v>
      </c>
      <c r="H26">
        <v>4</v>
      </c>
      <c r="I26" s="11" t="s">
        <v>50</v>
      </c>
    </row>
    <row r="27" spans="1:13" x14ac:dyDescent="0.25">
      <c r="A27" s="11" t="s">
        <v>28</v>
      </c>
      <c r="B27" s="11" t="s">
        <v>29</v>
      </c>
      <c r="C27" s="13" t="s">
        <v>47</v>
      </c>
      <c r="D27" s="13" t="s">
        <v>31</v>
      </c>
      <c r="E27" s="13">
        <v>8901644</v>
      </c>
      <c r="F27" s="13">
        <f t="shared" si="1"/>
        <v>9</v>
      </c>
      <c r="G27" s="11" t="s">
        <v>32</v>
      </c>
      <c r="H27">
        <v>5</v>
      </c>
      <c r="I27" s="11" t="s">
        <v>50</v>
      </c>
    </row>
    <row r="28" spans="1:13" x14ac:dyDescent="0.25">
      <c r="A28" s="11" t="s">
        <v>28</v>
      </c>
      <c r="B28" s="11" t="s">
        <v>29</v>
      </c>
      <c r="C28" s="13" t="s">
        <v>48</v>
      </c>
      <c r="D28" s="13" t="s">
        <v>31</v>
      </c>
      <c r="E28" s="13">
        <v>6537581</v>
      </c>
      <c r="F28" s="13">
        <f t="shared" si="1"/>
        <v>7</v>
      </c>
      <c r="G28" s="11"/>
    </row>
    <row r="29" spans="1:13" x14ac:dyDescent="0.25">
      <c r="A29" s="11" t="s">
        <v>28</v>
      </c>
      <c r="B29" s="11" t="s">
        <v>29</v>
      </c>
      <c r="C29" s="13" t="s">
        <v>84</v>
      </c>
      <c r="D29" s="13" t="s">
        <v>31</v>
      </c>
      <c r="E29" s="13">
        <v>5669185</v>
      </c>
      <c r="F29" s="13">
        <f t="shared" si="1"/>
        <v>6</v>
      </c>
      <c r="G29" s="11"/>
    </row>
    <row r="30" spans="1:13" x14ac:dyDescent="0.25">
      <c r="A30" s="11" t="s">
        <v>28</v>
      </c>
      <c r="B30" s="11" t="s">
        <v>29</v>
      </c>
      <c r="C30" s="13" t="s">
        <v>85</v>
      </c>
      <c r="D30" s="13" t="s">
        <v>31</v>
      </c>
      <c r="E30" s="13">
        <v>5012357</v>
      </c>
      <c r="F30" s="13">
        <f t="shared" si="1"/>
        <v>5</v>
      </c>
      <c r="G30" s="11"/>
    </row>
    <row r="31" spans="1:13" x14ac:dyDescent="0.25">
      <c r="A31" s="11" t="s">
        <v>28</v>
      </c>
      <c r="B31" s="11" t="s">
        <v>29</v>
      </c>
      <c r="C31" s="13" t="s">
        <v>86</v>
      </c>
      <c r="D31" s="13" t="s">
        <v>31</v>
      </c>
      <c r="E31" s="13">
        <v>4440414</v>
      </c>
      <c r="F31" s="13">
        <f t="shared" si="1"/>
        <v>4</v>
      </c>
      <c r="G31" s="11"/>
    </row>
    <row r="32" spans="1:13" x14ac:dyDescent="0.25">
      <c r="A32" s="11"/>
      <c r="B32" s="11"/>
      <c r="C32" s="13"/>
      <c r="D32" s="11"/>
      <c r="E32" s="11"/>
      <c r="F32" s="11"/>
      <c r="G32" s="11"/>
    </row>
    <row r="33" spans="1:11" x14ac:dyDescent="0.25">
      <c r="A33" s="11" t="s">
        <v>28</v>
      </c>
      <c r="B33" s="11" t="s">
        <v>29</v>
      </c>
      <c r="C33" s="13" t="s">
        <v>87</v>
      </c>
      <c r="D33" s="11" t="s">
        <v>31</v>
      </c>
      <c r="E33" s="11">
        <v>1046170</v>
      </c>
      <c r="F33" s="11">
        <f>ROUND(E33/1000000,0)</f>
        <v>1</v>
      </c>
      <c r="G33" s="11"/>
    </row>
    <row r="34" spans="1:11" x14ac:dyDescent="0.25">
      <c r="A34" s="11" t="s">
        <v>28</v>
      </c>
      <c r="B34" s="11" t="s">
        <v>29</v>
      </c>
      <c r="C34" s="13" t="s">
        <v>88</v>
      </c>
      <c r="D34" s="11" t="s">
        <v>31</v>
      </c>
      <c r="E34" s="11">
        <v>711203</v>
      </c>
      <c r="F34" s="11">
        <f>ROUND(E34/1000000,0)</f>
        <v>1</v>
      </c>
      <c r="G34" s="11"/>
    </row>
    <row r="35" spans="1:11" x14ac:dyDescent="0.25">
      <c r="A35" s="11" t="s">
        <v>28</v>
      </c>
      <c r="B35" s="11" t="s">
        <v>29</v>
      </c>
      <c r="C35" s="13" t="s">
        <v>89</v>
      </c>
      <c r="D35" s="11" t="s">
        <v>31</v>
      </c>
      <c r="E35" s="11">
        <v>230619</v>
      </c>
      <c r="F35" s="11">
        <f>ROUND(E35/1000000,0)</f>
        <v>0</v>
      </c>
      <c r="G35" s="11"/>
    </row>
    <row r="36" spans="1:11" x14ac:dyDescent="0.25">
      <c r="A36" s="11"/>
      <c r="B36" s="11"/>
      <c r="C36" s="11"/>
      <c r="D36" s="11"/>
      <c r="E36" s="11"/>
      <c r="F36" s="11"/>
      <c r="G36" s="11"/>
    </row>
    <row r="37" spans="1:11" x14ac:dyDescent="0.25">
      <c r="C37" s="14" t="s">
        <v>58</v>
      </c>
      <c r="D37" s="15" t="s">
        <v>31</v>
      </c>
      <c r="E37" s="16">
        <v>1135622144</v>
      </c>
      <c r="F37" s="14">
        <f>ROUND(E37/1000000,0)</f>
        <v>1136</v>
      </c>
      <c r="I37" s="11" t="s">
        <v>43</v>
      </c>
      <c r="J37">
        <v>66631948</v>
      </c>
      <c r="K37" s="12">
        <f>J37/E37</f>
        <v>5.8674400065238601E-2</v>
      </c>
    </row>
    <row r="38" spans="1:11" x14ac:dyDescent="0.25">
      <c r="A38" s="13" t="s">
        <v>28</v>
      </c>
      <c r="B38" s="13" t="s">
        <v>29</v>
      </c>
      <c r="C38" s="13" t="s">
        <v>52</v>
      </c>
      <c r="D38" s="13" t="s">
        <v>31</v>
      </c>
      <c r="E38" s="13">
        <v>418439313</v>
      </c>
      <c r="F38" s="13">
        <f t="shared" ref="F38:F101" si="2">ROUND(E38/1000000,0)</f>
        <v>418</v>
      </c>
      <c r="G38" s="11" t="s">
        <v>32</v>
      </c>
      <c r="H38" s="11" t="s">
        <v>43</v>
      </c>
    </row>
    <row r="39" spans="1:11" x14ac:dyDescent="0.25">
      <c r="A39" s="13" t="s">
        <v>28</v>
      </c>
      <c r="B39" s="13" t="s">
        <v>29</v>
      </c>
      <c r="C39" s="13" t="s">
        <v>53</v>
      </c>
      <c r="D39" s="13" t="s">
        <v>31</v>
      </c>
      <c r="E39" s="13">
        <v>353463735</v>
      </c>
      <c r="F39" s="13">
        <f t="shared" si="2"/>
        <v>353</v>
      </c>
      <c r="G39" s="11" t="s">
        <v>32</v>
      </c>
      <c r="H39">
        <v>1</v>
      </c>
    </row>
    <row r="40" spans="1:11" x14ac:dyDescent="0.25">
      <c r="A40" s="13" t="s">
        <v>28</v>
      </c>
      <c r="B40" s="13" t="s">
        <v>29</v>
      </c>
      <c r="C40" s="13" t="s">
        <v>54</v>
      </c>
      <c r="D40" s="13" t="s">
        <v>31</v>
      </c>
      <c r="E40" s="13">
        <v>83112924</v>
      </c>
      <c r="F40" s="13">
        <f t="shared" si="2"/>
        <v>83</v>
      </c>
      <c r="G40" s="11" t="s">
        <v>32</v>
      </c>
      <c r="H40">
        <v>2</v>
      </c>
    </row>
    <row r="41" spans="1:11" x14ac:dyDescent="0.25">
      <c r="A41" s="13" t="s">
        <v>28</v>
      </c>
      <c r="B41" s="13" t="s">
        <v>29</v>
      </c>
      <c r="C41" s="13" t="s">
        <v>55</v>
      </c>
      <c r="D41" s="13" t="s">
        <v>31</v>
      </c>
      <c r="E41" s="13">
        <v>72375819</v>
      </c>
      <c r="F41" s="13">
        <f t="shared" si="2"/>
        <v>72</v>
      </c>
      <c r="G41" s="11" t="s">
        <v>32</v>
      </c>
      <c r="H41">
        <v>3</v>
      </c>
    </row>
    <row r="42" spans="1:11" x14ac:dyDescent="0.25">
      <c r="A42" s="13" t="s">
        <v>28</v>
      </c>
      <c r="B42" s="13" t="s">
        <v>29</v>
      </c>
      <c r="C42" s="13" t="s">
        <v>56</v>
      </c>
      <c r="D42" s="13" t="s">
        <v>31</v>
      </c>
      <c r="E42" s="13">
        <v>61520382</v>
      </c>
      <c r="F42" s="13">
        <f t="shared" si="2"/>
        <v>62</v>
      </c>
      <c r="G42" s="11" t="s">
        <v>32</v>
      </c>
      <c r="H42">
        <v>4</v>
      </c>
    </row>
    <row r="43" spans="1:11" x14ac:dyDescent="0.25">
      <c r="A43" s="13" t="s">
        <v>28</v>
      </c>
      <c r="B43" s="13" t="s">
        <v>29</v>
      </c>
      <c r="C43" s="13" t="s">
        <v>57</v>
      </c>
      <c r="D43" s="13" t="s">
        <v>31</v>
      </c>
      <c r="E43" s="13">
        <v>53638932</v>
      </c>
      <c r="F43" s="13">
        <f t="shared" si="2"/>
        <v>54</v>
      </c>
      <c r="G43" s="11" t="s">
        <v>32</v>
      </c>
      <c r="H43">
        <v>5</v>
      </c>
    </row>
    <row r="44" spans="1:11" x14ac:dyDescent="0.25">
      <c r="A44" s="13" t="s">
        <v>28</v>
      </c>
      <c r="B44" s="13" t="s">
        <v>29</v>
      </c>
      <c r="C44" s="13" t="s">
        <v>90</v>
      </c>
      <c r="D44" s="13" t="s">
        <v>31</v>
      </c>
      <c r="E44" s="13">
        <v>50229567</v>
      </c>
      <c r="F44" s="13">
        <f t="shared" si="2"/>
        <v>50</v>
      </c>
      <c r="G44" s="11"/>
    </row>
    <row r="45" spans="1:11" x14ac:dyDescent="0.25">
      <c r="A45" s="13" t="s">
        <v>28</v>
      </c>
      <c r="B45" s="13" t="s">
        <v>29</v>
      </c>
      <c r="C45" s="13" t="s">
        <v>91</v>
      </c>
      <c r="D45" s="13" t="s">
        <v>31</v>
      </c>
      <c r="E45" s="13">
        <v>23640307</v>
      </c>
      <c r="F45" s="13">
        <f t="shared" si="2"/>
        <v>24</v>
      </c>
      <c r="G45" s="11"/>
    </row>
    <row r="46" spans="1:11" x14ac:dyDescent="0.25">
      <c r="A46" s="13" t="s">
        <v>28</v>
      </c>
      <c r="B46" s="13" t="s">
        <v>29</v>
      </c>
      <c r="C46" s="13" t="s">
        <v>92</v>
      </c>
      <c r="D46" s="13" t="s">
        <v>31</v>
      </c>
      <c r="E46" s="13">
        <v>6803824</v>
      </c>
      <c r="F46" s="13">
        <f t="shared" si="2"/>
        <v>7</v>
      </c>
      <c r="G46" s="11"/>
    </row>
    <row r="47" spans="1:11" x14ac:dyDescent="0.25">
      <c r="A47" s="13" t="s">
        <v>28</v>
      </c>
      <c r="B47" s="13" t="s">
        <v>29</v>
      </c>
      <c r="C47" s="13" t="s">
        <v>93</v>
      </c>
      <c r="D47" s="13" t="s">
        <v>31</v>
      </c>
      <c r="E47" s="13">
        <v>3367331</v>
      </c>
      <c r="F47" s="13">
        <f t="shared" si="2"/>
        <v>3</v>
      </c>
      <c r="G47" s="11"/>
    </row>
    <row r="48" spans="1:11" x14ac:dyDescent="0.25">
      <c r="A48" s="13"/>
      <c r="B48" s="13"/>
      <c r="C48" s="13"/>
      <c r="D48" s="13"/>
      <c r="E48" s="13"/>
      <c r="F48" s="13"/>
      <c r="G48" s="11"/>
    </row>
    <row r="49" spans="1:7" x14ac:dyDescent="0.25">
      <c r="A49" s="13" t="s">
        <v>28</v>
      </c>
      <c r="B49" s="13" t="s">
        <v>29</v>
      </c>
      <c r="C49" s="13" t="s">
        <v>94</v>
      </c>
      <c r="D49" s="13" t="s">
        <v>31</v>
      </c>
      <c r="E49" s="13">
        <v>2304017</v>
      </c>
      <c r="F49" s="13">
        <f t="shared" si="2"/>
        <v>2</v>
      </c>
      <c r="G49" s="11"/>
    </row>
    <row r="50" spans="1:7" x14ac:dyDescent="0.25">
      <c r="A50" s="13" t="s">
        <v>28</v>
      </c>
      <c r="B50" s="13" t="s">
        <v>29</v>
      </c>
      <c r="C50" s="13" t="s">
        <v>95</v>
      </c>
      <c r="D50" s="13" t="s">
        <v>31</v>
      </c>
      <c r="E50" s="13">
        <v>2051190</v>
      </c>
      <c r="F50" s="13">
        <f t="shared" si="2"/>
        <v>2</v>
      </c>
      <c r="G50" s="11"/>
    </row>
    <row r="51" spans="1:7" x14ac:dyDescent="0.25">
      <c r="A51" s="13" t="s">
        <v>28</v>
      </c>
      <c r="B51" s="13" t="s">
        <v>29</v>
      </c>
      <c r="C51" s="13" t="s">
        <v>96</v>
      </c>
      <c r="D51" s="13" t="s">
        <v>31</v>
      </c>
      <c r="E51" s="13">
        <v>1038635</v>
      </c>
      <c r="F51" s="13">
        <f t="shared" si="2"/>
        <v>1</v>
      </c>
      <c r="G51" s="11"/>
    </row>
    <row r="52" spans="1:7" x14ac:dyDescent="0.25">
      <c r="A52" s="13" t="s">
        <v>28</v>
      </c>
      <c r="B52" s="13" t="s">
        <v>29</v>
      </c>
      <c r="C52" s="13" t="s">
        <v>97</v>
      </c>
      <c r="D52" s="13" t="s">
        <v>31</v>
      </c>
      <c r="E52" s="13">
        <v>934161</v>
      </c>
      <c r="F52" s="13">
        <f t="shared" si="2"/>
        <v>1</v>
      </c>
      <c r="G52" s="11"/>
    </row>
    <row r="53" spans="1:7" x14ac:dyDescent="0.25">
      <c r="A53" s="13" t="s">
        <v>28</v>
      </c>
      <c r="B53" s="13" t="s">
        <v>29</v>
      </c>
      <c r="C53" s="13" t="s">
        <v>98</v>
      </c>
      <c r="D53" s="13" t="s">
        <v>31</v>
      </c>
      <c r="E53" s="13">
        <v>746166</v>
      </c>
      <c r="F53" s="13">
        <f t="shared" si="2"/>
        <v>1</v>
      </c>
      <c r="G53" s="11"/>
    </row>
    <row r="54" spans="1:7" x14ac:dyDescent="0.25">
      <c r="A54" s="13" t="s">
        <v>28</v>
      </c>
      <c r="B54" s="13" t="s">
        <v>29</v>
      </c>
      <c r="C54" s="13" t="s">
        <v>99</v>
      </c>
      <c r="D54" s="13" t="s">
        <v>31</v>
      </c>
      <c r="E54" s="13">
        <v>653030</v>
      </c>
      <c r="F54" s="13">
        <f t="shared" si="2"/>
        <v>1</v>
      </c>
      <c r="G54" s="11"/>
    </row>
    <row r="55" spans="1:7" x14ac:dyDescent="0.25">
      <c r="A55" s="13" t="s">
        <v>28</v>
      </c>
      <c r="B55" s="13" t="s">
        <v>29</v>
      </c>
      <c r="C55" s="13" t="s">
        <v>100</v>
      </c>
      <c r="D55" s="13" t="s">
        <v>31</v>
      </c>
      <c r="E55" s="13">
        <v>540454</v>
      </c>
      <c r="F55" s="13">
        <f t="shared" si="2"/>
        <v>1</v>
      </c>
      <c r="G55" s="11"/>
    </row>
    <row r="56" spans="1:7" x14ac:dyDescent="0.25">
      <c r="A56" s="13" t="s">
        <v>28</v>
      </c>
      <c r="B56" s="13" t="s">
        <v>29</v>
      </c>
      <c r="C56" s="13" t="s">
        <v>101</v>
      </c>
      <c r="D56" s="13" t="s">
        <v>31</v>
      </c>
      <c r="E56" s="13">
        <v>453790</v>
      </c>
      <c r="F56" s="13">
        <f t="shared" si="2"/>
        <v>0</v>
      </c>
      <c r="G56" s="11"/>
    </row>
    <row r="57" spans="1:7" x14ac:dyDescent="0.25">
      <c r="A57" s="13" t="s">
        <v>28</v>
      </c>
      <c r="B57" s="13" t="s">
        <v>29</v>
      </c>
      <c r="C57" s="13" t="s">
        <v>102</v>
      </c>
      <c r="D57" s="13" t="s">
        <v>31</v>
      </c>
      <c r="E57" s="13">
        <v>279775</v>
      </c>
      <c r="F57" s="13">
        <f t="shared" si="2"/>
        <v>0</v>
      </c>
      <c r="G57" s="11"/>
    </row>
    <row r="58" spans="1:7" x14ac:dyDescent="0.25">
      <c r="A58" s="13" t="s">
        <v>28</v>
      </c>
      <c r="B58" s="13" t="s">
        <v>29</v>
      </c>
      <c r="C58" s="13" t="s">
        <v>103</v>
      </c>
      <c r="D58" s="13" t="s">
        <v>31</v>
      </c>
      <c r="E58" s="13">
        <v>23196</v>
      </c>
      <c r="F58" s="13">
        <f t="shared" si="2"/>
        <v>0</v>
      </c>
      <c r="G58" s="11"/>
    </row>
    <row r="59" spans="1:7" x14ac:dyDescent="0.25">
      <c r="A59" s="13" t="s">
        <v>28</v>
      </c>
      <c r="B59" s="13" t="s">
        <v>29</v>
      </c>
      <c r="C59" s="13" t="s">
        <v>104</v>
      </c>
      <c r="D59" s="13" t="s">
        <v>31</v>
      </c>
      <c r="E59" s="13">
        <v>5449</v>
      </c>
      <c r="F59" s="13">
        <f t="shared" si="2"/>
        <v>0</v>
      </c>
    </row>
    <row r="60" spans="1:7" x14ac:dyDescent="0.25">
      <c r="A60" s="13" t="s">
        <v>28</v>
      </c>
      <c r="B60" s="13" t="s">
        <v>29</v>
      </c>
      <c r="C60" s="13" t="s">
        <v>105</v>
      </c>
      <c r="D60" s="13" t="s">
        <v>31</v>
      </c>
      <c r="E60" s="13">
        <v>147</v>
      </c>
      <c r="F60" s="13">
        <f t="shared" si="2"/>
        <v>0</v>
      </c>
    </row>
    <row r="61" spans="1:7" x14ac:dyDescent="0.25">
      <c r="A61" s="13"/>
      <c r="B61" s="13"/>
      <c r="C61" s="13"/>
      <c r="D61" s="13"/>
      <c r="E61" s="13"/>
      <c r="F61" s="13">
        <f t="shared" si="2"/>
        <v>0</v>
      </c>
    </row>
    <row r="62" spans="1:7" ht="15.75" x14ac:dyDescent="0.25">
      <c r="A62" s="17"/>
      <c r="B62" s="17"/>
      <c r="C62" s="17"/>
      <c r="D62" s="18" t="s">
        <v>25</v>
      </c>
      <c r="E62" s="18" t="s">
        <v>26</v>
      </c>
      <c r="F62" s="13"/>
    </row>
    <row r="63" spans="1:7" x14ac:dyDescent="0.25">
      <c r="A63" s="18" t="s">
        <v>28</v>
      </c>
      <c r="B63" s="18" t="s">
        <v>29</v>
      </c>
      <c r="C63" s="18" t="s">
        <v>33</v>
      </c>
      <c r="D63" s="18" t="s">
        <v>31</v>
      </c>
      <c r="E63" s="18">
        <v>2996142289</v>
      </c>
      <c r="F63" s="13">
        <f t="shared" si="2"/>
        <v>2996</v>
      </c>
    </row>
    <row r="64" spans="1:7" x14ac:dyDescent="0.25">
      <c r="A64" s="18" t="s">
        <v>28</v>
      </c>
      <c r="B64" s="18" t="s">
        <v>29</v>
      </c>
      <c r="C64" s="18" t="s">
        <v>106</v>
      </c>
      <c r="D64" s="18" t="s">
        <v>31</v>
      </c>
      <c r="E64" s="18">
        <v>2123539729</v>
      </c>
      <c r="F64" s="13">
        <f t="shared" si="2"/>
        <v>2124</v>
      </c>
    </row>
    <row r="65" spans="1:6" x14ac:dyDescent="0.25">
      <c r="A65" s="18" t="s">
        <v>28</v>
      </c>
      <c r="B65" s="18" t="s">
        <v>29</v>
      </c>
      <c r="C65" s="18" t="s">
        <v>107</v>
      </c>
      <c r="D65" s="18" t="s">
        <v>31</v>
      </c>
      <c r="E65" s="18">
        <v>1148446252</v>
      </c>
      <c r="F65" s="13">
        <f t="shared" si="2"/>
        <v>1148</v>
      </c>
    </row>
    <row r="66" spans="1:6" x14ac:dyDescent="0.25">
      <c r="A66" s="18" t="s">
        <v>28</v>
      </c>
      <c r="B66" s="18" t="s">
        <v>29</v>
      </c>
      <c r="C66" s="18" t="s">
        <v>108</v>
      </c>
      <c r="D66" s="18" t="s">
        <v>31</v>
      </c>
      <c r="E66" s="18">
        <v>887027376</v>
      </c>
      <c r="F66" s="13">
        <f t="shared" si="2"/>
        <v>887</v>
      </c>
    </row>
    <row r="67" spans="1:6" x14ac:dyDescent="0.25">
      <c r="A67" s="18" t="s">
        <v>28</v>
      </c>
      <c r="B67" s="18" t="s">
        <v>29</v>
      </c>
      <c r="C67" s="18" t="s">
        <v>109</v>
      </c>
      <c r="D67" s="18" t="s">
        <v>31</v>
      </c>
      <c r="E67" s="18">
        <v>847622385</v>
      </c>
      <c r="F67" s="13">
        <f t="shared" si="2"/>
        <v>848</v>
      </c>
    </row>
    <row r="68" spans="1:6" x14ac:dyDescent="0.25">
      <c r="A68" s="18" t="s">
        <v>28</v>
      </c>
      <c r="B68" s="18" t="s">
        <v>29</v>
      </c>
      <c r="C68" s="18" t="s">
        <v>110</v>
      </c>
      <c r="D68" s="18" t="s">
        <v>31</v>
      </c>
      <c r="E68" s="18">
        <v>247368431</v>
      </c>
      <c r="F68" s="13">
        <f t="shared" si="2"/>
        <v>247</v>
      </c>
    </row>
    <row r="69" spans="1:6" x14ac:dyDescent="0.25">
      <c r="A69" s="18" t="s">
        <v>28</v>
      </c>
      <c r="B69" s="18" t="s">
        <v>29</v>
      </c>
      <c r="C69" s="18" t="s">
        <v>111</v>
      </c>
      <c r="D69" s="18" t="s">
        <v>31</v>
      </c>
      <c r="E69" s="18">
        <v>158490986</v>
      </c>
      <c r="F69" s="13">
        <f t="shared" si="2"/>
        <v>158</v>
      </c>
    </row>
    <row r="70" spans="1:6" x14ac:dyDescent="0.25">
      <c r="A70" s="18" t="s">
        <v>28</v>
      </c>
      <c r="B70" s="18" t="s">
        <v>29</v>
      </c>
      <c r="C70" s="18" t="s">
        <v>42</v>
      </c>
      <c r="D70" s="18" t="s">
        <v>31</v>
      </c>
      <c r="E70" s="18">
        <v>89821452</v>
      </c>
      <c r="F70" s="13">
        <f t="shared" si="2"/>
        <v>90</v>
      </c>
    </row>
    <row r="71" spans="1:6" x14ac:dyDescent="0.25">
      <c r="A71" s="18" t="s">
        <v>28</v>
      </c>
      <c r="B71" s="18" t="s">
        <v>29</v>
      </c>
      <c r="C71" s="18" t="s">
        <v>112</v>
      </c>
      <c r="D71" s="18" t="s">
        <v>31</v>
      </c>
      <c r="E71" s="18">
        <v>17244204</v>
      </c>
      <c r="F71" s="13">
        <f t="shared" si="2"/>
        <v>17</v>
      </c>
    </row>
    <row r="72" spans="1:6" x14ac:dyDescent="0.25">
      <c r="C72" s="11"/>
      <c r="D72" s="11"/>
      <c r="E72" s="11"/>
      <c r="F72" s="11"/>
    </row>
    <row r="73" spans="1:6" x14ac:dyDescent="0.25">
      <c r="A73" s="19" t="s">
        <v>28</v>
      </c>
      <c r="B73" s="19" t="s">
        <v>29</v>
      </c>
      <c r="C73" s="19" t="s">
        <v>113</v>
      </c>
      <c r="D73" s="19" t="s">
        <v>31</v>
      </c>
      <c r="E73" s="19">
        <v>1869715086</v>
      </c>
      <c r="F73" s="13">
        <f t="shared" si="2"/>
        <v>1870</v>
      </c>
    </row>
    <row r="74" spans="1:6" x14ac:dyDescent="0.25">
      <c r="A74" s="19" t="s">
        <v>28</v>
      </c>
      <c r="B74" s="19" t="s">
        <v>29</v>
      </c>
      <c r="C74" s="19" t="s">
        <v>34</v>
      </c>
      <c r="D74" s="19" t="s">
        <v>31</v>
      </c>
      <c r="E74" s="19">
        <v>1162352997</v>
      </c>
      <c r="F74" s="13">
        <f t="shared" si="2"/>
        <v>1162</v>
      </c>
    </row>
    <row r="75" spans="1:6" x14ac:dyDescent="0.25">
      <c r="A75" s="19" t="s">
        <v>28</v>
      </c>
      <c r="B75" s="19" t="s">
        <v>29</v>
      </c>
      <c r="C75" s="19" t="s">
        <v>41</v>
      </c>
      <c r="D75" s="19" t="s">
        <v>31</v>
      </c>
      <c r="E75" s="19">
        <v>760925831</v>
      </c>
      <c r="F75" s="13">
        <f t="shared" si="2"/>
        <v>761</v>
      </c>
    </row>
    <row r="76" spans="1:6" x14ac:dyDescent="0.25">
      <c r="A76" s="19" t="s">
        <v>28</v>
      </c>
      <c r="B76" s="19" t="s">
        <v>29</v>
      </c>
      <c r="C76" s="19" t="s">
        <v>37</v>
      </c>
      <c r="D76" s="19" t="s">
        <v>31</v>
      </c>
      <c r="E76" s="19">
        <v>756743722</v>
      </c>
      <c r="F76" s="13">
        <f t="shared" si="2"/>
        <v>757</v>
      </c>
    </row>
    <row r="77" spans="1:6" x14ac:dyDescent="0.25">
      <c r="A77" s="19" t="s">
        <v>28</v>
      </c>
      <c r="B77" s="19" t="s">
        <v>29</v>
      </c>
      <c r="C77" s="19" t="s">
        <v>114</v>
      </c>
      <c r="D77" s="19" t="s">
        <v>31</v>
      </c>
      <c r="E77" s="19">
        <v>504748063</v>
      </c>
      <c r="F77" s="13">
        <f t="shared" si="2"/>
        <v>505</v>
      </c>
    </row>
    <row r="78" spans="1:6" x14ac:dyDescent="0.25">
      <c r="A78" s="19" t="s">
        <v>28</v>
      </c>
      <c r="B78" s="19" t="s">
        <v>29</v>
      </c>
      <c r="C78" s="19" t="s">
        <v>52</v>
      </c>
      <c r="D78" s="19" t="s">
        <v>31</v>
      </c>
      <c r="E78" s="19">
        <v>418439313</v>
      </c>
      <c r="F78" s="13">
        <f t="shared" si="2"/>
        <v>418</v>
      </c>
    </row>
    <row r="79" spans="1:6" x14ac:dyDescent="0.25">
      <c r="A79" s="19" t="s">
        <v>28</v>
      </c>
      <c r="B79" s="19" t="s">
        <v>29</v>
      </c>
      <c r="C79" s="19" t="s">
        <v>115</v>
      </c>
      <c r="D79" s="19" t="s">
        <v>31</v>
      </c>
      <c r="E79" s="19">
        <v>359071403</v>
      </c>
      <c r="F79" s="13">
        <f t="shared" si="2"/>
        <v>359</v>
      </c>
    </row>
    <row r="80" spans="1:6" x14ac:dyDescent="0.25">
      <c r="A80" s="19" t="s">
        <v>28</v>
      </c>
      <c r="B80" s="19" t="s">
        <v>29</v>
      </c>
      <c r="C80" s="19" t="s">
        <v>53</v>
      </c>
      <c r="D80" s="19" t="s">
        <v>31</v>
      </c>
      <c r="E80" s="19">
        <v>353463735</v>
      </c>
      <c r="F80" s="13">
        <f t="shared" si="2"/>
        <v>353</v>
      </c>
    </row>
    <row r="81" spans="1:6" x14ac:dyDescent="0.25">
      <c r="A81" s="19" t="s">
        <v>28</v>
      </c>
      <c r="B81" s="19" t="s">
        <v>29</v>
      </c>
      <c r="C81" s="19" t="s">
        <v>116</v>
      </c>
      <c r="D81" s="19" t="s">
        <v>31</v>
      </c>
      <c r="E81" s="19">
        <v>302662494</v>
      </c>
      <c r="F81" s="13">
        <f t="shared" si="2"/>
        <v>303</v>
      </c>
    </row>
    <row r="82" spans="1:6" x14ac:dyDescent="0.25">
      <c r="A82" s="19" t="s">
        <v>28</v>
      </c>
      <c r="B82" s="19" t="s">
        <v>29</v>
      </c>
      <c r="C82" s="19" t="s">
        <v>117</v>
      </c>
      <c r="D82" s="19" t="s">
        <v>31</v>
      </c>
      <c r="E82" s="19">
        <v>252968843</v>
      </c>
      <c r="F82" s="13">
        <f t="shared" si="2"/>
        <v>253</v>
      </c>
    </row>
    <row r="83" spans="1:6" x14ac:dyDescent="0.25">
      <c r="A83" s="19" t="s">
        <v>28</v>
      </c>
      <c r="B83" s="19" t="s">
        <v>29</v>
      </c>
      <c r="C83" s="19" t="s">
        <v>61</v>
      </c>
      <c r="D83" s="19" t="s">
        <v>31</v>
      </c>
      <c r="E83" s="19">
        <v>186821216</v>
      </c>
      <c r="F83" s="13">
        <f t="shared" si="2"/>
        <v>187</v>
      </c>
    </row>
    <row r="84" spans="1:6" x14ac:dyDescent="0.25">
      <c r="A84" s="19" t="s">
        <v>28</v>
      </c>
      <c r="B84" s="19" t="s">
        <v>29</v>
      </c>
      <c r="C84" s="19" t="s">
        <v>30</v>
      </c>
      <c r="D84" s="19" t="s">
        <v>31</v>
      </c>
      <c r="E84" s="19">
        <v>157030764</v>
      </c>
      <c r="F84" s="13">
        <f t="shared" si="2"/>
        <v>157</v>
      </c>
    </row>
    <row r="85" spans="1:6" x14ac:dyDescent="0.25">
      <c r="A85" s="19" t="s">
        <v>28</v>
      </c>
      <c r="B85" s="19" t="s">
        <v>29</v>
      </c>
      <c r="C85" s="19" t="s">
        <v>118</v>
      </c>
      <c r="D85" s="19" t="s">
        <v>31</v>
      </c>
      <c r="E85" s="19">
        <v>119833677</v>
      </c>
      <c r="F85" s="13">
        <f t="shared" si="2"/>
        <v>120</v>
      </c>
    </row>
    <row r="86" spans="1:6" x14ac:dyDescent="0.25">
      <c r="A86" s="19" t="s">
        <v>28</v>
      </c>
      <c r="B86" s="19" t="s">
        <v>29</v>
      </c>
      <c r="C86" s="19" t="s">
        <v>62</v>
      </c>
      <c r="D86" s="19" t="s">
        <v>31</v>
      </c>
      <c r="E86" s="19">
        <v>104554458</v>
      </c>
      <c r="F86" s="13">
        <f t="shared" si="2"/>
        <v>105</v>
      </c>
    </row>
    <row r="87" spans="1:6" x14ac:dyDescent="0.25">
      <c r="A87" s="19" t="s">
        <v>28</v>
      </c>
      <c r="B87" s="19" t="s">
        <v>29</v>
      </c>
      <c r="C87" s="19" t="s">
        <v>119</v>
      </c>
      <c r="D87" s="19" t="s">
        <v>31</v>
      </c>
      <c r="E87" s="19">
        <v>101620420</v>
      </c>
      <c r="F87" s="13">
        <f t="shared" si="2"/>
        <v>102</v>
      </c>
    </row>
    <row r="88" spans="1:6" x14ac:dyDescent="0.25">
      <c r="A88" s="19" t="s">
        <v>28</v>
      </c>
      <c r="B88" s="19" t="s">
        <v>29</v>
      </c>
      <c r="C88" s="19" t="s">
        <v>63</v>
      </c>
      <c r="D88" s="19" t="s">
        <v>31</v>
      </c>
      <c r="E88" s="19">
        <v>91258272</v>
      </c>
      <c r="F88" s="13">
        <f t="shared" si="2"/>
        <v>91</v>
      </c>
    </row>
    <row r="89" spans="1:6" x14ac:dyDescent="0.25">
      <c r="A89" s="19" t="s">
        <v>28</v>
      </c>
      <c r="B89" s="19" t="s">
        <v>29</v>
      </c>
      <c r="C89" s="19" t="s">
        <v>42</v>
      </c>
      <c r="D89" s="19" t="s">
        <v>31</v>
      </c>
      <c r="E89" s="19">
        <v>89821452</v>
      </c>
      <c r="F89" s="13">
        <f t="shared" si="2"/>
        <v>90</v>
      </c>
    </row>
    <row r="90" spans="1:6" x14ac:dyDescent="0.25">
      <c r="A90" s="19" t="s">
        <v>28</v>
      </c>
      <c r="B90" s="19" t="s">
        <v>29</v>
      </c>
      <c r="C90" s="19" t="s">
        <v>120</v>
      </c>
      <c r="D90" s="19" t="s">
        <v>31</v>
      </c>
      <c r="E90" s="19">
        <v>89487835</v>
      </c>
      <c r="F90" s="13">
        <f t="shared" si="2"/>
        <v>89</v>
      </c>
    </row>
    <row r="91" spans="1:6" x14ac:dyDescent="0.25">
      <c r="A91" s="19" t="s">
        <v>28</v>
      </c>
      <c r="B91" s="19" t="s">
        <v>29</v>
      </c>
      <c r="C91" s="19" t="s">
        <v>121</v>
      </c>
      <c r="D91" s="19" t="s">
        <v>31</v>
      </c>
      <c r="E91" s="19">
        <v>86442716</v>
      </c>
      <c r="F91" s="13">
        <f t="shared" si="2"/>
        <v>86</v>
      </c>
    </row>
    <row r="92" spans="1:6" x14ac:dyDescent="0.25">
      <c r="A92" s="19" t="s">
        <v>28</v>
      </c>
      <c r="B92" s="19" t="s">
        <v>29</v>
      </c>
      <c r="C92" s="19" t="s">
        <v>54</v>
      </c>
      <c r="D92" s="19" t="s">
        <v>31</v>
      </c>
      <c r="E92" s="19">
        <v>83112924</v>
      </c>
      <c r="F92" s="13">
        <f t="shared" si="2"/>
        <v>83</v>
      </c>
    </row>
    <row r="93" spans="1:6" x14ac:dyDescent="0.25">
      <c r="A93" s="19" t="s">
        <v>28</v>
      </c>
      <c r="B93" s="19" t="s">
        <v>29</v>
      </c>
      <c r="C93" s="19" t="s">
        <v>122</v>
      </c>
      <c r="D93" s="19" t="s">
        <v>31</v>
      </c>
      <c r="E93" s="19">
        <v>78034332</v>
      </c>
      <c r="F93" s="13">
        <f t="shared" si="2"/>
        <v>78</v>
      </c>
    </row>
    <row r="94" spans="1:6" x14ac:dyDescent="0.25">
      <c r="A94" s="19" t="s">
        <v>28</v>
      </c>
      <c r="B94" s="19" t="s">
        <v>29</v>
      </c>
      <c r="C94" s="19" t="s">
        <v>123</v>
      </c>
      <c r="D94" s="19" t="s">
        <v>31</v>
      </c>
      <c r="E94" s="19">
        <v>75458588</v>
      </c>
      <c r="F94" s="13">
        <f t="shared" si="2"/>
        <v>75</v>
      </c>
    </row>
    <row r="95" spans="1:6" x14ac:dyDescent="0.25">
      <c r="A95" s="19" t="s">
        <v>28</v>
      </c>
      <c r="B95" s="19" t="s">
        <v>29</v>
      </c>
      <c r="C95" s="19" t="s">
        <v>124</v>
      </c>
      <c r="D95" s="19" t="s">
        <v>31</v>
      </c>
      <c r="E95" s="19">
        <v>74827234</v>
      </c>
      <c r="F95" s="13">
        <f t="shared" si="2"/>
        <v>75</v>
      </c>
    </row>
    <row r="96" spans="1:6" x14ac:dyDescent="0.25">
      <c r="A96" s="19" t="s">
        <v>28</v>
      </c>
      <c r="B96" s="19" t="s">
        <v>29</v>
      </c>
      <c r="C96" s="19" t="s">
        <v>55</v>
      </c>
      <c r="D96" s="19" t="s">
        <v>31</v>
      </c>
      <c r="E96" s="19">
        <v>72375819</v>
      </c>
      <c r="F96" s="13">
        <f t="shared" si="2"/>
        <v>72</v>
      </c>
    </row>
    <row r="97" spans="1:6" x14ac:dyDescent="0.25">
      <c r="A97" s="19" t="s">
        <v>28</v>
      </c>
      <c r="B97" s="19" t="s">
        <v>29</v>
      </c>
      <c r="C97" s="19" t="s">
        <v>64</v>
      </c>
      <c r="D97" s="19" t="s">
        <v>31</v>
      </c>
      <c r="E97" s="19">
        <v>70862165</v>
      </c>
      <c r="F97" s="13">
        <f t="shared" si="2"/>
        <v>71</v>
      </c>
    </row>
    <row r="98" spans="1:6" x14ac:dyDescent="0.25">
      <c r="A98" s="19" t="s">
        <v>28</v>
      </c>
      <c r="B98" s="19" t="s">
        <v>29</v>
      </c>
      <c r="C98" s="19" t="s">
        <v>56</v>
      </c>
      <c r="D98" s="19" t="s">
        <v>31</v>
      </c>
      <c r="E98" s="19">
        <v>61520382</v>
      </c>
      <c r="F98" s="13">
        <f t="shared" si="2"/>
        <v>62</v>
      </c>
    </row>
    <row r="99" spans="1:6" x14ac:dyDescent="0.25">
      <c r="A99" s="19" t="s">
        <v>28</v>
      </c>
      <c r="B99" s="19" t="s">
        <v>29</v>
      </c>
      <c r="C99" s="19" t="s">
        <v>39</v>
      </c>
      <c r="D99" s="19" t="s">
        <v>31</v>
      </c>
      <c r="E99" s="19">
        <v>58705915</v>
      </c>
      <c r="F99" s="13">
        <f t="shared" si="2"/>
        <v>59</v>
      </c>
    </row>
    <row r="100" spans="1:6" x14ac:dyDescent="0.25">
      <c r="A100" s="19" t="s">
        <v>28</v>
      </c>
      <c r="B100" s="19" t="s">
        <v>29</v>
      </c>
      <c r="C100" s="19" t="s">
        <v>65</v>
      </c>
      <c r="D100" s="19" t="s">
        <v>31</v>
      </c>
      <c r="E100" s="19">
        <v>56618843</v>
      </c>
      <c r="F100" s="13">
        <f t="shared" si="2"/>
        <v>57</v>
      </c>
    </row>
    <row r="101" spans="1:6" x14ac:dyDescent="0.25">
      <c r="A101" s="19" t="s">
        <v>28</v>
      </c>
      <c r="B101" s="19" t="s">
        <v>29</v>
      </c>
      <c r="C101" s="19" t="s">
        <v>125</v>
      </c>
      <c r="D101" s="19" t="s">
        <v>31</v>
      </c>
      <c r="E101" s="19">
        <v>54831104</v>
      </c>
      <c r="F101" s="13">
        <f t="shared" si="2"/>
        <v>55</v>
      </c>
    </row>
    <row r="102" spans="1:6" x14ac:dyDescent="0.25">
      <c r="A102" s="19" t="s">
        <v>28</v>
      </c>
      <c r="B102" s="19" t="s">
        <v>29</v>
      </c>
      <c r="C102" s="19" t="s">
        <v>57</v>
      </c>
      <c r="D102" s="19" t="s">
        <v>31</v>
      </c>
      <c r="E102" s="19">
        <v>53638932</v>
      </c>
      <c r="F102" s="13">
        <f t="shared" ref="F102:F165" si="3">ROUND(E102/1000000,0)</f>
        <v>54</v>
      </c>
    </row>
    <row r="103" spans="1:6" x14ac:dyDescent="0.25">
      <c r="A103" s="19" t="s">
        <v>28</v>
      </c>
      <c r="B103" s="19" t="s">
        <v>29</v>
      </c>
      <c r="C103" s="19" t="s">
        <v>90</v>
      </c>
      <c r="D103" s="19" t="s">
        <v>31</v>
      </c>
      <c r="E103" s="19">
        <v>50229567</v>
      </c>
      <c r="F103" s="13">
        <f t="shared" si="3"/>
        <v>50</v>
      </c>
    </row>
    <row r="104" spans="1:6" x14ac:dyDescent="0.25">
      <c r="A104" s="19" t="s">
        <v>28</v>
      </c>
      <c r="B104" s="19" t="s">
        <v>29</v>
      </c>
      <c r="C104" s="19" t="s">
        <v>126</v>
      </c>
      <c r="D104" s="19" t="s">
        <v>31</v>
      </c>
      <c r="E104" s="19">
        <v>43116591</v>
      </c>
      <c r="F104" s="13">
        <f t="shared" si="3"/>
        <v>43</v>
      </c>
    </row>
    <row r="105" spans="1:6" x14ac:dyDescent="0.25">
      <c r="A105" s="19" t="s">
        <v>28</v>
      </c>
      <c r="B105" s="19" t="s">
        <v>29</v>
      </c>
      <c r="C105" s="19" t="s">
        <v>66</v>
      </c>
      <c r="D105" s="19" t="s">
        <v>31</v>
      </c>
      <c r="E105" s="19">
        <v>42792893</v>
      </c>
      <c r="F105" s="13">
        <f t="shared" si="3"/>
        <v>43</v>
      </c>
    </row>
    <row r="106" spans="1:6" x14ac:dyDescent="0.25">
      <c r="A106" s="19" t="s">
        <v>28</v>
      </c>
      <c r="B106" s="19" t="s">
        <v>29</v>
      </c>
      <c r="C106" s="19" t="s">
        <v>67</v>
      </c>
      <c r="D106" s="19" t="s">
        <v>31</v>
      </c>
      <c r="E106" s="19">
        <v>40951617</v>
      </c>
      <c r="F106" s="13">
        <f t="shared" si="3"/>
        <v>41</v>
      </c>
    </row>
    <row r="107" spans="1:6" x14ac:dyDescent="0.25">
      <c r="A107" s="19" t="s">
        <v>28</v>
      </c>
      <c r="B107" s="19" t="s">
        <v>29</v>
      </c>
      <c r="C107" s="19" t="s">
        <v>127</v>
      </c>
      <c r="D107" s="19" t="s">
        <v>31</v>
      </c>
      <c r="E107" s="19">
        <v>38600907</v>
      </c>
      <c r="F107" s="13">
        <f t="shared" si="3"/>
        <v>39</v>
      </c>
    </row>
    <row r="108" spans="1:6" x14ac:dyDescent="0.25">
      <c r="A108" s="19" t="s">
        <v>28</v>
      </c>
      <c r="B108" s="19" t="s">
        <v>29</v>
      </c>
      <c r="C108" s="19" t="s">
        <v>128</v>
      </c>
      <c r="D108" s="19" t="s">
        <v>31</v>
      </c>
      <c r="E108" s="19">
        <v>38125680</v>
      </c>
      <c r="F108" s="13">
        <f t="shared" si="3"/>
        <v>38</v>
      </c>
    </row>
    <row r="109" spans="1:6" x14ac:dyDescent="0.25">
      <c r="A109" s="19" t="s">
        <v>28</v>
      </c>
      <c r="B109" s="19" t="s">
        <v>29</v>
      </c>
      <c r="C109" s="19" t="s">
        <v>68</v>
      </c>
      <c r="D109" s="19" t="s">
        <v>31</v>
      </c>
      <c r="E109" s="19">
        <v>36136996</v>
      </c>
      <c r="F109" s="13">
        <f t="shared" si="3"/>
        <v>36</v>
      </c>
    </row>
    <row r="110" spans="1:6" x14ac:dyDescent="0.25">
      <c r="A110" s="19" t="s">
        <v>28</v>
      </c>
      <c r="B110" s="19" t="s">
        <v>29</v>
      </c>
      <c r="C110" s="19" t="s">
        <v>69</v>
      </c>
      <c r="D110" s="19" t="s">
        <v>31</v>
      </c>
      <c r="E110" s="19">
        <v>30995069</v>
      </c>
      <c r="F110" s="13">
        <f t="shared" si="3"/>
        <v>31</v>
      </c>
    </row>
    <row r="111" spans="1:6" x14ac:dyDescent="0.25">
      <c r="A111" s="19" t="s">
        <v>28</v>
      </c>
      <c r="B111" s="19" t="s">
        <v>29</v>
      </c>
      <c r="C111" s="19" t="s">
        <v>35</v>
      </c>
      <c r="D111" s="19" t="s">
        <v>31</v>
      </c>
      <c r="E111" s="19">
        <v>30463642</v>
      </c>
      <c r="F111" s="13">
        <f t="shared" si="3"/>
        <v>30</v>
      </c>
    </row>
    <row r="112" spans="1:6" x14ac:dyDescent="0.25">
      <c r="A112" s="19" t="s">
        <v>28</v>
      </c>
      <c r="B112" s="19" t="s">
        <v>29</v>
      </c>
      <c r="C112" s="19" t="s">
        <v>129</v>
      </c>
      <c r="D112" s="19" t="s">
        <v>31</v>
      </c>
      <c r="E112" s="19">
        <v>28467920</v>
      </c>
      <c r="F112" s="13">
        <f t="shared" si="3"/>
        <v>28</v>
      </c>
    </row>
    <row r="113" spans="1:6" x14ac:dyDescent="0.25">
      <c r="A113" s="19" t="s">
        <v>28</v>
      </c>
      <c r="B113" s="19" t="s">
        <v>29</v>
      </c>
      <c r="C113" s="19" t="s">
        <v>130</v>
      </c>
      <c r="D113" s="19" t="s">
        <v>31</v>
      </c>
      <c r="E113" s="19">
        <v>28054318</v>
      </c>
      <c r="F113" s="13">
        <f t="shared" si="3"/>
        <v>28</v>
      </c>
    </row>
    <row r="114" spans="1:6" x14ac:dyDescent="0.25">
      <c r="A114" s="19" t="s">
        <v>28</v>
      </c>
      <c r="B114" s="19" t="s">
        <v>29</v>
      </c>
      <c r="C114" s="19" t="s">
        <v>131</v>
      </c>
      <c r="D114" s="19" t="s">
        <v>31</v>
      </c>
      <c r="E114" s="19">
        <v>27962742</v>
      </c>
      <c r="F114" s="13">
        <f t="shared" si="3"/>
        <v>28</v>
      </c>
    </row>
    <row r="115" spans="1:6" x14ac:dyDescent="0.25">
      <c r="A115" s="19" t="s">
        <v>28</v>
      </c>
      <c r="B115" s="19" t="s">
        <v>29</v>
      </c>
      <c r="C115" s="19" t="s">
        <v>132</v>
      </c>
      <c r="D115" s="19" t="s">
        <v>31</v>
      </c>
      <c r="E115" s="19">
        <v>27816403</v>
      </c>
      <c r="F115" s="13">
        <f t="shared" si="3"/>
        <v>28</v>
      </c>
    </row>
    <row r="116" spans="1:6" x14ac:dyDescent="0.25">
      <c r="A116" s="19" t="s">
        <v>28</v>
      </c>
      <c r="B116" s="19" t="s">
        <v>29</v>
      </c>
      <c r="C116" s="19" t="s">
        <v>133</v>
      </c>
      <c r="D116" s="19" t="s">
        <v>31</v>
      </c>
      <c r="E116" s="19">
        <v>27660187</v>
      </c>
      <c r="F116" s="13">
        <f t="shared" si="3"/>
        <v>28</v>
      </c>
    </row>
    <row r="117" spans="1:6" x14ac:dyDescent="0.25">
      <c r="A117" s="19" t="s">
        <v>28</v>
      </c>
      <c r="B117" s="19" t="s">
        <v>29</v>
      </c>
      <c r="C117" s="19" t="s">
        <v>44</v>
      </c>
      <c r="D117" s="19" t="s">
        <v>31</v>
      </c>
      <c r="E117" s="19">
        <v>27545942</v>
      </c>
      <c r="F117" s="13">
        <f t="shared" si="3"/>
        <v>28</v>
      </c>
    </row>
    <row r="118" spans="1:6" x14ac:dyDescent="0.25">
      <c r="A118" s="19" t="s">
        <v>28</v>
      </c>
      <c r="B118" s="19" t="s">
        <v>29</v>
      </c>
      <c r="C118" s="19" t="s">
        <v>134</v>
      </c>
      <c r="D118" s="19" t="s">
        <v>31</v>
      </c>
      <c r="E118" s="19">
        <v>25531274</v>
      </c>
      <c r="F118" s="13">
        <f t="shared" si="3"/>
        <v>26</v>
      </c>
    </row>
    <row r="119" spans="1:6" x14ac:dyDescent="0.25">
      <c r="A119" s="19" t="s">
        <v>28</v>
      </c>
      <c r="B119" s="19" t="s">
        <v>29</v>
      </c>
      <c r="C119" s="19" t="s">
        <v>135</v>
      </c>
      <c r="D119" s="19" t="s">
        <v>31</v>
      </c>
      <c r="E119" s="19">
        <v>25456724</v>
      </c>
      <c r="F119" s="13">
        <f t="shared" si="3"/>
        <v>25</v>
      </c>
    </row>
    <row r="120" spans="1:6" x14ac:dyDescent="0.25">
      <c r="A120" s="19" t="s">
        <v>28</v>
      </c>
      <c r="B120" s="19" t="s">
        <v>29</v>
      </c>
      <c r="C120" s="19" t="s">
        <v>36</v>
      </c>
      <c r="D120" s="19" t="s">
        <v>31</v>
      </c>
      <c r="E120" s="19">
        <v>25181805</v>
      </c>
      <c r="F120" s="13">
        <f t="shared" si="3"/>
        <v>25</v>
      </c>
    </row>
    <row r="121" spans="1:6" x14ac:dyDescent="0.25">
      <c r="A121" s="19" t="s">
        <v>28</v>
      </c>
      <c r="B121" s="19" t="s">
        <v>29</v>
      </c>
      <c r="C121" s="19" t="s">
        <v>136</v>
      </c>
      <c r="D121" s="19" t="s">
        <v>31</v>
      </c>
      <c r="E121" s="19">
        <v>24569744</v>
      </c>
      <c r="F121" s="13">
        <f t="shared" si="3"/>
        <v>25</v>
      </c>
    </row>
    <row r="122" spans="1:6" x14ac:dyDescent="0.25">
      <c r="A122" s="19" t="s">
        <v>28</v>
      </c>
      <c r="B122" s="19" t="s">
        <v>29</v>
      </c>
      <c r="C122" s="19" t="s">
        <v>91</v>
      </c>
      <c r="D122" s="19" t="s">
        <v>31</v>
      </c>
      <c r="E122" s="19">
        <v>23640307</v>
      </c>
      <c r="F122" s="13">
        <f t="shared" si="3"/>
        <v>24</v>
      </c>
    </row>
    <row r="123" spans="1:6" x14ac:dyDescent="0.25">
      <c r="A123" s="19" t="s">
        <v>28</v>
      </c>
      <c r="B123" s="19" t="s">
        <v>29</v>
      </c>
      <c r="C123" s="19" t="s">
        <v>59</v>
      </c>
      <c r="D123" s="19" t="s">
        <v>31</v>
      </c>
      <c r="E123" s="19">
        <v>23276716</v>
      </c>
      <c r="F123" s="13">
        <f t="shared" si="3"/>
        <v>23</v>
      </c>
    </row>
    <row r="124" spans="1:6" x14ac:dyDescent="0.25">
      <c r="A124" s="19" t="s">
        <v>28</v>
      </c>
      <c r="B124" s="19" t="s">
        <v>29</v>
      </c>
      <c r="C124" s="19" t="s">
        <v>137</v>
      </c>
      <c r="D124" s="19" t="s">
        <v>31</v>
      </c>
      <c r="E124" s="19">
        <v>23109219</v>
      </c>
      <c r="F124" s="13">
        <f t="shared" si="3"/>
        <v>23</v>
      </c>
    </row>
    <row r="125" spans="1:6" x14ac:dyDescent="0.25">
      <c r="A125" s="19" t="s">
        <v>28</v>
      </c>
      <c r="B125" s="19" t="s">
        <v>29</v>
      </c>
      <c r="C125" s="19" t="s">
        <v>138</v>
      </c>
      <c r="D125" s="19" t="s">
        <v>31</v>
      </c>
      <c r="E125" s="19">
        <v>21353502</v>
      </c>
      <c r="F125" s="13">
        <f t="shared" si="3"/>
        <v>21</v>
      </c>
    </row>
    <row r="126" spans="1:6" x14ac:dyDescent="0.25">
      <c r="A126" s="19" t="s">
        <v>28</v>
      </c>
      <c r="B126" s="19" t="s">
        <v>29</v>
      </c>
      <c r="C126" s="19" t="s">
        <v>60</v>
      </c>
      <c r="D126" s="19" t="s">
        <v>31</v>
      </c>
      <c r="E126" s="19">
        <v>19866601</v>
      </c>
      <c r="F126" s="13">
        <f t="shared" si="3"/>
        <v>20</v>
      </c>
    </row>
    <row r="127" spans="1:6" x14ac:dyDescent="0.25">
      <c r="A127" s="19" t="s">
        <v>28</v>
      </c>
      <c r="B127" s="19" t="s">
        <v>29</v>
      </c>
      <c r="C127" s="19" t="s">
        <v>112</v>
      </c>
      <c r="D127" s="19" t="s">
        <v>31</v>
      </c>
      <c r="E127" s="19">
        <v>17244204</v>
      </c>
      <c r="F127" s="13">
        <f t="shared" si="3"/>
        <v>17</v>
      </c>
    </row>
    <row r="128" spans="1:6" x14ac:dyDescent="0.25">
      <c r="A128" s="19" t="s">
        <v>28</v>
      </c>
      <c r="B128" s="19" t="s">
        <v>29</v>
      </c>
      <c r="C128" s="19" t="s">
        <v>40</v>
      </c>
      <c r="D128" s="19" t="s">
        <v>31</v>
      </c>
      <c r="E128" s="19">
        <v>15361341</v>
      </c>
      <c r="F128" s="13">
        <f t="shared" si="3"/>
        <v>15</v>
      </c>
    </row>
    <row r="129" spans="1:6" x14ac:dyDescent="0.25">
      <c r="A129" s="19" t="s">
        <v>28</v>
      </c>
      <c r="B129" s="19" t="s">
        <v>29</v>
      </c>
      <c r="C129" s="19" t="s">
        <v>45</v>
      </c>
      <c r="D129" s="19" t="s">
        <v>31</v>
      </c>
      <c r="E129" s="19">
        <v>15083871</v>
      </c>
      <c r="F129" s="13">
        <f t="shared" si="3"/>
        <v>15</v>
      </c>
    </row>
    <row r="130" spans="1:6" x14ac:dyDescent="0.25">
      <c r="A130" s="19" t="s">
        <v>28</v>
      </c>
      <c r="B130" s="19" t="s">
        <v>29</v>
      </c>
      <c r="C130" s="19" t="s">
        <v>38</v>
      </c>
      <c r="D130" s="19" t="s">
        <v>31</v>
      </c>
      <c r="E130" s="19">
        <v>15022273</v>
      </c>
      <c r="F130" s="13">
        <f t="shared" si="3"/>
        <v>15</v>
      </c>
    </row>
    <row r="131" spans="1:6" x14ac:dyDescent="0.25">
      <c r="A131" s="19" t="s">
        <v>28</v>
      </c>
      <c r="B131" s="19" t="s">
        <v>29</v>
      </c>
      <c r="C131" s="19" t="s">
        <v>139</v>
      </c>
      <c r="D131" s="19" t="s">
        <v>31</v>
      </c>
      <c r="E131" s="19">
        <v>14844919</v>
      </c>
      <c r="F131" s="13">
        <f t="shared" si="3"/>
        <v>15</v>
      </c>
    </row>
    <row r="132" spans="1:6" x14ac:dyDescent="0.25">
      <c r="A132" s="19" t="s">
        <v>28</v>
      </c>
      <c r="B132" s="19" t="s">
        <v>29</v>
      </c>
      <c r="C132" s="19" t="s">
        <v>46</v>
      </c>
      <c r="D132" s="19" t="s">
        <v>31</v>
      </c>
      <c r="E132" s="19">
        <v>14642466</v>
      </c>
      <c r="F132" s="13">
        <f t="shared" si="3"/>
        <v>15</v>
      </c>
    </row>
    <row r="133" spans="1:6" x14ac:dyDescent="0.25">
      <c r="A133" s="19" t="s">
        <v>28</v>
      </c>
      <c r="B133" s="19" t="s">
        <v>29</v>
      </c>
      <c r="C133" s="19" t="s">
        <v>140</v>
      </c>
      <c r="D133" s="19" t="s">
        <v>31</v>
      </c>
      <c r="E133" s="19">
        <v>13894705</v>
      </c>
      <c r="F133" s="13">
        <f t="shared" si="3"/>
        <v>14</v>
      </c>
    </row>
    <row r="134" spans="1:6" x14ac:dyDescent="0.25">
      <c r="A134" s="19" t="s">
        <v>28</v>
      </c>
      <c r="B134" s="19" t="s">
        <v>29</v>
      </c>
      <c r="C134" s="19" t="s">
        <v>141</v>
      </c>
      <c r="D134" s="19" t="s">
        <v>31</v>
      </c>
      <c r="E134" s="19">
        <v>13735357</v>
      </c>
      <c r="F134" s="13">
        <f t="shared" si="3"/>
        <v>14</v>
      </c>
    </row>
    <row r="135" spans="1:6" x14ac:dyDescent="0.25">
      <c r="A135" s="19" t="s">
        <v>28</v>
      </c>
      <c r="B135" s="19" t="s">
        <v>29</v>
      </c>
      <c r="C135" s="19" t="s">
        <v>142</v>
      </c>
      <c r="D135" s="19" t="s">
        <v>31</v>
      </c>
      <c r="E135" s="19">
        <v>12838664</v>
      </c>
      <c r="F135" s="13">
        <f t="shared" si="3"/>
        <v>13</v>
      </c>
    </row>
    <row r="136" spans="1:6" x14ac:dyDescent="0.25">
      <c r="A136" s="19" t="s">
        <v>28</v>
      </c>
      <c r="B136" s="19" t="s">
        <v>29</v>
      </c>
      <c r="C136" s="19" t="s">
        <v>143</v>
      </c>
      <c r="D136" s="19" t="s">
        <v>31</v>
      </c>
      <c r="E136" s="19">
        <v>12225073</v>
      </c>
      <c r="F136" s="13">
        <f t="shared" si="3"/>
        <v>12</v>
      </c>
    </row>
    <row r="137" spans="1:6" x14ac:dyDescent="0.25">
      <c r="A137" s="19" t="s">
        <v>28</v>
      </c>
      <c r="B137" s="19" t="s">
        <v>29</v>
      </c>
      <c r="C137" s="19" t="s">
        <v>144</v>
      </c>
      <c r="D137" s="19" t="s">
        <v>31</v>
      </c>
      <c r="E137" s="19">
        <v>10688153</v>
      </c>
      <c r="F137" s="13">
        <f t="shared" si="3"/>
        <v>11</v>
      </c>
    </row>
    <row r="138" spans="1:6" x14ac:dyDescent="0.25">
      <c r="A138" s="19" t="s">
        <v>28</v>
      </c>
      <c r="B138" s="19" t="s">
        <v>29</v>
      </c>
      <c r="C138" s="19" t="s">
        <v>145</v>
      </c>
      <c r="D138" s="19" t="s">
        <v>31</v>
      </c>
      <c r="E138" s="19">
        <v>10548942</v>
      </c>
      <c r="F138" s="13">
        <f t="shared" si="3"/>
        <v>11</v>
      </c>
    </row>
    <row r="139" spans="1:6" x14ac:dyDescent="0.25">
      <c r="A139" s="19" t="s">
        <v>28</v>
      </c>
      <c r="B139" s="19" t="s">
        <v>29</v>
      </c>
      <c r="C139" s="19" t="s">
        <v>146</v>
      </c>
      <c r="D139" s="19" t="s">
        <v>31</v>
      </c>
      <c r="E139" s="19">
        <v>9454213</v>
      </c>
      <c r="F139" s="13">
        <f t="shared" si="3"/>
        <v>9</v>
      </c>
    </row>
    <row r="140" spans="1:6" x14ac:dyDescent="0.25">
      <c r="A140" s="19" t="s">
        <v>28</v>
      </c>
      <c r="B140" s="19" t="s">
        <v>29</v>
      </c>
      <c r="C140" s="19" t="s">
        <v>147</v>
      </c>
      <c r="D140" s="19" t="s">
        <v>31</v>
      </c>
      <c r="E140" s="19">
        <v>9342632</v>
      </c>
      <c r="F140" s="13">
        <f t="shared" si="3"/>
        <v>9</v>
      </c>
    </row>
    <row r="141" spans="1:6" x14ac:dyDescent="0.25">
      <c r="A141" s="19" t="s">
        <v>28</v>
      </c>
      <c r="B141" s="19" t="s">
        <v>29</v>
      </c>
      <c r="C141" s="19" t="s">
        <v>47</v>
      </c>
      <c r="D141" s="19" t="s">
        <v>31</v>
      </c>
      <c r="E141" s="19">
        <v>8901644</v>
      </c>
      <c r="F141" s="13">
        <f t="shared" si="3"/>
        <v>9</v>
      </c>
    </row>
    <row r="142" spans="1:6" x14ac:dyDescent="0.25">
      <c r="A142" s="19" t="s">
        <v>28</v>
      </c>
      <c r="B142" s="19" t="s">
        <v>29</v>
      </c>
      <c r="C142" s="19" t="s">
        <v>148</v>
      </c>
      <c r="D142" s="19" t="s">
        <v>31</v>
      </c>
      <c r="E142" s="19">
        <v>8861381</v>
      </c>
      <c r="F142" s="13">
        <f t="shared" si="3"/>
        <v>9</v>
      </c>
    </row>
    <row r="143" spans="1:6" x14ac:dyDescent="0.25">
      <c r="A143" s="19" t="s">
        <v>28</v>
      </c>
      <c r="B143" s="19" t="s">
        <v>29</v>
      </c>
      <c r="C143" s="19" t="s">
        <v>149</v>
      </c>
      <c r="D143" s="19" t="s">
        <v>31</v>
      </c>
      <c r="E143" s="19">
        <v>8772747</v>
      </c>
      <c r="F143" s="13">
        <f t="shared" si="3"/>
        <v>9</v>
      </c>
    </row>
    <row r="144" spans="1:6" x14ac:dyDescent="0.25">
      <c r="A144" s="19" t="s">
        <v>28</v>
      </c>
      <c r="B144" s="19" t="s">
        <v>29</v>
      </c>
      <c r="C144" s="19" t="s">
        <v>150</v>
      </c>
      <c r="D144" s="19" t="s">
        <v>31</v>
      </c>
      <c r="E144" s="19">
        <v>8451689</v>
      </c>
      <c r="F144" s="13">
        <f t="shared" si="3"/>
        <v>8</v>
      </c>
    </row>
    <row r="145" spans="1:6" x14ac:dyDescent="0.25">
      <c r="A145" s="19" t="s">
        <v>28</v>
      </c>
      <c r="B145" s="19" t="s">
        <v>29</v>
      </c>
      <c r="C145" s="19" t="s">
        <v>151</v>
      </c>
      <c r="D145" s="19" t="s">
        <v>31</v>
      </c>
      <c r="E145" s="19">
        <v>8336465</v>
      </c>
      <c r="F145" s="13">
        <f t="shared" si="3"/>
        <v>8</v>
      </c>
    </row>
    <row r="146" spans="1:6" x14ac:dyDescent="0.25">
      <c r="A146" s="19" t="s">
        <v>28</v>
      </c>
      <c r="B146" s="19" t="s">
        <v>29</v>
      </c>
      <c r="C146" s="19" t="s">
        <v>78</v>
      </c>
      <c r="D146" s="19" t="s">
        <v>31</v>
      </c>
      <c r="E146" s="19">
        <v>8294885</v>
      </c>
      <c r="F146" s="13">
        <f t="shared" si="3"/>
        <v>8</v>
      </c>
    </row>
    <row r="147" spans="1:6" x14ac:dyDescent="0.25">
      <c r="A147" s="19" t="s">
        <v>28</v>
      </c>
      <c r="B147" s="19" t="s">
        <v>29</v>
      </c>
      <c r="C147" s="19" t="s">
        <v>152</v>
      </c>
      <c r="D147" s="19" t="s">
        <v>31</v>
      </c>
      <c r="E147" s="19">
        <v>8059359</v>
      </c>
      <c r="F147" s="13">
        <f t="shared" si="3"/>
        <v>8</v>
      </c>
    </row>
    <row r="148" spans="1:6" x14ac:dyDescent="0.25">
      <c r="A148" s="19" t="s">
        <v>28</v>
      </c>
      <c r="B148" s="19" t="s">
        <v>29</v>
      </c>
      <c r="C148" s="19" t="s">
        <v>153</v>
      </c>
      <c r="D148" s="19" t="s">
        <v>31</v>
      </c>
      <c r="E148" s="19">
        <v>7024042</v>
      </c>
      <c r="F148" s="13">
        <f t="shared" si="3"/>
        <v>7</v>
      </c>
    </row>
    <row r="149" spans="1:6" x14ac:dyDescent="0.25">
      <c r="A149" s="19" t="s">
        <v>28</v>
      </c>
      <c r="B149" s="19" t="s">
        <v>29</v>
      </c>
      <c r="C149" s="19" t="s">
        <v>92</v>
      </c>
      <c r="D149" s="19" t="s">
        <v>31</v>
      </c>
      <c r="E149" s="19">
        <v>6803824</v>
      </c>
      <c r="F149" s="13">
        <f t="shared" si="3"/>
        <v>7</v>
      </c>
    </row>
    <row r="150" spans="1:6" x14ac:dyDescent="0.25">
      <c r="A150" s="19" t="s">
        <v>28</v>
      </c>
      <c r="B150" s="19" t="s">
        <v>29</v>
      </c>
      <c r="C150" s="19" t="s">
        <v>48</v>
      </c>
      <c r="D150" s="19" t="s">
        <v>31</v>
      </c>
      <c r="E150" s="19">
        <v>6537581</v>
      </c>
      <c r="F150" s="13">
        <f t="shared" si="3"/>
        <v>7</v>
      </c>
    </row>
    <row r="151" spans="1:6" x14ac:dyDescent="0.25">
      <c r="A151" s="19" t="s">
        <v>28</v>
      </c>
      <c r="B151" s="19" t="s">
        <v>29</v>
      </c>
      <c r="C151" s="19" t="s">
        <v>154</v>
      </c>
      <c r="D151" s="19" t="s">
        <v>31</v>
      </c>
      <c r="E151" s="19">
        <v>5886147</v>
      </c>
      <c r="F151" s="13">
        <f t="shared" si="3"/>
        <v>6</v>
      </c>
    </row>
    <row r="152" spans="1:6" x14ac:dyDescent="0.25">
      <c r="A152" s="19" t="s">
        <v>28</v>
      </c>
      <c r="B152" s="19" t="s">
        <v>29</v>
      </c>
      <c r="C152" s="19" t="s">
        <v>155</v>
      </c>
      <c r="D152" s="19" t="s">
        <v>31</v>
      </c>
      <c r="E152" s="19">
        <v>5756953</v>
      </c>
      <c r="F152" s="13">
        <f t="shared" si="3"/>
        <v>6</v>
      </c>
    </row>
    <row r="153" spans="1:6" x14ac:dyDescent="0.25">
      <c r="A153" s="19" t="s">
        <v>28</v>
      </c>
      <c r="B153" s="19" t="s">
        <v>29</v>
      </c>
      <c r="C153" s="19" t="s">
        <v>84</v>
      </c>
      <c r="D153" s="19" t="s">
        <v>31</v>
      </c>
      <c r="E153" s="19">
        <v>5669185</v>
      </c>
      <c r="F153" s="13">
        <f t="shared" si="3"/>
        <v>6</v>
      </c>
    </row>
    <row r="154" spans="1:6" x14ac:dyDescent="0.25">
      <c r="A154" s="19" t="s">
        <v>28</v>
      </c>
      <c r="B154" s="19" t="s">
        <v>29</v>
      </c>
      <c r="C154" s="19" t="s">
        <v>85</v>
      </c>
      <c r="D154" s="19" t="s">
        <v>31</v>
      </c>
      <c r="E154" s="19">
        <v>5012357</v>
      </c>
      <c r="F154" s="13">
        <f t="shared" si="3"/>
        <v>5</v>
      </c>
    </row>
    <row r="155" spans="1:6" x14ac:dyDescent="0.25">
      <c r="A155" s="19" t="s">
        <v>28</v>
      </c>
      <c r="B155" s="19" t="s">
        <v>29</v>
      </c>
      <c r="C155" s="19" t="s">
        <v>156</v>
      </c>
      <c r="D155" s="19" t="s">
        <v>31</v>
      </c>
      <c r="E155" s="19">
        <v>4452728</v>
      </c>
      <c r="F155" s="13">
        <f t="shared" si="3"/>
        <v>4</v>
      </c>
    </row>
    <row r="156" spans="1:6" x14ac:dyDescent="0.25">
      <c r="A156" s="19" t="s">
        <v>28</v>
      </c>
      <c r="B156" s="19" t="s">
        <v>29</v>
      </c>
      <c r="C156" s="19" t="s">
        <v>86</v>
      </c>
      <c r="D156" s="19" t="s">
        <v>31</v>
      </c>
      <c r="E156" s="19">
        <v>4440414</v>
      </c>
      <c r="F156" s="13">
        <f t="shared" si="3"/>
        <v>4</v>
      </c>
    </row>
    <row r="157" spans="1:6" x14ac:dyDescent="0.25">
      <c r="A157" s="19" t="s">
        <v>28</v>
      </c>
      <c r="B157" s="19" t="s">
        <v>29</v>
      </c>
      <c r="C157" s="19" t="s">
        <v>157</v>
      </c>
      <c r="D157" s="19" t="s">
        <v>31</v>
      </c>
      <c r="E157" s="19">
        <v>4407407</v>
      </c>
      <c r="F157" s="13">
        <f t="shared" si="3"/>
        <v>4</v>
      </c>
    </row>
    <row r="158" spans="1:6" x14ac:dyDescent="0.25">
      <c r="A158" s="19" t="s">
        <v>28</v>
      </c>
      <c r="B158" s="19" t="s">
        <v>29</v>
      </c>
      <c r="C158" s="19" t="s">
        <v>158</v>
      </c>
      <c r="D158" s="19" t="s">
        <v>31</v>
      </c>
      <c r="E158" s="19">
        <v>4328277</v>
      </c>
      <c r="F158" s="13">
        <f t="shared" si="3"/>
        <v>4</v>
      </c>
    </row>
    <row r="159" spans="1:6" x14ac:dyDescent="0.25">
      <c r="A159" s="19" t="s">
        <v>28</v>
      </c>
      <c r="B159" s="19" t="s">
        <v>29</v>
      </c>
      <c r="C159" s="19" t="s">
        <v>159</v>
      </c>
      <c r="D159" s="19" t="s">
        <v>31</v>
      </c>
      <c r="E159" s="19">
        <v>4241366</v>
      </c>
      <c r="F159" s="13">
        <f t="shared" si="3"/>
        <v>4</v>
      </c>
    </row>
    <row r="160" spans="1:6" x14ac:dyDescent="0.25">
      <c r="A160" s="19" t="s">
        <v>28</v>
      </c>
      <c r="B160" s="19" t="s">
        <v>29</v>
      </c>
      <c r="C160" s="19" t="s">
        <v>160</v>
      </c>
      <c r="D160" s="19" t="s">
        <v>31</v>
      </c>
      <c r="E160" s="19">
        <v>4180990</v>
      </c>
      <c r="F160" s="13">
        <f t="shared" si="3"/>
        <v>4</v>
      </c>
    </row>
    <row r="161" spans="1:6" x14ac:dyDescent="0.25">
      <c r="A161" s="19" t="s">
        <v>28</v>
      </c>
      <c r="B161" s="19" t="s">
        <v>29</v>
      </c>
      <c r="C161" s="19" t="s">
        <v>161</v>
      </c>
      <c r="D161" s="19" t="s">
        <v>31</v>
      </c>
      <c r="E161" s="19">
        <v>4157205</v>
      </c>
      <c r="F161" s="13">
        <f t="shared" si="3"/>
        <v>4</v>
      </c>
    </row>
    <row r="162" spans="1:6" x14ac:dyDescent="0.25">
      <c r="A162" s="19" t="s">
        <v>28</v>
      </c>
      <c r="B162" s="19" t="s">
        <v>29</v>
      </c>
      <c r="C162" s="19" t="s">
        <v>162</v>
      </c>
      <c r="D162" s="19" t="s">
        <v>31</v>
      </c>
      <c r="E162" s="19">
        <v>4140043</v>
      </c>
      <c r="F162" s="13">
        <f t="shared" si="3"/>
        <v>4</v>
      </c>
    </row>
    <row r="163" spans="1:6" x14ac:dyDescent="0.25">
      <c r="A163" s="19" t="s">
        <v>28</v>
      </c>
      <c r="B163" s="19" t="s">
        <v>29</v>
      </c>
      <c r="C163" s="19" t="s">
        <v>163</v>
      </c>
      <c r="D163" s="19" t="s">
        <v>31</v>
      </c>
      <c r="E163" s="19">
        <v>3719974</v>
      </c>
      <c r="F163" s="13">
        <f t="shared" si="3"/>
        <v>4</v>
      </c>
    </row>
    <row r="164" spans="1:6" x14ac:dyDescent="0.25">
      <c r="A164" s="19" t="s">
        <v>28</v>
      </c>
      <c r="B164" s="19" t="s">
        <v>29</v>
      </c>
      <c r="C164" s="19" t="s">
        <v>93</v>
      </c>
      <c r="D164" s="19" t="s">
        <v>31</v>
      </c>
      <c r="E164" s="19">
        <v>3367331</v>
      </c>
      <c r="F164" s="13">
        <f t="shared" si="3"/>
        <v>3</v>
      </c>
    </row>
    <row r="165" spans="1:6" x14ac:dyDescent="0.25">
      <c r="A165" s="19" t="s">
        <v>28</v>
      </c>
      <c r="B165" s="19" t="s">
        <v>29</v>
      </c>
      <c r="C165" s="19" t="s">
        <v>164</v>
      </c>
      <c r="D165" s="19" t="s">
        <v>31</v>
      </c>
      <c r="E165" s="19">
        <v>3323964</v>
      </c>
      <c r="F165" s="13">
        <f t="shared" si="3"/>
        <v>3</v>
      </c>
    </row>
    <row r="166" spans="1:6" x14ac:dyDescent="0.25">
      <c r="A166" s="19" t="s">
        <v>28</v>
      </c>
      <c r="B166" s="19" t="s">
        <v>29</v>
      </c>
      <c r="C166" s="19" t="s">
        <v>79</v>
      </c>
      <c r="D166" s="19" t="s">
        <v>31</v>
      </c>
      <c r="E166" s="19">
        <v>3075475</v>
      </c>
      <c r="F166" s="13">
        <f t="shared" ref="F166:F229" si="4">ROUND(E166/1000000,0)</f>
        <v>3</v>
      </c>
    </row>
    <row r="167" spans="1:6" x14ac:dyDescent="0.25">
      <c r="A167" s="19" t="s">
        <v>28</v>
      </c>
      <c r="B167" s="19" t="s">
        <v>29</v>
      </c>
      <c r="C167" s="19" t="s">
        <v>165</v>
      </c>
      <c r="D167" s="19" t="s">
        <v>31</v>
      </c>
      <c r="E167" s="19">
        <v>2934535</v>
      </c>
      <c r="F167" s="13">
        <f t="shared" si="4"/>
        <v>3</v>
      </c>
    </row>
    <row r="168" spans="1:6" x14ac:dyDescent="0.25">
      <c r="A168" s="19" t="s">
        <v>28</v>
      </c>
      <c r="B168" s="19" t="s">
        <v>29</v>
      </c>
      <c r="C168" s="19" t="s">
        <v>166</v>
      </c>
      <c r="D168" s="19" t="s">
        <v>31</v>
      </c>
      <c r="E168" s="19">
        <v>2688912</v>
      </c>
      <c r="F168" s="13">
        <f t="shared" si="4"/>
        <v>3</v>
      </c>
    </row>
    <row r="169" spans="1:6" x14ac:dyDescent="0.25">
      <c r="A169" s="19" t="s">
        <v>28</v>
      </c>
      <c r="B169" s="19" t="s">
        <v>29</v>
      </c>
      <c r="C169" s="19" t="s">
        <v>167</v>
      </c>
      <c r="D169" s="19" t="s">
        <v>31</v>
      </c>
      <c r="E169" s="19">
        <v>2609550</v>
      </c>
      <c r="F169" s="13">
        <f t="shared" si="4"/>
        <v>3</v>
      </c>
    </row>
    <row r="170" spans="1:6" x14ac:dyDescent="0.25">
      <c r="A170" s="19" t="s">
        <v>28</v>
      </c>
      <c r="B170" s="19" t="s">
        <v>29</v>
      </c>
      <c r="C170" s="19" t="s">
        <v>168</v>
      </c>
      <c r="D170" s="19" t="s">
        <v>31</v>
      </c>
      <c r="E170" s="19">
        <v>2321780</v>
      </c>
      <c r="F170" s="13">
        <f t="shared" si="4"/>
        <v>2</v>
      </c>
    </row>
    <row r="171" spans="1:6" x14ac:dyDescent="0.25">
      <c r="A171" s="19" t="s">
        <v>28</v>
      </c>
      <c r="B171" s="19" t="s">
        <v>29</v>
      </c>
      <c r="C171" s="19" t="s">
        <v>94</v>
      </c>
      <c r="D171" s="19" t="s">
        <v>31</v>
      </c>
      <c r="E171" s="19">
        <v>2304017</v>
      </c>
      <c r="F171" s="13">
        <f t="shared" si="4"/>
        <v>2</v>
      </c>
    </row>
    <row r="172" spans="1:6" x14ac:dyDescent="0.25">
      <c r="A172" s="19" t="s">
        <v>28</v>
      </c>
      <c r="B172" s="19" t="s">
        <v>29</v>
      </c>
      <c r="C172" s="19" t="s">
        <v>169</v>
      </c>
      <c r="D172" s="19" t="s">
        <v>31</v>
      </c>
      <c r="E172" s="19">
        <v>2224101</v>
      </c>
      <c r="F172" s="13">
        <f t="shared" si="4"/>
        <v>2</v>
      </c>
    </row>
    <row r="173" spans="1:6" x14ac:dyDescent="0.25">
      <c r="A173" s="19" t="s">
        <v>28</v>
      </c>
      <c r="B173" s="19" t="s">
        <v>29</v>
      </c>
      <c r="C173" s="19" t="s">
        <v>170</v>
      </c>
      <c r="D173" s="19" t="s">
        <v>31</v>
      </c>
      <c r="E173" s="19">
        <v>2119948</v>
      </c>
      <c r="F173" s="13">
        <f t="shared" si="4"/>
        <v>2</v>
      </c>
    </row>
    <row r="174" spans="1:6" x14ac:dyDescent="0.25">
      <c r="A174" s="19" t="s">
        <v>28</v>
      </c>
      <c r="B174" s="19" t="s">
        <v>29</v>
      </c>
      <c r="C174" s="19" t="s">
        <v>95</v>
      </c>
      <c r="D174" s="19" t="s">
        <v>31</v>
      </c>
      <c r="E174" s="19">
        <v>2051190</v>
      </c>
      <c r="F174" s="13">
        <f t="shared" si="4"/>
        <v>2</v>
      </c>
    </row>
    <row r="175" spans="1:6" x14ac:dyDescent="0.25">
      <c r="A175" s="19" t="s">
        <v>28</v>
      </c>
      <c r="B175" s="19" t="s">
        <v>29</v>
      </c>
      <c r="C175" s="19" t="s">
        <v>80</v>
      </c>
      <c r="D175" s="19" t="s">
        <v>31</v>
      </c>
      <c r="E175" s="19">
        <v>1810816</v>
      </c>
      <c r="F175" s="13">
        <f t="shared" si="4"/>
        <v>2</v>
      </c>
    </row>
    <row r="176" spans="1:6" x14ac:dyDescent="0.25">
      <c r="A176" s="19" t="s">
        <v>28</v>
      </c>
      <c r="B176" s="19" t="s">
        <v>29</v>
      </c>
      <c r="C176" s="19" t="s">
        <v>171</v>
      </c>
      <c r="D176" s="19" t="s">
        <v>31</v>
      </c>
      <c r="E176" s="19">
        <v>1796266</v>
      </c>
      <c r="F176" s="13">
        <f t="shared" si="4"/>
        <v>2</v>
      </c>
    </row>
    <row r="177" spans="1:6" x14ac:dyDescent="0.25">
      <c r="A177" s="19" t="s">
        <v>28</v>
      </c>
      <c r="B177" s="19" t="s">
        <v>29</v>
      </c>
      <c r="C177" s="19" t="s">
        <v>172</v>
      </c>
      <c r="D177" s="19" t="s">
        <v>31</v>
      </c>
      <c r="E177" s="19">
        <v>1597477</v>
      </c>
      <c r="F177" s="13">
        <f t="shared" si="4"/>
        <v>2</v>
      </c>
    </row>
    <row r="178" spans="1:6" x14ac:dyDescent="0.25">
      <c r="A178" s="19" t="s">
        <v>28</v>
      </c>
      <c r="B178" s="19" t="s">
        <v>29</v>
      </c>
      <c r="C178" s="19" t="s">
        <v>173</v>
      </c>
      <c r="D178" s="19" t="s">
        <v>31</v>
      </c>
      <c r="E178" s="19">
        <v>1516955</v>
      </c>
      <c r="F178" s="13">
        <f t="shared" si="4"/>
        <v>2</v>
      </c>
    </row>
    <row r="179" spans="1:6" x14ac:dyDescent="0.25">
      <c r="A179" s="19" t="s">
        <v>28</v>
      </c>
      <c r="B179" s="19" t="s">
        <v>29</v>
      </c>
      <c r="C179" s="19" t="s">
        <v>174</v>
      </c>
      <c r="D179" s="19" t="s">
        <v>31</v>
      </c>
      <c r="E179" s="19">
        <v>1479045</v>
      </c>
      <c r="F179" s="13">
        <f t="shared" si="4"/>
        <v>1</v>
      </c>
    </row>
    <row r="180" spans="1:6" x14ac:dyDescent="0.25">
      <c r="A180" s="19" t="s">
        <v>28</v>
      </c>
      <c r="B180" s="19" t="s">
        <v>29</v>
      </c>
      <c r="C180" s="19" t="s">
        <v>175</v>
      </c>
      <c r="D180" s="19" t="s">
        <v>31</v>
      </c>
      <c r="E180" s="19">
        <v>1473739</v>
      </c>
      <c r="F180" s="13">
        <f t="shared" si="4"/>
        <v>1</v>
      </c>
    </row>
    <row r="181" spans="1:6" x14ac:dyDescent="0.25">
      <c r="A181" s="19" t="s">
        <v>28</v>
      </c>
      <c r="B181" s="19" t="s">
        <v>29</v>
      </c>
      <c r="C181" s="19" t="s">
        <v>176</v>
      </c>
      <c r="D181" s="19" t="s">
        <v>31</v>
      </c>
      <c r="E181" s="19">
        <v>1388561</v>
      </c>
      <c r="F181" s="13">
        <f t="shared" si="4"/>
        <v>1</v>
      </c>
    </row>
    <row r="182" spans="1:6" x14ac:dyDescent="0.25">
      <c r="A182" s="19" t="s">
        <v>28</v>
      </c>
      <c r="B182" s="19" t="s">
        <v>29</v>
      </c>
      <c r="C182" s="19" t="s">
        <v>177</v>
      </c>
      <c r="D182" s="19" t="s">
        <v>31</v>
      </c>
      <c r="E182" s="19">
        <v>1354520</v>
      </c>
      <c r="F182" s="13">
        <f t="shared" si="4"/>
        <v>1</v>
      </c>
    </row>
    <row r="183" spans="1:6" x14ac:dyDescent="0.25">
      <c r="A183" s="19" t="s">
        <v>28</v>
      </c>
      <c r="B183" s="19" t="s">
        <v>29</v>
      </c>
      <c r="C183" s="19" t="s">
        <v>178</v>
      </c>
      <c r="D183" s="19" t="s">
        <v>31</v>
      </c>
      <c r="E183" s="19">
        <v>1276624</v>
      </c>
      <c r="F183" s="13">
        <f t="shared" si="4"/>
        <v>1</v>
      </c>
    </row>
    <row r="184" spans="1:6" x14ac:dyDescent="0.25">
      <c r="A184" s="19" t="s">
        <v>28</v>
      </c>
      <c r="B184" s="19" t="s">
        <v>29</v>
      </c>
      <c r="C184" s="19" t="s">
        <v>179</v>
      </c>
      <c r="D184" s="19" t="s">
        <v>31</v>
      </c>
      <c r="E184" s="19">
        <v>1264943</v>
      </c>
      <c r="F184" s="13">
        <f t="shared" si="4"/>
        <v>1</v>
      </c>
    </row>
    <row r="185" spans="1:6" x14ac:dyDescent="0.25">
      <c r="A185" s="19" t="s">
        <v>28</v>
      </c>
      <c r="B185" s="19" t="s">
        <v>29</v>
      </c>
      <c r="C185" s="19" t="s">
        <v>180</v>
      </c>
      <c r="D185" s="19" t="s">
        <v>31</v>
      </c>
      <c r="E185" s="19">
        <v>1125305</v>
      </c>
      <c r="F185" s="13">
        <f t="shared" si="4"/>
        <v>1</v>
      </c>
    </row>
    <row r="186" spans="1:6" x14ac:dyDescent="0.25">
      <c r="A186" s="19" t="s">
        <v>28</v>
      </c>
      <c r="B186" s="19" t="s">
        <v>29</v>
      </c>
      <c r="C186" s="19" t="s">
        <v>181</v>
      </c>
      <c r="D186" s="19" t="s">
        <v>31</v>
      </c>
      <c r="E186" s="19">
        <v>1072308</v>
      </c>
      <c r="F186" s="13">
        <f t="shared" si="4"/>
        <v>1</v>
      </c>
    </row>
    <row r="187" spans="1:6" x14ac:dyDescent="0.25">
      <c r="A187" s="19" t="s">
        <v>28</v>
      </c>
      <c r="B187" s="19" t="s">
        <v>29</v>
      </c>
      <c r="C187" s="19" t="s">
        <v>87</v>
      </c>
      <c r="D187" s="19" t="s">
        <v>31</v>
      </c>
      <c r="E187" s="19">
        <v>1046170</v>
      </c>
      <c r="F187" s="13">
        <f t="shared" si="4"/>
        <v>1</v>
      </c>
    </row>
    <row r="188" spans="1:6" x14ac:dyDescent="0.25">
      <c r="A188" s="19" t="s">
        <v>28</v>
      </c>
      <c r="B188" s="19" t="s">
        <v>29</v>
      </c>
      <c r="C188" s="19" t="s">
        <v>96</v>
      </c>
      <c r="D188" s="19" t="s">
        <v>31</v>
      </c>
      <c r="E188" s="19">
        <v>1038635</v>
      </c>
      <c r="F188" s="13">
        <f t="shared" si="4"/>
        <v>1</v>
      </c>
    </row>
    <row r="189" spans="1:6" x14ac:dyDescent="0.25">
      <c r="A189" s="19" t="s">
        <v>28</v>
      </c>
      <c r="B189" s="19" t="s">
        <v>29</v>
      </c>
      <c r="C189" s="19" t="s">
        <v>182</v>
      </c>
      <c r="D189" s="19" t="s">
        <v>31</v>
      </c>
      <c r="E189" s="19">
        <v>1010156</v>
      </c>
      <c r="F189" s="13">
        <f t="shared" si="4"/>
        <v>1</v>
      </c>
    </row>
    <row r="190" spans="1:6" x14ac:dyDescent="0.25">
      <c r="A190" s="19" t="s">
        <v>28</v>
      </c>
      <c r="B190" s="19" t="s">
        <v>29</v>
      </c>
      <c r="C190" s="19" t="s">
        <v>183</v>
      </c>
      <c r="D190" s="19" t="s">
        <v>31</v>
      </c>
      <c r="E190" s="19">
        <v>976113</v>
      </c>
      <c r="F190" s="13">
        <f t="shared" si="4"/>
        <v>1</v>
      </c>
    </row>
    <row r="191" spans="1:6" x14ac:dyDescent="0.25">
      <c r="A191" s="19" t="s">
        <v>28</v>
      </c>
      <c r="B191" s="19" t="s">
        <v>29</v>
      </c>
      <c r="C191" s="19" t="s">
        <v>97</v>
      </c>
      <c r="D191" s="19" t="s">
        <v>31</v>
      </c>
      <c r="E191" s="19">
        <v>934161</v>
      </c>
      <c r="F191" s="13">
        <f t="shared" si="4"/>
        <v>1</v>
      </c>
    </row>
    <row r="192" spans="1:6" x14ac:dyDescent="0.25">
      <c r="A192" s="19" t="s">
        <v>28</v>
      </c>
      <c r="B192" s="19" t="s">
        <v>29</v>
      </c>
      <c r="C192" s="19" t="s">
        <v>184</v>
      </c>
      <c r="D192" s="19" t="s">
        <v>31</v>
      </c>
      <c r="E192" s="19">
        <v>927344</v>
      </c>
      <c r="F192" s="13">
        <f t="shared" si="4"/>
        <v>1</v>
      </c>
    </row>
    <row r="193" spans="1:6" x14ac:dyDescent="0.25">
      <c r="A193" s="19" t="s">
        <v>28</v>
      </c>
      <c r="B193" s="19" t="s">
        <v>29</v>
      </c>
      <c r="C193" s="19" t="s">
        <v>185</v>
      </c>
      <c r="D193" s="19" t="s">
        <v>31</v>
      </c>
      <c r="E193" s="19">
        <v>895771</v>
      </c>
      <c r="F193" s="13">
        <f t="shared" si="4"/>
        <v>1</v>
      </c>
    </row>
    <row r="194" spans="1:6" x14ac:dyDescent="0.25">
      <c r="A194" s="19" t="s">
        <v>28</v>
      </c>
      <c r="B194" s="19" t="s">
        <v>29</v>
      </c>
      <c r="C194" s="19" t="s">
        <v>186</v>
      </c>
      <c r="D194" s="19" t="s">
        <v>31</v>
      </c>
      <c r="E194" s="19">
        <v>855800</v>
      </c>
      <c r="F194" s="13">
        <f t="shared" si="4"/>
        <v>1</v>
      </c>
    </row>
    <row r="195" spans="1:6" x14ac:dyDescent="0.25">
      <c r="A195" s="19" t="s">
        <v>28</v>
      </c>
      <c r="B195" s="19" t="s">
        <v>29</v>
      </c>
      <c r="C195" s="19" t="s">
        <v>187</v>
      </c>
      <c r="D195" s="19" t="s">
        <v>31</v>
      </c>
      <c r="E195" s="19">
        <v>850886</v>
      </c>
      <c r="F195" s="13">
        <f t="shared" si="4"/>
        <v>1</v>
      </c>
    </row>
    <row r="196" spans="1:6" x14ac:dyDescent="0.25">
      <c r="A196" s="19" t="s">
        <v>28</v>
      </c>
      <c r="B196" s="19" t="s">
        <v>29</v>
      </c>
      <c r="C196" s="19" t="s">
        <v>98</v>
      </c>
      <c r="D196" s="19" t="s">
        <v>31</v>
      </c>
      <c r="E196" s="19">
        <v>746166</v>
      </c>
      <c r="F196" s="13">
        <f t="shared" si="4"/>
        <v>1</v>
      </c>
    </row>
    <row r="197" spans="1:6" x14ac:dyDescent="0.25">
      <c r="A197" s="19" t="s">
        <v>28</v>
      </c>
      <c r="B197" s="19" t="s">
        <v>29</v>
      </c>
      <c r="C197" s="19" t="s">
        <v>81</v>
      </c>
      <c r="D197" s="19" t="s">
        <v>31</v>
      </c>
      <c r="E197" s="19">
        <v>740033</v>
      </c>
      <c r="F197" s="13">
        <f t="shared" si="4"/>
        <v>1</v>
      </c>
    </row>
    <row r="198" spans="1:6" x14ac:dyDescent="0.25">
      <c r="A198" s="19" t="s">
        <v>28</v>
      </c>
      <c r="B198" s="19" t="s">
        <v>29</v>
      </c>
      <c r="C198" s="19" t="s">
        <v>188</v>
      </c>
      <c r="D198" s="19" t="s">
        <v>31</v>
      </c>
      <c r="E198" s="19">
        <v>714296</v>
      </c>
      <c r="F198" s="13">
        <f t="shared" si="4"/>
        <v>1</v>
      </c>
    </row>
    <row r="199" spans="1:6" x14ac:dyDescent="0.25">
      <c r="A199" s="19" t="s">
        <v>28</v>
      </c>
      <c r="B199" s="19" t="s">
        <v>29</v>
      </c>
      <c r="C199" s="19" t="s">
        <v>88</v>
      </c>
      <c r="D199" s="19" t="s">
        <v>31</v>
      </c>
      <c r="E199" s="19">
        <v>711203</v>
      </c>
      <c r="F199" s="13">
        <f t="shared" si="4"/>
        <v>1</v>
      </c>
    </row>
    <row r="200" spans="1:6" x14ac:dyDescent="0.25">
      <c r="A200" s="19" t="s">
        <v>28</v>
      </c>
      <c r="B200" s="19" t="s">
        <v>29</v>
      </c>
      <c r="C200" s="19" t="s">
        <v>189</v>
      </c>
      <c r="D200" s="19" t="s">
        <v>31</v>
      </c>
      <c r="E200" s="19">
        <v>696861</v>
      </c>
      <c r="F200" s="13">
        <f t="shared" si="4"/>
        <v>1</v>
      </c>
    </row>
    <row r="201" spans="1:6" x14ac:dyDescent="0.25">
      <c r="A201" s="19" t="s">
        <v>28</v>
      </c>
      <c r="B201" s="19" t="s">
        <v>29</v>
      </c>
      <c r="C201" s="19" t="s">
        <v>190</v>
      </c>
      <c r="D201" s="19" t="s">
        <v>31</v>
      </c>
      <c r="E201" s="19">
        <v>687467</v>
      </c>
      <c r="F201" s="13">
        <f t="shared" si="4"/>
        <v>1</v>
      </c>
    </row>
    <row r="202" spans="1:6" x14ac:dyDescent="0.25">
      <c r="A202" s="19" t="s">
        <v>28</v>
      </c>
      <c r="B202" s="19" t="s">
        <v>29</v>
      </c>
      <c r="C202" s="19" t="s">
        <v>191</v>
      </c>
      <c r="D202" s="19" t="s">
        <v>31</v>
      </c>
      <c r="E202" s="19">
        <v>663345</v>
      </c>
      <c r="F202" s="13">
        <f t="shared" si="4"/>
        <v>1</v>
      </c>
    </row>
    <row r="203" spans="1:6" x14ac:dyDescent="0.25">
      <c r="A203" s="19" t="s">
        <v>28</v>
      </c>
      <c r="B203" s="19" t="s">
        <v>29</v>
      </c>
      <c r="C203" s="19" t="s">
        <v>99</v>
      </c>
      <c r="D203" s="19" t="s">
        <v>31</v>
      </c>
      <c r="E203" s="19">
        <v>653030</v>
      </c>
      <c r="F203" s="13">
        <f t="shared" si="4"/>
        <v>1</v>
      </c>
    </row>
    <row r="204" spans="1:6" x14ac:dyDescent="0.25">
      <c r="A204" s="19" t="s">
        <v>28</v>
      </c>
      <c r="B204" s="19" t="s">
        <v>29</v>
      </c>
      <c r="C204" s="19" t="s">
        <v>192</v>
      </c>
      <c r="D204" s="19" t="s">
        <v>31</v>
      </c>
      <c r="E204" s="19">
        <v>558584</v>
      </c>
      <c r="F204" s="13">
        <f t="shared" si="4"/>
        <v>1</v>
      </c>
    </row>
    <row r="205" spans="1:6" x14ac:dyDescent="0.25">
      <c r="A205" s="19" t="s">
        <v>28</v>
      </c>
      <c r="B205" s="19" t="s">
        <v>29</v>
      </c>
      <c r="C205" s="19" t="s">
        <v>100</v>
      </c>
      <c r="D205" s="19" t="s">
        <v>31</v>
      </c>
      <c r="E205" s="19">
        <v>540454</v>
      </c>
      <c r="F205" s="13">
        <f t="shared" si="4"/>
        <v>1</v>
      </c>
    </row>
    <row r="206" spans="1:6" x14ac:dyDescent="0.25">
      <c r="A206" s="19" t="s">
        <v>28</v>
      </c>
      <c r="B206" s="19" t="s">
        <v>29</v>
      </c>
      <c r="C206" s="19" t="s">
        <v>193</v>
      </c>
      <c r="D206" s="19" t="s">
        <v>31</v>
      </c>
      <c r="E206" s="19">
        <v>515527</v>
      </c>
      <c r="F206" s="13">
        <f t="shared" si="4"/>
        <v>1</v>
      </c>
    </row>
    <row r="207" spans="1:6" x14ac:dyDescent="0.25">
      <c r="A207" s="19" t="s">
        <v>28</v>
      </c>
      <c r="B207" s="19" t="s">
        <v>29</v>
      </c>
      <c r="C207" s="19" t="s">
        <v>101</v>
      </c>
      <c r="D207" s="19" t="s">
        <v>31</v>
      </c>
      <c r="E207" s="19">
        <v>453790</v>
      </c>
      <c r="F207" s="13">
        <f t="shared" si="4"/>
        <v>0</v>
      </c>
    </row>
    <row r="208" spans="1:6" x14ac:dyDescent="0.25">
      <c r="A208" s="19" t="s">
        <v>28</v>
      </c>
      <c r="B208" s="19" t="s">
        <v>29</v>
      </c>
      <c r="C208" s="19" t="s">
        <v>194</v>
      </c>
      <c r="D208" s="19" t="s">
        <v>31</v>
      </c>
      <c r="E208" s="19">
        <v>398290</v>
      </c>
      <c r="F208" s="13">
        <f t="shared" si="4"/>
        <v>0</v>
      </c>
    </row>
    <row r="209" spans="1:6" x14ac:dyDescent="0.25">
      <c r="A209" s="19" t="s">
        <v>28</v>
      </c>
      <c r="B209" s="19" t="s">
        <v>29</v>
      </c>
      <c r="C209" s="19" t="s">
        <v>195</v>
      </c>
      <c r="D209" s="19" t="s">
        <v>31</v>
      </c>
      <c r="E209" s="19">
        <v>304950</v>
      </c>
      <c r="F209" s="13">
        <f t="shared" si="4"/>
        <v>0</v>
      </c>
    </row>
    <row r="210" spans="1:6" x14ac:dyDescent="0.25">
      <c r="A210" s="19" t="s">
        <v>28</v>
      </c>
      <c r="B210" s="19" t="s">
        <v>29</v>
      </c>
      <c r="C210" s="19" t="s">
        <v>102</v>
      </c>
      <c r="D210" s="19" t="s">
        <v>31</v>
      </c>
      <c r="E210" s="19">
        <v>279775</v>
      </c>
      <c r="F210" s="13">
        <f t="shared" si="4"/>
        <v>0</v>
      </c>
    </row>
    <row r="211" spans="1:6" x14ac:dyDescent="0.25">
      <c r="A211" s="19" t="s">
        <v>28</v>
      </c>
      <c r="B211" s="19" t="s">
        <v>29</v>
      </c>
      <c r="C211" s="19" t="s">
        <v>82</v>
      </c>
      <c r="D211" s="19" t="s">
        <v>31</v>
      </c>
      <c r="E211" s="19">
        <v>257602</v>
      </c>
      <c r="F211" s="13">
        <f t="shared" si="4"/>
        <v>0</v>
      </c>
    </row>
    <row r="212" spans="1:6" x14ac:dyDescent="0.25">
      <c r="A212" s="19" t="s">
        <v>28</v>
      </c>
      <c r="B212" s="19" t="s">
        <v>29</v>
      </c>
      <c r="C212" s="19" t="s">
        <v>196</v>
      </c>
      <c r="D212" s="19" t="s">
        <v>31</v>
      </c>
      <c r="E212" s="19">
        <v>245271</v>
      </c>
      <c r="F212" s="13">
        <f t="shared" si="4"/>
        <v>0</v>
      </c>
    </row>
    <row r="213" spans="1:6" x14ac:dyDescent="0.25">
      <c r="A213" s="19" t="s">
        <v>28</v>
      </c>
      <c r="B213" s="19" t="s">
        <v>29</v>
      </c>
      <c r="C213" s="19" t="s">
        <v>197</v>
      </c>
      <c r="D213" s="19" t="s">
        <v>31</v>
      </c>
      <c r="E213" s="19">
        <v>230802</v>
      </c>
      <c r="F213" s="13">
        <f t="shared" si="4"/>
        <v>0</v>
      </c>
    </row>
    <row r="214" spans="1:6" x14ac:dyDescent="0.25">
      <c r="A214" s="19" t="s">
        <v>28</v>
      </c>
      <c r="B214" s="19" t="s">
        <v>29</v>
      </c>
      <c r="C214" s="19" t="s">
        <v>89</v>
      </c>
      <c r="D214" s="19" t="s">
        <v>31</v>
      </c>
      <c r="E214" s="19">
        <v>230619</v>
      </c>
      <c r="F214" s="13">
        <f t="shared" si="4"/>
        <v>0</v>
      </c>
    </row>
    <row r="215" spans="1:6" x14ac:dyDescent="0.25">
      <c r="A215" s="19" t="s">
        <v>28</v>
      </c>
      <c r="B215" s="19" t="s">
        <v>29</v>
      </c>
      <c r="C215" s="19" t="s">
        <v>198</v>
      </c>
      <c r="D215" s="19" t="s">
        <v>31</v>
      </c>
      <c r="E215" s="19">
        <v>222122</v>
      </c>
      <c r="F215" s="13">
        <f t="shared" si="4"/>
        <v>0</v>
      </c>
    </row>
    <row r="216" spans="1:6" x14ac:dyDescent="0.25">
      <c r="A216" s="19" t="s">
        <v>28</v>
      </c>
      <c r="B216" s="19" t="s">
        <v>29</v>
      </c>
      <c r="C216" s="19" t="s">
        <v>199</v>
      </c>
      <c r="D216" s="19" t="s">
        <v>31</v>
      </c>
      <c r="E216" s="19">
        <v>209881</v>
      </c>
      <c r="F216" s="13">
        <f t="shared" si="4"/>
        <v>0</v>
      </c>
    </row>
    <row r="217" spans="1:6" x14ac:dyDescent="0.25">
      <c r="A217" s="19" t="s">
        <v>28</v>
      </c>
      <c r="B217" s="19" t="s">
        <v>29</v>
      </c>
      <c r="C217" s="19" t="s">
        <v>200</v>
      </c>
      <c r="D217" s="19" t="s">
        <v>31</v>
      </c>
      <c r="E217" s="19">
        <v>183258</v>
      </c>
      <c r="F217" s="13">
        <f t="shared" si="4"/>
        <v>0</v>
      </c>
    </row>
    <row r="218" spans="1:6" x14ac:dyDescent="0.25">
      <c r="A218" s="19" t="s">
        <v>28</v>
      </c>
      <c r="B218" s="19" t="s">
        <v>29</v>
      </c>
      <c r="C218" s="19" t="s">
        <v>83</v>
      </c>
      <c r="D218" s="19" t="s">
        <v>31</v>
      </c>
      <c r="E218" s="19">
        <v>175188</v>
      </c>
      <c r="F218" s="13">
        <f t="shared" si="4"/>
        <v>0</v>
      </c>
    </row>
    <row r="219" spans="1:6" x14ac:dyDescent="0.25">
      <c r="A219" s="19" t="s">
        <v>28</v>
      </c>
      <c r="B219" s="19" t="s">
        <v>29</v>
      </c>
      <c r="C219" s="19" t="s">
        <v>201</v>
      </c>
      <c r="D219" s="19" t="s">
        <v>31</v>
      </c>
      <c r="E219" s="19">
        <v>171841</v>
      </c>
      <c r="F219" s="13">
        <f t="shared" si="4"/>
        <v>0</v>
      </c>
    </row>
    <row r="220" spans="1:6" x14ac:dyDescent="0.25">
      <c r="A220" s="19" t="s">
        <v>28</v>
      </c>
      <c r="B220" s="19" t="s">
        <v>29</v>
      </c>
      <c r="C220" s="19" t="s">
        <v>202</v>
      </c>
      <c r="D220" s="19" t="s">
        <v>31</v>
      </c>
      <c r="E220" s="19">
        <v>143829</v>
      </c>
      <c r="F220" s="13">
        <f t="shared" si="4"/>
        <v>0</v>
      </c>
    </row>
    <row r="221" spans="1:6" x14ac:dyDescent="0.25">
      <c r="A221" s="19" t="s">
        <v>28</v>
      </c>
      <c r="B221" s="19" t="s">
        <v>29</v>
      </c>
      <c r="C221" s="19" t="s">
        <v>203</v>
      </c>
      <c r="D221" s="19" t="s">
        <v>31</v>
      </c>
      <c r="E221" s="19">
        <v>126441</v>
      </c>
      <c r="F221" s="13">
        <f t="shared" si="4"/>
        <v>0</v>
      </c>
    </row>
    <row r="222" spans="1:6" x14ac:dyDescent="0.25">
      <c r="A222" s="19" t="s">
        <v>28</v>
      </c>
      <c r="B222" s="19" t="s">
        <v>29</v>
      </c>
      <c r="C222" s="19" t="s">
        <v>204</v>
      </c>
      <c r="D222" s="19" t="s">
        <v>31</v>
      </c>
      <c r="E222" s="19">
        <v>106114</v>
      </c>
      <c r="F222" s="13">
        <f t="shared" si="4"/>
        <v>0</v>
      </c>
    </row>
    <row r="223" spans="1:6" x14ac:dyDescent="0.25">
      <c r="A223" s="19" t="s">
        <v>28</v>
      </c>
      <c r="B223" s="19" t="s">
        <v>29</v>
      </c>
      <c r="C223" s="19" t="s">
        <v>205</v>
      </c>
      <c r="D223" s="19" t="s">
        <v>31</v>
      </c>
      <c r="E223" s="19">
        <v>84407</v>
      </c>
      <c r="F223" s="13">
        <f t="shared" si="4"/>
        <v>0</v>
      </c>
    </row>
    <row r="224" spans="1:6" x14ac:dyDescent="0.25">
      <c r="A224" s="19" t="s">
        <v>28</v>
      </c>
      <c r="B224" s="19" t="s">
        <v>29</v>
      </c>
      <c r="C224" s="19" t="s">
        <v>206</v>
      </c>
      <c r="D224" s="19" t="s">
        <v>31</v>
      </c>
      <c r="E224" s="19">
        <v>83932</v>
      </c>
      <c r="F224" s="13">
        <f t="shared" si="4"/>
        <v>0</v>
      </c>
    </row>
    <row r="225" spans="1:6" x14ac:dyDescent="0.25">
      <c r="A225" s="19" t="s">
        <v>28</v>
      </c>
      <c r="B225" s="19" t="s">
        <v>29</v>
      </c>
      <c r="C225" s="19" t="s">
        <v>207</v>
      </c>
      <c r="D225" s="19" t="s">
        <v>31</v>
      </c>
      <c r="E225" s="19">
        <v>69658</v>
      </c>
      <c r="F225" s="13">
        <f t="shared" si="4"/>
        <v>0</v>
      </c>
    </row>
    <row r="226" spans="1:6" x14ac:dyDescent="0.25">
      <c r="A226" s="19" t="s">
        <v>28</v>
      </c>
      <c r="B226" s="19" t="s">
        <v>29</v>
      </c>
      <c r="C226" s="19" t="s">
        <v>208</v>
      </c>
      <c r="D226" s="19" t="s">
        <v>31</v>
      </c>
      <c r="E226" s="19">
        <v>60935</v>
      </c>
      <c r="F226" s="13">
        <f t="shared" si="4"/>
        <v>0</v>
      </c>
    </row>
    <row r="227" spans="1:6" x14ac:dyDescent="0.25">
      <c r="A227" s="19" t="s">
        <v>28</v>
      </c>
      <c r="B227" s="19" t="s">
        <v>29</v>
      </c>
      <c r="C227" s="19" t="s">
        <v>209</v>
      </c>
      <c r="D227" s="19" t="s">
        <v>31</v>
      </c>
      <c r="E227" s="19">
        <v>49693</v>
      </c>
      <c r="F227" s="13">
        <f t="shared" si="4"/>
        <v>0</v>
      </c>
    </row>
    <row r="228" spans="1:6" x14ac:dyDescent="0.25">
      <c r="A228" s="19" t="s">
        <v>28</v>
      </c>
      <c r="B228" s="19" t="s">
        <v>29</v>
      </c>
      <c r="C228" s="19" t="s">
        <v>210</v>
      </c>
      <c r="D228" s="19" t="s">
        <v>31</v>
      </c>
      <c r="E228" s="19">
        <v>48437</v>
      </c>
      <c r="F228" s="13">
        <f t="shared" si="4"/>
        <v>0</v>
      </c>
    </row>
    <row r="229" spans="1:6" x14ac:dyDescent="0.25">
      <c r="A229" s="19" t="s">
        <v>28</v>
      </c>
      <c r="B229" s="19" t="s">
        <v>29</v>
      </c>
      <c r="C229" s="19" t="s">
        <v>211</v>
      </c>
      <c r="D229" s="19" t="s">
        <v>31</v>
      </c>
      <c r="E229" s="19">
        <v>41114</v>
      </c>
      <c r="F229" s="13">
        <f t="shared" si="4"/>
        <v>0</v>
      </c>
    </row>
    <row r="230" spans="1:6" x14ac:dyDescent="0.25">
      <c r="A230" s="19" t="s">
        <v>28</v>
      </c>
      <c r="B230" s="19" t="s">
        <v>29</v>
      </c>
      <c r="C230" s="19" t="s">
        <v>212</v>
      </c>
      <c r="D230" s="19" t="s">
        <v>31</v>
      </c>
      <c r="E230" s="19">
        <v>27018</v>
      </c>
      <c r="F230" s="13">
        <f t="shared" ref="F230:F235" si="5">ROUND(E230/1000000,0)</f>
        <v>0</v>
      </c>
    </row>
    <row r="231" spans="1:6" x14ac:dyDescent="0.25">
      <c r="A231" s="19" t="s">
        <v>28</v>
      </c>
      <c r="B231" s="19" t="s">
        <v>29</v>
      </c>
      <c r="C231" s="19" t="s">
        <v>103</v>
      </c>
      <c r="D231" s="19" t="s">
        <v>31</v>
      </c>
      <c r="E231" s="19">
        <v>23196</v>
      </c>
      <c r="F231" s="13">
        <f t="shared" si="5"/>
        <v>0</v>
      </c>
    </row>
    <row r="232" spans="1:6" x14ac:dyDescent="0.25">
      <c r="A232" s="19" t="s">
        <v>28</v>
      </c>
      <c r="B232" s="19" t="s">
        <v>29</v>
      </c>
      <c r="C232" s="19" t="s">
        <v>213</v>
      </c>
      <c r="D232" s="19" t="s">
        <v>31</v>
      </c>
      <c r="E232" s="19">
        <v>9631</v>
      </c>
      <c r="F232" s="13">
        <f t="shared" si="5"/>
        <v>0</v>
      </c>
    </row>
    <row r="233" spans="1:6" x14ac:dyDescent="0.25">
      <c r="A233" s="19" t="s">
        <v>28</v>
      </c>
      <c r="B233" s="19" t="s">
        <v>29</v>
      </c>
      <c r="C233" s="19" t="s">
        <v>214</v>
      </c>
      <c r="D233" s="19" t="s">
        <v>31</v>
      </c>
      <c r="E233" s="19">
        <v>7614</v>
      </c>
      <c r="F233" s="13">
        <f t="shared" si="5"/>
        <v>0</v>
      </c>
    </row>
    <row r="234" spans="1:6" x14ac:dyDescent="0.25">
      <c r="A234" s="19" t="s">
        <v>28</v>
      </c>
      <c r="B234" s="19" t="s">
        <v>29</v>
      </c>
      <c r="C234" s="19" t="s">
        <v>104</v>
      </c>
      <c r="D234" s="19" t="s">
        <v>31</v>
      </c>
      <c r="E234" s="19">
        <v>5449</v>
      </c>
      <c r="F234" s="13">
        <f t="shared" si="5"/>
        <v>0</v>
      </c>
    </row>
    <row r="235" spans="1:6" x14ac:dyDescent="0.25">
      <c r="A235" s="19" t="s">
        <v>28</v>
      </c>
      <c r="B235" s="19" t="s">
        <v>29</v>
      </c>
      <c r="C235" s="19" t="s">
        <v>105</v>
      </c>
      <c r="D235" s="19" t="s">
        <v>31</v>
      </c>
      <c r="E235" s="19">
        <v>147</v>
      </c>
      <c r="F235" s="13">
        <f t="shared" si="5"/>
        <v>0</v>
      </c>
    </row>
  </sheetData>
  <sortState xmlns:xlrd2="http://schemas.microsoft.com/office/spreadsheetml/2017/richdata2" ref="A2:G40">
    <sortCondition descending="1" ref="E2:E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DB46-1581-4F35-8F81-4A94AEAAD3A0}">
  <dimension ref="B1:D13"/>
  <sheetViews>
    <sheetView workbookViewId="0">
      <selection activeCell="G22" sqref="G22"/>
    </sheetView>
  </sheetViews>
  <sheetFormatPr defaultRowHeight="15" x14ac:dyDescent="0.25"/>
  <cols>
    <col min="2" max="2" width="25.85546875" bestFit="1" customWidth="1"/>
  </cols>
  <sheetData>
    <row r="1" spans="2:4" x14ac:dyDescent="0.25">
      <c r="C1" s="25" t="s">
        <v>376</v>
      </c>
    </row>
    <row r="2" spans="2:4" x14ac:dyDescent="0.25">
      <c r="B2" s="11" t="s">
        <v>377</v>
      </c>
      <c r="C2" s="26">
        <v>28373924</v>
      </c>
      <c r="D2" s="12">
        <f>C2/$C$11</f>
        <v>0.30419292594421932</v>
      </c>
    </row>
    <row r="3" spans="2:4" x14ac:dyDescent="0.25">
      <c r="B3" s="11" t="s">
        <v>378</v>
      </c>
      <c r="C3" s="26">
        <v>5086370</v>
      </c>
      <c r="D3" s="12">
        <f t="shared" ref="D3:D9" si="0">C3/$C$11</f>
        <v>5.4530271270723733E-2</v>
      </c>
    </row>
    <row r="4" spans="2:4" x14ac:dyDescent="0.25">
      <c r="B4" s="11" t="s">
        <v>379</v>
      </c>
      <c r="C4" s="26">
        <v>2514306</v>
      </c>
      <c r="D4" s="12">
        <f t="shared" si="0"/>
        <v>2.6955527859280452E-2</v>
      </c>
    </row>
    <row r="5" spans="2:4" x14ac:dyDescent="0.25">
      <c r="B5" s="11" t="s">
        <v>380</v>
      </c>
      <c r="C5" s="26">
        <v>4108598</v>
      </c>
      <c r="D5" s="12">
        <f t="shared" si="0"/>
        <v>4.4047712510563129E-2</v>
      </c>
    </row>
    <row r="6" spans="2:4" x14ac:dyDescent="0.25">
      <c r="B6" s="11" t="s">
        <v>381</v>
      </c>
      <c r="C6" s="26">
        <v>46065355</v>
      </c>
      <c r="D6" s="12">
        <f t="shared" si="0"/>
        <v>0.49386031773783462</v>
      </c>
    </row>
    <row r="7" spans="2:4" x14ac:dyDescent="0.25">
      <c r="B7" s="11" t="s">
        <v>70</v>
      </c>
      <c r="C7" s="26">
        <v>4806756</v>
      </c>
      <c r="D7" s="12">
        <f t="shared" si="0"/>
        <v>5.1532568140378883E-2</v>
      </c>
    </row>
    <row r="8" spans="2:4" x14ac:dyDescent="0.25">
      <c r="B8" s="11" t="s">
        <v>382</v>
      </c>
      <c r="C8" s="26">
        <v>1792916</v>
      </c>
      <c r="D8" s="12">
        <f t="shared" si="0"/>
        <v>1.9221605161563338E-2</v>
      </c>
    </row>
    <row r="9" spans="2:4" x14ac:dyDescent="0.25">
      <c r="B9" s="11" t="s">
        <v>383</v>
      </c>
      <c r="C9" s="26">
        <v>527856</v>
      </c>
      <c r="D9" s="12">
        <f t="shared" si="0"/>
        <v>5.6590713754365385E-3</v>
      </c>
    </row>
    <row r="10" spans="2:4" x14ac:dyDescent="0.25">
      <c r="C10" s="26"/>
    </row>
    <row r="11" spans="2:4" x14ac:dyDescent="0.25">
      <c r="C11" s="26">
        <f>SUM(C2:C9)</f>
        <v>93276081</v>
      </c>
    </row>
    <row r="12" spans="2:4" x14ac:dyDescent="0.25">
      <c r="C12" s="26"/>
    </row>
    <row r="13" spans="2:4" x14ac:dyDescent="0.25">
      <c r="C13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3187-0E7A-4597-A111-552611816A94}">
  <dimension ref="A1:P113"/>
  <sheetViews>
    <sheetView workbookViewId="0">
      <selection activeCell="P7" sqref="P7:P8"/>
    </sheetView>
  </sheetViews>
  <sheetFormatPr defaultRowHeight="15" x14ac:dyDescent="0.25"/>
  <cols>
    <col min="4" max="4" width="33" bestFit="1" customWidth="1"/>
    <col min="12" max="12" width="10" bestFit="1" customWidth="1"/>
    <col min="14" max="14" width="10" bestFit="1" customWidth="1"/>
  </cols>
  <sheetData>
    <row r="1" spans="1:16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25</v>
      </c>
      <c r="L1" t="s">
        <v>26</v>
      </c>
      <c r="M1" t="s">
        <v>374</v>
      </c>
      <c r="N1" t="s">
        <v>27</v>
      </c>
      <c r="P1" t="s">
        <v>375</v>
      </c>
    </row>
    <row r="2" spans="1:16" x14ac:dyDescent="0.25">
      <c r="D2" t="s">
        <v>251</v>
      </c>
      <c r="E2">
        <v>5510</v>
      </c>
      <c r="F2" t="s">
        <v>252</v>
      </c>
      <c r="G2">
        <v>141</v>
      </c>
      <c r="H2" t="s">
        <v>229</v>
      </c>
      <c r="I2">
        <v>2020</v>
      </c>
      <c r="J2">
        <v>2020</v>
      </c>
      <c r="K2" t="s">
        <v>31</v>
      </c>
      <c r="L2">
        <v>121797712</v>
      </c>
      <c r="M2" s="24">
        <f>L2/1000000</f>
        <v>121.797712</v>
      </c>
      <c r="N2">
        <f>SUM(L2:L107)</f>
        <v>353463735</v>
      </c>
      <c r="O2">
        <f>N2/1000000</f>
        <v>353.46373499999999</v>
      </c>
      <c r="P2" s="12">
        <f>M2/$O$2</f>
        <v>0.3445833332802869</v>
      </c>
    </row>
    <row r="3" spans="1:16" x14ac:dyDescent="0.25">
      <c r="D3" t="s">
        <v>253</v>
      </c>
      <c r="E3">
        <v>5510</v>
      </c>
      <c r="F3" t="s">
        <v>252</v>
      </c>
      <c r="G3">
        <v>141</v>
      </c>
      <c r="H3" t="s">
        <v>229</v>
      </c>
      <c r="I3">
        <v>2020</v>
      </c>
      <c r="J3">
        <v>2020</v>
      </c>
      <c r="K3" t="s">
        <v>31</v>
      </c>
      <c r="L3">
        <v>112549240</v>
      </c>
      <c r="M3" s="24">
        <f t="shared" ref="M3:M18" si="0">L3/1000000</f>
        <v>112.54924</v>
      </c>
      <c r="P3" s="12">
        <f t="shared" ref="P3:P8" si="1">M3/$O$2</f>
        <v>0.31841806911252157</v>
      </c>
    </row>
    <row r="4" spans="1:16" x14ac:dyDescent="0.25">
      <c r="D4" t="s">
        <v>254</v>
      </c>
      <c r="E4">
        <v>5510</v>
      </c>
      <c r="F4" t="s">
        <v>252</v>
      </c>
      <c r="G4">
        <v>141</v>
      </c>
      <c r="H4" t="s">
        <v>229</v>
      </c>
      <c r="I4">
        <v>2020</v>
      </c>
      <c r="J4">
        <v>2020</v>
      </c>
      <c r="K4" t="s">
        <v>31</v>
      </c>
      <c r="L4">
        <v>48796661</v>
      </c>
      <c r="M4" s="24">
        <f t="shared" si="0"/>
        <v>48.796661</v>
      </c>
      <c r="P4" s="12">
        <f t="shared" si="1"/>
        <v>0.13805280759566466</v>
      </c>
    </row>
    <row r="5" spans="1:16" x14ac:dyDescent="0.25">
      <c r="D5" t="s">
        <v>255</v>
      </c>
      <c r="E5">
        <v>5510</v>
      </c>
      <c r="F5" t="s">
        <v>252</v>
      </c>
      <c r="G5">
        <v>141</v>
      </c>
      <c r="H5" t="s">
        <v>229</v>
      </c>
      <c r="I5">
        <v>2020</v>
      </c>
      <c r="J5">
        <v>2020</v>
      </c>
      <c r="K5" t="s">
        <v>31</v>
      </c>
      <c r="L5">
        <v>19600000</v>
      </c>
      <c r="M5" s="24">
        <f t="shared" si="0"/>
        <v>19.600000000000001</v>
      </c>
      <c r="P5" s="12">
        <f t="shared" si="1"/>
        <v>5.5451233207842392E-2</v>
      </c>
    </row>
    <row r="6" spans="1:16" x14ac:dyDescent="0.25">
      <c r="D6" t="s">
        <v>256</v>
      </c>
      <c r="E6">
        <v>5510</v>
      </c>
      <c r="F6" t="s">
        <v>252</v>
      </c>
      <c r="G6">
        <v>141</v>
      </c>
      <c r="H6" t="s">
        <v>229</v>
      </c>
      <c r="I6">
        <v>2020</v>
      </c>
      <c r="J6">
        <v>2020</v>
      </c>
      <c r="K6" t="s">
        <v>31</v>
      </c>
      <c r="L6">
        <v>11226000</v>
      </c>
      <c r="M6" s="24">
        <f t="shared" si="0"/>
        <v>11.226000000000001</v>
      </c>
      <c r="P6" s="12">
        <f t="shared" si="1"/>
        <v>3.1759976734246874E-2</v>
      </c>
    </row>
    <row r="7" spans="1:16" x14ac:dyDescent="0.25">
      <c r="D7" t="s">
        <v>257</v>
      </c>
      <c r="E7">
        <v>5510</v>
      </c>
      <c r="F7" t="s">
        <v>252</v>
      </c>
      <c r="G7">
        <v>141</v>
      </c>
      <c r="H7" t="s">
        <v>229</v>
      </c>
      <c r="I7">
        <v>2020</v>
      </c>
      <c r="J7">
        <v>2020</v>
      </c>
      <c r="K7" t="s">
        <v>31</v>
      </c>
      <c r="L7">
        <v>11024460</v>
      </c>
      <c r="M7" s="24">
        <f t="shared" si="0"/>
        <v>11.024459999999999</v>
      </c>
      <c r="P7" s="12">
        <f t="shared" si="1"/>
        <v>3.1189790941353573E-2</v>
      </c>
    </row>
    <row r="8" spans="1:16" x14ac:dyDescent="0.25">
      <c r="D8" t="s">
        <v>258</v>
      </c>
      <c r="E8">
        <v>5510</v>
      </c>
      <c r="F8" t="s">
        <v>252</v>
      </c>
      <c r="G8">
        <v>141</v>
      </c>
      <c r="H8" t="s">
        <v>229</v>
      </c>
      <c r="I8">
        <v>2020</v>
      </c>
      <c r="J8">
        <v>2020</v>
      </c>
      <c r="K8" t="s">
        <v>31</v>
      </c>
      <c r="L8">
        <v>6358500</v>
      </c>
      <c r="M8" s="24">
        <f t="shared" si="0"/>
        <v>6.3585000000000003</v>
      </c>
      <c r="P8" s="12">
        <f t="shared" si="1"/>
        <v>1.7989115630207438E-2</v>
      </c>
    </row>
    <row r="9" spans="1:16" x14ac:dyDescent="0.25">
      <c r="D9" t="s">
        <v>259</v>
      </c>
      <c r="E9">
        <v>5510</v>
      </c>
      <c r="F9" t="s">
        <v>252</v>
      </c>
      <c r="G9">
        <v>141</v>
      </c>
      <c r="H9" t="s">
        <v>229</v>
      </c>
      <c r="I9">
        <v>2020</v>
      </c>
      <c r="J9">
        <v>2020</v>
      </c>
      <c r="K9" t="s">
        <v>31</v>
      </c>
      <c r="L9">
        <v>4307593</v>
      </c>
      <c r="M9" s="24">
        <f t="shared" si="0"/>
        <v>4.3075929999999998</v>
      </c>
    </row>
    <row r="10" spans="1:16" x14ac:dyDescent="0.25">
      <c r="D10" t="s">
        <v>260</v>
      </c>
      <c r="E10">
        <v>5510</v>
      </c>
      <c r="F10" t="s">
        <v>252</v>
      </c>
      <c r="G10">
        <v>141</v>
      </c>
      <c r="H10" t="s">
        <v>229</v>
      </c>
      <c r="I10">
        <v>2020</v>
      </c>
      <c r="J10">
        <v>2020</v>
      </c>
      <c r="K10" t="s">
        <v>31</v>
      </c>
      <c r="L10">
        <v>2829356</v>
      </c>
      <c r="M10" s="24">
        <f t="shared" si="0"/>
        <v>2.8293560000000002</v>
      </c>
    </row>
    <row r="11" spans="1:16" x14ac:dyDescent="0.25">
      <c r="D11" t="s">
        <v>261</v>
      </c>
      <c r="E11">
        <v>5510</v>
      </c>
      <c r="F11" t="s">
        <v>252</v>
      </c>
      <c r="G11">
        <v>141</v>
      </c>
      <c r="H11" t="s">
        <v>229</v>
      </c>
      <c r="I11">
        <v>2020</v>
      </c>
      <c r="J11">
        <v>2020</v>
      </c>
      <c r="K11" t="s">
        <v>31</v>
      </c>
      <c r="L11">
        <v>2797670</v>
      </c>
      <c r="M11" s="24">
        <f t="shared" si="0"/>
        <v>2.7976700000000001</v>
      </c>
    </row>
    <row r="12" spans="1:16" x14ac:dyDescent="0.25">
      <c r="D12" t="s">
        <v>262</v>
      </c>
      <c r="E12">
        <v>5510</v>
      </c>
      <c r="F12" t="s">
        <v>252</v>
      </c>
      <c r="G12">
        <v>141</v>
      </c>
      <c r="H12" t="s">
        <v>229</v>
      </c>
      <c r="I12">
        <v>2020</v>
      </c>
      <c r="J12">
        <v>2020</v>
      </c>
      <c r="K12" t="s">
        <v>31</v>
      </c>
      <c r="L12">
        <v>1990000</v>
      </c>
      <c r="M12" s="24">
        <f t="shared" si="0"/>
        <v>1.99</v>
      </c>
    </row>
    <row r="13" spans="1:16" x14ac:dyDescent="0.25">
      <c r="D13" t="s">
        <v>263</v>
      </c>
      <c r="E13">
        <v>5510</v>
      </c>
      <c r="F13" t="s">
        <v>252</v>
      </c>
      <c r="G13">
        <v>141</v>
      </c>
      <c r="H13" t="s">
        <v>229</v>
      </c>
      <c r="I13">
        <v>2020</v>
      </c>
      <c r="J13">
        <v>2020</v>
      </c>
      <c r="K13" t="s">
        <v>31</v>
      </c>
      <c r="L13">
        <v>1245500</v>
      </c>
      <c r="M13" s="24">
        <f t="shared" si="0"/>
        <v>1.2455000000000001</v>
      </c>
    </row>
    <row r="14" spans="1:16" x14ac:dyDescent="0.25">
      <c r="D14" t="s">
        <v>264</v>
      </c>
      <c r="E14">
        <v>5510</v>
      </c>
      <c r="F14" t="s">
        <v>252</v>
      </c>
      <c r="G14">
        <v>141</v>
      </c>
      <c r="H14" t="s">
        <v>229</v>
      </c>
      <c r="I14">
        <v>2020</v>
      </c>
      <c r="J14">
        <v>2020</v>
      </c>
      <c r="K14" t="s">
        <v>31</v>
      </c>
      <c r="L14">
        <v>1040000</v>
      </c>
      <c r="M14" s="24">
        <f t="shared" si="0"/>
        <v>1.04</v>
      </c>
    </row>
    <row r="15" spans="1:16" x14ac:dyDescent="0.25">
      <c r="D15" t="s">
        <v>265</v>
      </c>
      <c r="E15">
        <v>5510</v>
      </c>
      <c r="F15" t="s">
        <v>252</v>
      </c>
      <c r="G15">
        <v>141</v>
      </c>
      <c r="H15" t="s">
        <v>229</v>
      </c>
      <c r="I15">
        <v>2020</v>
      </c>
      <c r="J15">
        <v>2020</v>
      </c>
      <c r="K15" t="s">
        <v>31</v>
      </c>
      <c r="L15">
        <v>1005630</v>
      </c>
      <c r="M15" s="24">
        <f t="shared" si="0"/>
        <v>1.00563</v>
      </c>
    </row>
    <row r="16" spans="1:16" x14ac:dyDescent="0.25">
      <c r="D16" t="s">
        <v>266</v>
      </c>
      <c r="E16">
        <v>5510</v>
      </c>
      <c r="F16" t="s">
        <v>252</v>
      </c>
      <c r="G16">
        <v>141</v>
      </c>
      <c r="H16" t="s">
        <v>229</v>
      </c>
      <c r="I16">
        <v>2020</v>
      </c>
      <c r="J16">
        <v>2020</v>
      </c>
      <c r="K16" t="s">
        <v>31</v>
      </c>
      <c r="L16">
        <v>751578</v>
      </c>
      <c r="M16" s="24">
        <f t="shared" si="0"/>
        <v>0.75157799999999997</v>
      </c>
    </row>
    <row r="17" spans="4:13" x14ac:dyDescent="0.25">
      <c r="D17" t="s">
        <v>267</v>
      </c>
      <c r="E17">
        <v>5510</v>
      </c>
      <c r="F17" t="s">
        <v>252</v>
      </c>
      <c r="G17">
        <v>141</v>
      </c>
      <c r="H17" t="s">
        <v>229</v>
      </c>
      <c r="I17">
        <v>2020</v>
      </c>
      <c r="J17">
        <v>2020</v>
      </c>
      <c r="K17" t="s">
        <v>31</v>
      </c>
      <c r="L17">
        <v>600000</v>
      </c>
      <c r="M17" s="24">
        <f t="shared" si="0"/>
        <v>0.6</v>
      </c>
    </row>
    <row r="18" spans="4:13" x14ac:dyDescent="0.25">
      <c r="D18" t="s">
        <v>268</v>
      </c>
      <c r="E18">
        <v>5510</v>
      </c>
      <c r="F18" t="s">
        <v>252</v>
      </c>
      <c r="G18">
        <v>141</v>
      </c>
      <c r="H18" t="s">
        <v>229</v>
      </c>
      <c r="I18">
        <v>2020</v>
      </c>
      <c r="J18">
        <v>2020</v>
      </c>
      <c r="K18" t="s">
        <v>31</v>
      </c>
      <c r="L18">
        <v>406670</v>
      </c>
      <c r="M18" s="24">
        <f t="shared" si="0"/>
        <v>0.40666999999999998</v>
      </c>
    </row>
    <row r="19" spans="4:13" x14ac:dyDescent="0.25">
      <c r="D19" t="s">
        <v>269</v>
      </c>
      <c r="E19">
        <v>5510</v>
      </c>
      <c r="F19" t="s">
        <v>252</v>
      </c>
      <c r="G19">
        <v>141</v>
      </c>
      <c r="H19" t="s">
        <v>229</v>
      </c>
      <c r="I19">
        <v>2020</v>
      </c>
      <c r="J19">
        <v>2020</v>
      </c>
      <c r="K19" t="s">
        <v>31</v>
      </c>
      <c r="L19">
        <v>353640</v>
      </c>
    </row>
    <row r="20" spans="4:13" x14ac:dyDescent="0.25">
      <c r="D20" t="s">
        <v>270</v>
      </c>
      <c r="E20">
        <v>5510</v>
      </c>
      <c r="F20" t="s">
        <v>252</v>
      </c>
      <c r="G20">
        <v>141</v>
      </c>
      <c r="H20" t="s">
        <v>229</v>
      </c>
      <c r="I20">
        <v>2020</v>
      </c>
      <c r="J20">
        <v>2020</v>
      </c>
      <c r="K20" t="s">
        <v>31</v>
      </c>
      <c r="L20">
        <v>296866</v>
      </c>
    </row>
    <row r="21" spans="4:13" x14ac:dyDescent="0.25">
      <c r="D21" t="s">
        <v>271</v>
      </c>
      <c r="E21">
        <v>5510</v>
      </c>
      <c r="F21" t="s">
        <v>252</v>
      </c>
      <c r="G21">
        <v>141</v>
      </c>
      <c r="H21" t="s">
        <v>229</v>
      </c>
      <c r="I21">
        <v>2020</v>
      </c>
      <c r="J21">
        <v>2020</v>
      </c>
      <c r="K21" t="s">
        <v>31</v>
      </c>
      <c r="L21">
        <v>266010</v>
      </c>
    </row>
    <row r="22" spans="4:13" x14ac:dyDescent="0.25">
      <c r="D22" t="s">
        <v>272</v>
      </c>
      <c r="E22">
        <v>5510</v>
      </c>
      <c r="F22" t="s">
        <v>252</v>
      </c>
      <c r="G22">
        <v>141</v>
      </c>
      <c r="H22" t="s">
        <v>229</v>
      </c>
      <c r="I22">
        <v>2020</v>
      </c>
      <c r="J22">
        <v>2020</v>
      </c>
      <c r="K22" t="s">
        <v>31</v>
      </c>
      <c r="L22">
        <v>260639</v>
      </c>
    </row>
    <row r="23" spans="4:13" x14ac:dyDescent="0.25">
      <c r="D23" t="s">
        <v>273</v>
      </c>
      <c r="E23">
        <v>5510</v>
      </c>
      <c r="F23" t="s">
        <v>252</v>
      </c>
      <c r="G23">
        <v>141</v>
      </c>
      <c r="H23" t="s">
        <v>229</v>
      </c>
      <c r="I23">
        <v>2020</v>
      </c>
      <c r="J23">
        <v>2020</v>
      </c>
      <c r="K23" t="s">
        <v>31</v>
      </c>
      <c r="L23">
        <v>253954</v>
      </c>
    </row>
    <row r="24" spans="4:13" x14ac:dyDescent="0.25">
      <c r="D24" t="s">
        <v>274</v>
      </c>
      <c r="E24">
        <v>5510</v>
      </c>
      <c r="F24" t="s">
        <v>252</v>
      </c>
      <c r="G24">
        <v>141</v>
      </c>
      <c r="H24" t="s">
        <v>229</v>
      </c>
      <c r="I24">
        <v>2020</v>
      </c>
      <c r="J24">
        <v>2020</v>
      </c>
      <c r="K24" t="s">
        <v>31</v>
      </c>
      <c r="L24">
        <v>246019</v>
      </c>
    </row>
    <row r="25" spans="4:13" x14ac:dyDescent="0.25">
      <c r="D25" t="s">
        <v>275</v>
      </c>
      <c r="E25">
        <v>5510</v>
      </c>
      <c r="F25" t="s">
        <v>252</v>
      </c>
      <c r="G25">
        <v>141</v>
      </c>
      <c r="H25" t="s">
        <v>229</v>
      </c>
      <c r="I25">
        <v>2020</v>
      </c>
      <c r="J25">
        <v>2020</v>
      </c>
      <c r="K25" t="s">
        <v>31</v>
      </c>
      <c r="L25">
        <v>229892</v>
      </c>
    </row>
    <row r="26" spans="4:13" x14ac:dyDescent="0.25">
      <c r="D26" t="s">
        <v>276</v>
      </c>
      <c r="E26">
        <v>5510</v>
      </c>
      <c r="F26" t="s">
        <v>252</v>
      </c>
      <c r="G26">
        <v>141</v>
      </c>
      <c r="H26" t="s">
        <v>229</v>
      </c>
      <c r="I26">
        <v>2020</v>
      </c>
      <c r="J26">
        <v>2020</v>
      </c>
      <c r="K26" t="s">
        <v>31</v>
      </c>
      <c r="L26">
        <v>218900</v>
      </c>
    </row>
    <row r="27" spans="4:13" x14ac:dyDescent="0.25">
      <c r="D27" t="s">
        <v>277</v>
      </c>
      <c r="E27">
        <v>5510</v>
      </c>
      <c r="F27" t="s">
        <v>252</v>
      </c>
      <c r="G27">
        <v>141</v>
      </c>
      <c r="H27" t="s">
        <v>229</v>
      </c>
      <c r="I27">
        <v>2020</v>
      </c>
      <c r="J27">
        <v>2020</v>
      </c>
      <c r="K27" t="s">
        <v>31</v>
      </c>
      <c r="L27">
        <v>208676</v>
      </c>
    </row>
    <row r="28" spans="4:13" x14ac:dyDescent="0.25">
      <c r="D28" t="s">
        <v>278</v>
      </c>
      <c r="E28">
        <v>5510</v>
      </c>
      <c r="F28" t="s">
        <v>252</v>
      </c>
      <c r="G28">
        <v>141</v>
      </c>
      <c r="H28" t="s">
        <v>229</v>
      </c>
      <c r="I28">
        <v>2020</v>
      </c>
      <c r="J28">
        <v>2020</v>
      </c>
      <c r="K28" t="s">
        <v>31</v>
      </c>
      <c r="L28">
        <v>204860</v>
      </c>
    </row>
    <row r="29" spans="4:13" x14ac:dyDescent="0.25">
      <c r="D29" t="s">
        <v>279</v>
      </c>
      <c r="E29">
        <v>5510</v>
      </c>
      <c r="F29" t="s">
        <v>252</v>
      </c>
      <c r="G29">
        <v>141</v>
      </c>
      <c r="H29" t="s">
        <v>229</v>
      </c>
      <c r="I29">
        <v>2020</v>
      </c>
      <c r="J29">
        <v>2020</v>
      </c>
      <c r="K29" t="s">
        <v>31</v>
      </c>
      <c r="L29">
        <v>180000</v>
      </c>
    </row>
    <row r="30" spans="4:13" x14ac:dyDescent="0.25">
      <c r="D30" t="s">
        <v>280</v>
      </c>
      <c r="E30">
        <v>5510</v>
      </c>
      <c r="F30" t="s">
        <v>252</v>
      </c>
      <c r="G30">
        <v>141</v>
      </c>
      <c r="H30" t="s">
        <v>229</v>
      </c>
      <c r="I30">
        <v>2020</v>
      </c>
      <c r="J30">
        <v>2020</v>
      </c>
      <c r="K30" t="s">
        <v>31</v>
      </c>
      <c r="L30">
        <v>180000</v>
      </c>
    </row>
    <row r="31" spans="4:13" x14ac:dyDescent="0.25">
      <c r="D31" t="s">
        <v>281</v>
      </c>
      <c r="E31">
        <v>5510</v>
      </c>
      <c r="F31" t="s">
        <v>252</v>
      </c>
      <c r="G31">
        <v>141</v>
      </c>
      <c r="H31" t="s">
        <v>229</v>
      </c>
      <c r="I31">
        <v>2020</v>
      </c>
      <c r="J31">
        <v>2020</v>
      </c>
      <c r="K31" t="s">
        <v>31</v>
      </c>
      <c r="L31">
        <v>177007</v>
      </c>
    </row>
    <row r="32" spans="4:13" x14ac:dyDescent="0.25">
      <c r="D32" t="s">
        <v>282</v>
      </c>
      <c r="E32">
        <v>5510</v>
      </c>
      <c r="F32" t="s">
        <v>252</v>
      </c>
      <c r="G32">
        <v>141</v>
      </c>
      <c r="H32" t="s">
        <v>229</v>
      </c>
      <c r="I32">
        <v>2020</v>
      </c>
      <c r="J32">
        <v>2020</v>
      </c>
      <c r="K32" t="s">
        <v>31</v>
      </c>
      <c r="L32">
        <v>165760</v>
      </c>
    </row>
    <row r="33" spans="4:12" x14ac:dyDescent="0.25">
      <c r="D33" t="s">
        <v>283</v>
      </c>
      <c r="E33">
        <v>5510</v>
      </c>
      <c r="F33" t="s">
        <v>252</v>
      </c>
      <c r="G33">
        <v>141</v>
      </c>
      <c r="H33" t="s">
        <v>229</v>
      </c>
      <c r="I33">
        <v>2020</v>
      </c>
      <c r="J33">
        <v>2020</v>
      </c>
      <c r="K33" t="s">
        <v>31</v>
      </c>
      <c r="L33">
        <v>155225</v>
      </c>
    </row>
    <row r="34" spans="4:12" x14ac:dyDescent="0.25">
      <c r="D34" t="s">
        <v>284</v>
      </c>
      <c r="E34">
        <v>5510</v>
      </c>
      <c r="F34" t="s">
        <v>252</v>
      </c>
      <c r="G34">
        <v>141</v>
      </c>
      <c r="H34" t="s">
        <v>229</v>
      </c>
      <c r="I34">
        <v>2020</v>
      </c>
      <c r="J34">
        <v>2020</v>
      </c>
      <c r="K34" t="s">
        <v>31</v>
      </c>
      <c r="L34">
        <v>145000</v>
      </c>
    </row>
    <row r="35" spans="4:12" x14ac:dyDescent="0.25">
      <c r="D35" t="s">
        <v>285</v>
      </c>
      <c r="E35">
        <v>5510</v>
      </c>
      <c r="F35" t="s">
        <v>252</v>
      </c>
      <c r="G35">
        <v>141</v>
      </c>
      <c r="H35" t="s">
        <v>229</v>
      </c>
      <c r="I35">
        <v>2020</v>
      </c>
      <c r="J35">
        <v>2020</v>
      </c>
      <c r="K35" t="s">
        <v>31</v>
      </c>
      <c r="L35">
        <v>140000</v>
      </c>
    </row>
    <row r="36" spans="4:12" x14ac:dyDescent="0.25">
      <c r="D36" t="s">
        <v>286</v>
      </c>
      <c r="E36">
        <v>5510</v>
      </c>
      <c r="F36" t="s">
        <v>252</v>
      </c>
      <c r="G36">
        <v>141</v>
      </c>
      <c r="H36" t="s">
        <v>229</v>
      </c>
      <c r="I36">
        <v>2020</v>
      </c>
      <c r="J36">
        <v>2020</v>
      </c>
      <c r="K36" t="s">
        <v>31</v>
      </c>
      <c r="L36">
        <v>132200</v>
      </c>
    </row>
    <row r="37" spans="4:12" x14ac:dyDescent="0.25">
      <c r="D37" t="s">
        <v>287</v>
      </c>
      <c r="E37">
        <v>5510</v>
      </c>
      <c r="F37" t="s">
        <v>252</v>
      </c>
      <c r="G37">
        <v>141</v>
      </c>
      <c r="H37" t="s">
        <v>229</v>
      </c>
      <c r="I37">
        <v>2020</v>
      </c>
      <c r="J37">
        <v>2020</v>
      </c>
      <c r="K37" t="s">
        <v>31</v>
      </c>
      <c r="L37">
        <v>119412</v>
      </c>
    </row>
    <row r="38" spans="4:12" x14ac:dyDescent="0.25">
      <c r="D38" t="s">
        <v>288</v>
      </c>
      <c r="E38">
        <v>5510</v>
      </c>
      <c r="F38" t="s">
        <v>252</v>
      </c>
      <c r="G38">
        <v>141</v>
      </c>
      <c r="H38" t="s">
        <v>229</v>
      </c>
      <c r="I38">
        <v>2020</v>
      </c>
      <c r="J38">
        <v>2020</v>
      </c>
      <c r="K38" t="s">
        <v>31</v>
      </c>
      <c r="L38">
        <v>104761</v>
      </c>
    </row>
    <row r="39" spans="4:12" x14ac:dyDescent="0.25">
      <c r="D39" t="s">
        <v>289</v>
      </c>
      <c r="E39">
        <v>5510</v>
      </c>
      <c r="F39" t="s">
        <v>252</v>
      </c>
      <c r="G39">
        <v>141</v>
      </c>
      <c r="H39" t="s">
        <v>229</v>
      </c>
      <c r="I39">
        <v>2020</v>
      </c>
      <c r="J39">
        <v>2020</v>
      </c>
      <c r="K39" t="s">
        <v>31</v>
      </c>
      <c r="L39">
        <v>90500</v>
      </c>
    </row>
    <row r="40" spans="4:12" x14ac:dyDescent="0.25">
      <c r="D40" t="s">
        <v>290</v>
      </c>
      <c r="E40">
        <v>5510</v>
      </c>
      <c r="F40" t="s">
        <v>252</v>
      </c>
      <c r="G40">
        <v>141</v>
      </c>
      <c r="H40" t="s">
        <v>229</v>
      </c>
      <c r="I40">
        <v>2020</v>
      </c>
      <c r="J40">
        <v>2020</v>
      </c>
      <c r="K40" t="s">
        <v>31</v>
      </c>
      <c r="L40">
        <v>80926</v>
      </c>
    </row>
    <row r="41" spans="4:12" x14ac:dyDescent="0.25">
      <c r="D41" t="s">
        <v>291</v>
      </c>
      <c r="E41">
        <v>5510</v>
      </c>
      <c r="F41" t="s">
        <v>252</v>
      </c>
      <c r="G41">
        <v>141</v>
      </c>
      <c r="H41" t="s">
        <v>229</v>
      </c>
      <c r="I41">
        <v>2020</v>
      </c>
      <c r="J41">
        <v>2020</v>
      </c>
      <c r="K41" t="s">
        <v>31</v>
      </c>
      <c r="L41">
        <v>75077</v>
      </c>
    </row>
    <row r="42" spans="4:12" x14ac:dyDescent="0.25">
      <c r="D42" t="s">
        <v>292</v>
      </c>
      <c r="E42">
        <v>5510</v>
      </c>
      <c r="F42" t="s">
        <v>252</v>
      </c>
      <c r="G42">
        <v>141</v>
      </c>
      <c r="H42" t="s">
        <v>229</v>
      </c>
      <c r="I42">
        <v>2020</v>
      </c>
      <c r="J42">
        <v>2020</v>
      </c>
      <c r="K42" t="s">
        <v>31</v>
      </c>
      <c r="L42">
        <v>75000</v>
      </c>
    </row>
    <row r="43" spans="4:12" x14ac:dyDescent="0.25">
      <c r="D43" t="s">
        <v>293</v>
      </c>
      <c r="E43">
        <v>5510</v>
      </c>
      <c r="F43" t="s">
        <v>252</v>
      </c>
      <c r="G43">
        <v>141</v>
      </c>
      <c r="H43" t="s">
        <v>229</v>
      </c>
      <c r="I43">
        <v>2020</v>
      </c>
      <c r="J43">
        <v>2020</v>
      </c>
      <c r="K43" t="s">
        <v>31</v>
      </c>
      <c r="L43">
        <v>65405</v>
      </c>
    </row>
    <row r="44" spans="4:12" x14ac:dyDescent="0.25">
      <c r="D44" t="s">
        <v>294</v>
      </c>
      <c r="E44">
        <v>5510</v>
      </c>
      <c r="F44" t="s">
        <v>252</v>
      </c>
      <c r="G44">
        <v>141</v>
      </c>
      <c r="H44" t="s">
        <v>229</v>
      </c>
      <c r="I44">
        <v>2020</v>
      </c>
      <c r="J44">
        <v>2020</v>
      </c>
      <c r="K44" t="s">
        <v>31</v>
      </c>
      <c r="L44">
        <v>59656</v>
      </c>
    </row>
    <row r="45" spans="4:12" x14ac:dyDescent="0.25">
      <c r="D45" t="s">
        <v>295</v>
      </c>
      <c r="E45">
        <v>5510</v>
      </c>
      <c r="F45" t="s">
        <v>252</v>
      </c>
      <c r="G45">
        <v>141</v>
      </c>
      <c r="H45" t="s">
        <v>229</v>
      </c>
      <c r="I45">
        <v>2020</v>
      </c>
      <c r="J45">
        <v>2020</v>
      </c>
      <c r="K45" t="s">
        <v>31</v>
      </c>
      <c r="L45">
        <v>50000</v>
      </c>
    </row>
    <row r="46" spans="4:12" x14ac:dyDescent="0.25">
      <c r="D46" t="s">
        <v>296</v>
      </c>
      <c r="E46">
        <v>5510</v>
      </c>
      <c r="F46" t="s">
        <v>252</v>
      </c>
      <c r="G46">
        <v>141</v>
      </c>
      <c r="H46" t="s">
        <v>229</v>
      </c>
      <c r="I46">
        <v>2020</v>
      </c>
      <c r="J46">
        <v>2020</v>
      </c>
      <c r="K46" t="s">
        <v>31</v>
      </c>
      <c r="L46">
        <v>48000</v>
      </c>
    </row>
    <row r="47" spans="4:12" x14ac:dyDescent="0.25">
      <c r="D47" t="s">
        <v>297</v>
      </c>
      <c r="E47">
        <v>5510</v>
      </c>
      <c r="F47" t="s">
        <v>252</v>
      </c>
      <c r="G47">
        <v>141</v>
      </c>
      <c r="H47" t="s">
        <v>229</v>
      </c>
      <c r="I47">
        <v>2020</v>
      </c>
      <c r="J47">
        <v>2020</v>
      </c>
      <c r="K47" t="s">
        <v>31</v>
      </c>
      <c r="L47">
        <v>41000</v>
      </c>
    </row>
    <row r="48" spans="4:12" x14ac:dyDescent="0.25">
      <c r="D48" t="s">
        <v>298</v>
      </c>
      <c r="E48">
        <v>5510</v>
      </c>
      <c r="F48" t="s">
        <v>252</v>
      </c>
      <c r="G48">
        <v>141</v>
      </c>
      <c r="H48" t="s">
        <v>229</v>
      </c>
      <c r="I48">
        <v>2020</v>
      </c>
      <c r="J48">
        <v>2020</v>
      </c>
      <c r="K48" t="s">
        <v>31</v>
      </c>
      <c r="L48">
        <v>40797</v>
      </c>
    </row>
    <row r="49" spans="4:12" x14ac:dyDescent="0.25">
      <c r="D49" t="s">
        <v>299</v>
      </c>
      <c r="E49">
        <v>5510</v>
      </c>
      <c r="F49" t="s">
        <v>252</v>
      </c>
      <c r="G49">
        <v>141</v>
      </c>
      <c r="H49" t="s">
        <v>229</v>
      </c>
      <c r="I49">
        <v>2020</v>
      </c>
      <c r="J49">
        <v>2020</v>
      </c>
      <c r="K49" t="s">
        <v>31</v>
      </c>
      <c r="L49">
        <v>37526</v>
      </c>
    </row>
    <row r="50" spans="4:12" x14ac:dyDescent="0.25">
      <c r="D50" t="s">
        <v>300</v>
      </c>
      <c r="E50">
        <v>5510</v>
      </c>
      <c r="F50" t="s">
        <v>252</v>
      </c>
      <c r="G50">
        <v>141</v>
      </c>
      <c r="H50" t="s">
        <v>229</v>
      </c>
      <c r="I50">
        <v>2020</v>
      </c>
      <c r="J50">
        <v>2020</v>
      </c>
      <c r="K50" t="s">
        <v>31</v>
      </c>
      <c r="L50">
        <v>37202</v>
      </c>
    </row>
    <row r="51" spans="4:12" x14ac:dyDescent="0.25">
      <c r="D51" t="s">
        <v>301</v>
      </c>
      <c r="E51">
        <v>5510</v>
      </c>
      <c r="F51" t="s">
        <v>252</v>
      </c>
      <c r="G51">
        <v>141</v>
      </c>
      <c r="H51" t="s">
        <v>229</v>
      </c>
      <c r="I51">
        <v>2020</v>
      </c>
      <c r="J51">
        <v>2020</v>
      </c>
      <c r="K51" t="s">
        <v>31</v>
      </c>
      <c r="L51">
        <v>33360</v>
      </c>
    </row>
    <row r="52" spans="4:12" x14ac:dyDescent="0.25">
      <c r="D52" t="s">
        <v>302</v>
      </c>
      <c r="E52">
        <v>5510</v>
      </c>
      <c r="F52" t="s">
        <v>252</v>
      </c>
      <c r="G52">
        <v>141</v>
      </c>
      <c r="H52" t="s">
        <v>229</v>
      </c>
      <c r="I52">
        <v>2020</v>
      </c>
      <c r="J52">
        <v>2020</v>
      </c>
      <c r="K52" t="s">
        <v>31</v>
      </c>
      <c r="L52">
        <v>33020</v>
      </c>
    </row>
    <row r="53" spans="4:12" x14ac:dyDescent="0.25">
      <c r="D53" t="s">
        <v>303</v>
      </c>
      <c r="E53">
        <v>5510</v>
      </c>
      <c r="F53" t="s">
        <v>252</v>
      </c>
      <c r="G53">
        <v>141</v>
      </c>
      <c r="H53" t="s">
        <v>229</v>
      </c>
      <c r="I53">
        <v>2020</v>
      </c>
      <c r="J53">
        <v>2020</v>
      </c>
      <c r="K53" t="s">
        <v>31</v>
      </c>
      <c r="L53">
        <v>29231</v>
      </c>
    </row>
    <row r="54" spans="4:12" x14ac:dyDescent="0.25">
      <c r="D54" t="s">
        <v>304</v>
      </c>
      <c r="E54">
        <v>5510</v>
      </c>
      <c r="F54" t="s">
        <v>252</v>
      </c>
      <c r="G54">
        <v>141</v>
      </c>
      <c r="H54" t="s">
        <v>229</v>
      </c>
      <c r="I54">
        <v>2020</v>
      </c>
      <c r="J54">
        <v>2020</v>
      </c>
      <c r="K54" t="s">
        <v>31</v>
      </c>
      <c r="L54">
        <v>27238</v>
      </c>
    </row>
    <row r="55" spans="4:12" x14ac:dyDescent="0.25">
      <c r="D55" t="s">
        <v>305</v>
      </c>
      <c r="E55">
        <v>5510</v>
      </c>
      <c r="F55" t="s">
        <v>252</v>
      </c>
      <c r="G55">
        <v>141</v>
      </c>
      <c r="H55" t="s">
        <v>229</v>
      </c>
      <c r="I55">
        <v>2020</v>
      </c>
      <c r="J55">
        <v>2020</v>
      </c>
      <c r="K55" t="s">
        <v>31</v>
      </c>
      <c r="L55">
        <v>26000</v>
      </c>
    </row>
    <row r="56" spans="4:12" x14ac:dyDescent="0.25">
      <c r="D56" t="s">
        <v>306</v>
      </c>
      <c r="E56">
        <v>5510</v>
      </c>
      <c r="F56" t="s">
        <v>252</v>
      </c>
      <c r="G56">
        <v>141</v>
      </c>
      <c r="H56" t="s">
        <v>229</v>
      </c>
      <c r="I56">
        <v>2020</v>
      </c>
      <c r="J56">
        <v>2020</v>
      </c>
      <c r="K56" t="s">
        <v>31</v>
      </c>
      <c r="L56">
        <v>24195</v>
      </c>
    </row>
    <row r="57" spans="4:12" x14ac:dyDescent="0.25">
      <c r="D57" t="s">
        <v>307</v>
      </c>
      <c r="E57">
        <v>5510</v>
      </c>
      <c r="F57" t="s">
        <v>252</v>
      </c>
      <c r="G57">
        <v>141</v>
      </c>
      <c r="H57" t="s">
        <v>229</v>
      </c>
      <c r="I57">
        <v>2020</v>
      </c>
      <c r="J57">
        <v>2020</v>
      </c>
      <c r="K57" t="s">
        <v>31</v>
      </c>
      <c r="L57">
        <v>23886</v>
      </c>
    </row>
    <row r="58" spans="4:12" x14ac:dyDescent="0.25">
      <c r="D58" t="s">
        <v>308</v>
      </c>
      <c r="E58">
        <v>5510</v>
      </c>
      <c r="F58" t="s">
        <v>252</v>
      </c>
      <c r="G58">
        <v>141</v>
      </c>
      <c r="H58" t="s">
        <v>229</v>
      </c>
      <c r="I58">
        <v>2020</v>
      </c>
      <c r="J58">
        <v>2020</v>
      </c>
      <c r="K58" t="s">
        <v>31</v>
      </c>
      <c r="L58">
        <v>23755</v>
      </c>
    </row>
    <row r="59" spans="4:12" x14ac:dyDescent="0.25">
      <c r="D59" t="s">
        <v>309</v>
      </c>
      <c r="E59">
        <v>5510</v>
      </c>
      <c r="F59" t="s">
        <v>252</v>
      </c>
      <c r="G59">
        <v>141</v>
      </c>
      <c r="H59" t="s">
        <v>229</v>
      </c>
      <c r="I59">
        <v>2020</v>
      </c>
      <c r="J59">
        <v>2020</v>
      </c>
      <c r="K59" t="s">
        <v>31</v>
      </c>
      <c r="L59">
        <v>17323</v>
      </c>
    </row>
    <row r="60" spans="4:12" x14ac:dyDescent="0.25">
      <c r="D60" t="s">
        <v>310</v>
      </c>
      <c r="E60">
        <v>5510</v>
      </c>
      <c r="F60" t="s">
        <v>252</v>
      </c>
      <c r="G60">
        <v>141</v>
      </c>
      <c r="H60" t="s">
        <v>229</v>
      </c>
      <c r="I60">
        <v>2020</v>
      </c>
      <c r="J60">
        <v>2020</v>
      </c>
      <c r="K60" t="s">
        <v>31</v>
      </c>
      <c r="L60">
        <v>14940</v>
      </c>
    </row>
    <row r="61" spans="4:12" x14ac:dyDescent="0.25">
      <c r="D61" t="s">
        <v>311</v>
      </c>
      <c r="E61">
        <v>5510</v>
      </c>
      <c r="F61" t="s">
        <v>252</v>
      </c>
      <c r="G61">
        <v>141</v>
      </c>
      <c r="H61" t="s">
        <v>229</v>
      </c>
      <c r="I61">
        <v>2020</v>
      </c>
      <c r="J61">
        <v>2020</v>
      </c>
      <c r="K61" t="s">
        <v>31</v>
      </c>
      <c r="L61">
        <v>14685</v>
      </c>
    </row>
    <row r="62" spans="4:12" x14ac:dyDescent="0.25">
      <c r="D62" t="s">
        <v>312</v>
      </c>
      <c r="E62">
        <v>5510</v>
      </c>
      <c r="F62" t="s">
        <v>252</v>
      </c>
      <c r="G62">
        <v>141</v>
      </c>
      <c r="H62" t="s">
        <v>229</v>
      </c>
      <c r="I62">
        <v>2020</v>
      </c>
      <c r="J62">
        <v>2020</v>
      </c>
      <c r="K62" t="s">
        <v>31</v>
      </c>
      <c r="L62">
        <v>14550</v>
      </c>
    </row>
    <row r="63" spans="4:12" x14ac:dyDescent="0.25">
      <c r="D63" t="s">
        <v>313</v>
      </c>
      <c r="E63">
        <v>5510</v>
      </c>
      <c r="F63" t="s">
        <v>252</v>
      </c>
      <c r="G63">
        <v>141</v>
      </c>
      <c r="H63" t="s">
        <v>229</v>
      </c>
      <c r="I63">
        <v>2020</v>
      </c>
      <c r="J63">
        <v>2020</v>
      </c>
      <c r="K63" t="s">
        <v>31</v>
      </c>
      <c r="L63">
        <v>13670</v>
      </c>
    </row>
    <row r="64" spans="4:12" x14ac:dyDescent="0.25">
      <c r="D64" t="s">
        <v>314</v>
      </c>
      <c r="E64">
        <v>5510</v>
      </c>
      <c r="F64" t="s">
        <v>252</v>
      </c>
      <c r="G64">
        <v>141</v>
      </c>
      <c r="H64" t="s">
        <v>229</v>
      </c>
      <c r="I64">
        <v>2020</v>
      </c>
      <c r="J64">
        <v>2020</v>
      </c>
      <c r="K64" t="s">
        <v>31</v>
      </c>
      <c r="L64">
        <v>10000</v>
      </c>
    </row>
    <row r="65" spans="4:12" x14ac:dyDescent="0.25">
      <c r="D65" t="s">
        <v>315</v>
      </c>
      <c r="E65">
        <v>5510</v>
      </c>
      <c r="F65" t="s">
        <v>252</v>
      </c>
      <c r="G65">
        <v>141</v>
      </c>
      <c r="H65" t="s">
        <v>229</v>
      </c>
      <c r="I65">
        <v>2020</v>
      </c>
      <c r="J65">
        <v>2020</v>
      </c>
      <c r="K65" t="s">
        <v>31</v>
      </c>
      <c r="L65">
        <v>9306</v>
      </c>
    </row>
    <row r="66" spans="4:12" x14ac:dyDescent="0.25">
      <c r="D66" t="s">
        <v>316</v>
      </c>
      <c r="E66">
        <v>5510</v>
      </c>
      <c r="F66" t="s">
        <v>252</v>
      </c>
      <c r="G66">
        <v>141</v>
      </c>
      <c r="H66" t="s">
        <v>229</v>
      </c>
      <c r="I66">
        <v>2020</v>
      </c>
      <c r="J66">
        <v>2020</v>
      </c>
      <c r="K66" t="s">
        <v>31</v>
      </c>
      <c r="L66">
        <v>7879</v>
      </c>
    </row>
    <row r="67" spans="4:12" x14ac:dyDescent="0.25">
      <c r="D67" t="s">
        <v>317</v>
      </c>
      <c r="E67">
        <v>5510</v>
      </c>
      <c r="F67" t="s">
        <v>252</v>
      </c>
      <c r="G67">
        <v>141</v>
      </c>
      <c r="H67" t="s">
        <v>229</v>
      </c>
      <c r="I67">
        <v>2020</v>
      </c>
      <c r="J67">
        <v>2020</v>
      </c>
      <c r="K67" t="s">
        <v>31</v>
      </c>
      <c r="L67">
        <v>7460</v>
      </c>
    </row>
    <row r="68" spans="4:12" x14ac:dyDescent="0.25">
      <c r="D68" t="s">
        <v>318</v>
      </c>
      <c r="E68">
        <v>5510</v>
      </c>
      <c r="F68" t="s">
        <v>252</v>
      </c>
      <c r="G68">
        <v>141</v>
      </c>
      <c r="H68" t="s">
        <v>229</v>
      </c>
      <c r="I68">
        <v>2020</v>
      </c>
      <c r="J68">
        <v>2020</v>
      </c>
      <c r="K68" t="s">
        <v>31</v>
      </c>
      <c r="L68">
        <v>6227</v>
      </c>
    </row>
    <row r="69" spans="4:12" x14ac:dyDescent="0.25">
      <c r="D69" t="s">
        <v>319</v>
      </c>
      <c r="E69">
        <v>5510</v>
      </c>
      <c r="F69" t="s">
        <v>252</v>
      </c>
      <c r="G69">
        <v>141</v>
      </c>
      <c r="H69" t="s">
        <v>229</v>
      </c>
      <c r="I69">
        <v>2020</v>
      </c>
      <c r="J69">
        <v>2020</v>
      </c>
      <c r="K69" t="s">
        <v>31</v>
      </c>
      <c r="L69">
        <v>6200</v>
      </c>
    </row>
    <row r="70" spans="4:12" x14ac:dyDescent="0.25">
      <c r="D70" t="s">
        <v>320</v>
      </c>
      <c r="E70">
        <v>5510</v>
      </c>
      <c r="F70" t="s">
        <v>252</v>
      </c>
      <c r="G70">
        <v>141</v>
      </c>
      <c r="H70" t="s">
        <v>229</v>
      </c>
      <c r="I70">
        <v>2020</v>
      </c>
      <c r="J70">
        <v>2020</v>
      </c>
      <c r="K70" t="s">
        <v>31</v>
      </c>
      <c r="L70">
        <v>5247</v>
      </c>
    </row>
    <row r="71" spans="4:12" x14ac:dyDescent="0.25">
      <c r="D71" t="s">
        <v>321</v>
      </c>
      <c r="E71">
        <v>5510</v>
      </c>
      <c r="F71" t="s">
        <v>252</v>
      </c>
      <c r="G71">
        <v>141</v>
      </c>
      <c r="H71" t="s">
        <v>229</v>
      </c>
      <c r="I71">
        <v>2020</v>
      </c>
      <c r="J71">
        <v>2020</v>
      </c>
      <c r="K71" t="s">
        <v>31</v>
      </c>
      <c r="L71">
        <v>5084</v>
      </c>
    </row>
    <row r="72" spans="4:12" x14ac:dyDescent="0.25">
      <c r="D72" t="s">
        <v>322</v>
      </c>
      <c r="E72">
        <v>5510</v>
      </c>
      <c r="F72" t="s">
        <v>252</v>
      </c>
      <c r="G72">
        <v>141</v>
      </c>
      <c r="H72" t="s">
        <v>229</v>
      </c>
      <c r="I72">
        <v>2020</v>
      </c>
      <c r="J72">
        <v>2020</v>
      </c>
      <c r="K72" t="s">
        <v>31</v>
      </c>
      <c r="L72">
        <v>5020</v>
      </c>
    </row>
    <row r="73" spans="4:12" x14ac:dyDescent="0.25">
      <c r="D73" t="s">
        <v>323</v>
      </c>
      <c r="E73">
        <v>5510</v>
      </c>
      <c r="F73" t="s">
        <v>252</v>
      </c>
      <c r="G73">
        <v>141</v>
      </c>
      <c r="H73" t="s">
        <v>229</v>
      </c>
      <c r="I73">
        <v>2020</v>
      </c>
      <c r="J73">
        <v>2020</v>
      </c>
      <c r="K73" t="s">
        <v>31</v>
      </c>
      <c r="L73">
        <v>4620</v>
      </c>
    </row>
    <row r="74" spans="4:12" x14ac:dyDescent="0.25">
      <c r="D74" t="s">
        <v>324</v>
      </c>
      <c r="E74">
        <v>5510</v>
      </c>
      <c r="F74" t="s">
        <v>252</v>
      </c>
      <c r="G74">
        <v>141</v>
      </c>
      <c r="H74" t="s">
        <v>229</v>
      </c>
      <c r="I74">
        <v>2020</v>
      </c>
      <c r="J74">
        <v>2020</v>
      </c>
      <c r="K74" t="s">
        <v>31</v>
      </c>
      <c r="L74">
        <v>4447</v>
      </c>
    </row>
    <row r="75" spans="4:12" x14ac:dyDescent="0.25">
      <c r="D75" t="s">
        <v>325</v>
      </c>
      <c r="E75">
        <v>5510</v>
      </c>
      <c r="F75" t="s">
        <v>252</v>
      </c>
      <c r="G75">
        <v>141</v>
      </c>
      <c r="H75" t="s">
        <v>229</v>
      </c>
      <c r="I75">
        <v>2020</v>
      </c>
      <c r="J75">
        <v>2020</v>
      </c>
      <c r="K75" t="s">
        <v>31</v>
      </c>
      <c r="L75">
        <v>4203</v>
      </c>
    </row>
    <row r="76" spans="4:12" x14ac:dyDescent="0.25">
      <c r="D76" t="s">
        <v>326</v>
      </c>
      <c r="E76">
        <v>5510</v>
      </c>
      <c r="F76" t="s">
        <v>252</v>
      </c>
      <c r="G76">
        <v>141</v>
      </c>
      <c r="H76" t="s">
        <v>229</v>
      </c>
      <c r="I76">
        <v>2020</v>
      </c>
      <c r="J76">
        <v>2020</v>
      </c>
      <c r="K76" t="s">
        <v>31</v>
      </c>
      <c r="L76">
        <v>3417</v>
      </c>
    </row>
    <row r="77" spans="4:12" x14ac:dyDescent="0.25">
      <c r="D77" t="s">
        <v>327</v>
      </c>
      <c r="E77">
        <v>5510</v>
      </c>
      <c r="F77" t="s">
        <v>252</v>
      </c>
      <c r="G77">
        <v>141</v>
      </c>
      <c r="H77" t="s">
        <v>229</v>
      </c>
      <c r="I77">
        <v>2020</v>
      </c>
      <c r="J77">
        <v>2020</v>
      </c>
      <c r="K77" t="s">
        <v>31</v>
      </c>
      <c r="L77">
        <v>2571</v>
      </c>
    </row>
    <row r="78" spans="4:12" x14ac:dyDescent="0.25">
      <c r="D78" t="s">
        <v>328</v>
      </c>
      <c r="E78">
        <v>5510</v>
      </c>
      <c r="F78" t="s">
        <v>252</v>
      </c>
      <c r="G78">
        <v>141</v>
      </c>
      <c r="H78" t="s">
        <v>229</v>
      </c>
      <c r="I78">
        <v>2020</v>
      </c>
      <c r="J78">
        <v>2020</v>
      </c>
      <c r="K78" t="s">
        <v>31</v>
      </c>
      <c r="L78">
        <v>2560</v>
      </c>
    </row>
    <row r="79" spans="4:12" x14ac:dyDescent="0.25">
      <c r="D79" t="s">
        <v>329</v>
      </c>
      <c r="E79">
        <v>5510</v>
      </c>
      <c r="F79" t="s">
        <v>252</v>
      </c>
      <c r="G79">
        <v>141</v>
      </c>
      <c r="H79" t="s">
        <v>229</v>
      </c>
      <c r="I79">
        <v>2020</v>
      </c>
      <c r="J79">
        <v>2020</v>
      </c>
      <c r="K79" t="s">
        <v>31</v>
      </c>
      <c r="L79">
        <v>2396</v>
      </c>
    </row>
    <row r="80" spans="4:12" x14ac:dyDescent="0.25">
      <c r="D80" t="s">
        <v>330</v>
      </c>
      <c r="E80">
        <v>5510</v>
      </c>
      <c r="F80" t="s">
        <v>252</v>
      </c>
      <c r="G80">
        <v>141</v>
      </c>
      <c r="H80" t="s">
        <v>229</v>
      </c>
      <c r="I80">
        <v>2020</v>
      </c>
      <c r="J80">
        <v>2020</v>
      </c>
      <c r="K80" t="s">
        <v>31</v>
      </c>
      <c r="L80">
        <v>2371</v>
      </c>
    </row>
    <row r="81" spans="4:12" x14ac:dyDescent="0.25">
      <c r="D81" t="s">
        <v>331</v>
      </c>
      <c r="E81">
        <v>5510</v>
      </c>
      <c r="F81" t="s">
        <v>252</v>
      </c>
      <c r="G81">
        <v>141</v>
      </c>
      <c r="H81" t="s">
        <v>229</v>
      </c>
      <c r="I81">
        <v>2020</v>
      </c>
      <c r="J81">
        <v>2020</v>
      </c>
      <c r="K81" t="s">
        <v>31</v>
      </c>
      <c r="L81">
        <v>2000</v>
      </c>
    </row>
    <row r="82" spans="4:12" x14ac:dyDescent="0.25">
      <c r="D82" t="s">
        <v>332</v>
      </c>
      <c r="E82">
        <v>5510</v>
      </c>
      <c r="F82" t="s">
        <v>252</v>
      </c>
      <c r="G82">
        <v>141</v>
      </c>
      <c r="H82" t="s">
        <v>229</v>
      </c>
      <c r="I82">
        <v>2020</v>
      </c>
      <c r="J82">
        <v>2020</v>
      </c>
      <c r="K82" t="s">
        <v>31</v>
      </c>
      <c r="L82">
        <v>1840</v>
      </c>
    </row>
    <row r="83" spans="4:12" x14ac:dyDescent="0.25">
      <c r="D83" t="s">
        <v>333</v>
      </c>
      <c r="E83">
        <v>5510</v>
      </c>
      <c r="F83" t="s">
        <v>252</v>
      </c>
      <c r="G83">
        <v>141</v>
      </c>
      <c r="H83" t="s">
        <v>229</v>
      </c>
      <c r="I83">
        <v>2020</v>
      </c>
      <c r="J83">
        <v>2020</v>
      </c>
      <c r="K83" t="s">
        <v>31</v>
      </c>
      <c r="L83">
        <v>1796</v>
      </c>
    </row>
    <row r="84" spans="4:12" x14ac:dyDescent="0.25">
      <c r="D84" t="s">
        <v>334</v>
      </c>
      <c r="E84">
        <v>5510</v>
      </c>
      <c r="F84" t="s">
        <v>252</v>
      </c>
      <c r="G84">
        <v>141</v>
      </c>
      <c r="H84" t="s">
        <v>229</v>
      </c>
      <c r="I84">
        <v>2020</v>
      </c>
      <c r="J84">
        <v>2020</v>
      </c>
      <c r="K84" t="s">
        <v>31</v>
      </c>
      <c r="L84">
        <v>1538</v>
      </c>
    </row>
    <row r="85" spans="4:12" x14ac:dyDescent="0.25">
      <c r="D85" t="s">
        <v>335</v>
      </c>
      <c r="E85">
        <v>5510</v>
      </c>
      <c r="F85" t="s">
        <v>252</v>
      </c>
      <c r="G85">
        <v>141</v>
      </c>
      <c r="H85" t="s">
        <v>229</v>
      </c>
      <c r="I85">
        <v>2020</v>
      </c>
      <c r="J85">
        <v>2020</v>
      </c>
      <c r="K85" t="s">
        <v>31</v>
      </c>
      <c r="L85">
        <v>1444</v>
      </c>
    </row>
    <row r="86" spans="4:12" x14ac:dyDescent="0.25">
      <c r="D86" t="s">
        <v>336</v>
      </c>
      <c r="E86">
        <v>5510</v>
      </c>
      <c r="F86" t="s">
        <v>252</v>
      </c>
      <c r="G86">
        <v>141</v>
      </c>
      <c r="H86" t="s">
        <v>229</v>
      </c>
      <c r="I86">
        <v>2020</v>
      </c>
      <c r="J86">
        <v>2020</v>
      </c>
      <c r="K86" t="s">
        <v>31</v>
      </c>
      <c r="L86">
        <v>978</v>
      </c>
    </row>
    <row r="87" spans="4:12" x14ac:dyDescent="0.25">
      <c r="D87" t="s">
        <v>337</v>
      </c>
      <c r="E87">
        <v>5510</v>
      </c>
      <c r="F87" t="s">
        <v>252</v>
      </c>
      <c r="G87">
        <v>141</v>
      </c>
      <c r="H87" t="s">
        <v>229</v>
      </c>
      <c r="I87">
        <v>2020</v>
      </c>
      <c r="J87">
        <v>2020</v>
      </c>
      <c r="K87" t="s">
        <v>31</v>
      </c>
      <c r="L87">
        <v>727</v>
      </c>
    </row>
    <row r="88" spans="4:12" x14ac:dyDescent="0.25">
      <c r="D88" t="s">
        <v>338</v>
      </c>
      <c r="E88">
        <v>5510</v>
      </c>
      <c r="F88" t="s">
        <v>252</v>
      </c>
      <c r="G88">
        <v>141</v>
      </c>
      <c r="H88" t="s">
        <v>229</v>
      </c>
      <c r="I88">
        <v>2020</v>
      </c>
      <c r="J88">
        <v>2020</v>
      </c>
      <c r="K88" t="s">
        <v>31</v>
      </c>
      <c r="L88">
        <v>554</v>
      </c>
    </row>
    <row r="89" spans="4:12" x14ac:dyDescent="0.25">
      <c r="D89" t="s">
        <v>339</v>
      </c>
      <c r="E89">
        <v>5510</v>
      </c>
      <c r="F89" t="s">
        <v>252</v>
      </c>
      <c r="G89">
        <v>141</v>
      </c>
      <c r="H89" t="s">
        <v>229</v>
      </c>
      <c r="I89">
        <v>2020</v>
      </c>
      <c r="J89">
        <v>2020</v>
      </c>
      <c r="K89" t="s">
        <v>31</v>
      </c>
      <c r="L89">
        <v>441</v>
      </c>
    </row>
    <row r="90" spans="4:12" x14ac:dyDescent="0.25">
      <c r="D90" t="s">
        <v>340</v>
      </c>
      <c r="E90">
        <v>5510</v>
      </c>
      <c r="F90" t="s">
        <v>252</v>
      </c>
      <c r="G90">
        <v>141</v>
      </c>
      <c r="H90" t="s">
        <v>229</v>
      </c>
      <c r="I90">
        <v>2020</v>
      </c>
      <c r="J90">
        <v>2020</v>
      </c>
      <c r="K90" t="s">
        <v>31</v>
      </c>
      <c r="L90">
        <v>401</v>
      </c>
    </row>
    <row r="91" spans="4:12" x14ac:dyDescent="0.25">
      <c r="D91" t="s">
        <v>341</v>
      </c>
      <c r="E91">
        <v>5510</v>
      </c>
      <c r="F91" t="s">
        <v>252</v>
      </c>
      <c r="G91">
        <v>141</v>
      </c>
      <c r="H91" t="s">
        <v>229</v>
      </c>
      <c r="I91">
        <v>2020</v>
      </c>
      <c r="J91">
        <v>2020</v>
      </c>
      <c r="K91" t="s">
        <v>31</v>
      </c>
      <c r="L91">
        <v>234</v>
      </c>
    </row>
    <row r="92" spans="4:12" x14ac:dyDescent="0.25">
      <c r="D92" t="s">
        <v>342</v>
      </c>
      <c r="E92">
        <v>5510</v>
      </c>
      <c r="F92" t="s">
        <v>252</v>
      </c>
      <c r="G92">
        <v>141</v>
      </c>
      <c r="H92" t="s">
        <v>229</v>
      </c>
      <c r="I92">
        <v>2020</v>
      </c>
      <c r="J92">
        <v>2020</v>
      </c>
      <c r="K92" t="s">
        <v>31</v>
      </c>
      <c r="L92">
        <v>152</v>
      </c>
    </row>
    <row r="93" spans="4:12" x14ac:dyDescent="0.25">
      <c r="D93" t="s">
        <v>343</v>
      </c>
      <c r="E93">
        <v>5510</v>
      </c>
      <c r="F93" t="s">
        <v>252</v>
      </c>
      <c r="G93">
        <v>141</v>
      </c>
      <c r="H93" t="s">
        <v>229</v>
      </c>
      <c r="I93">
        <v>2020</v>
      </c>
      <c r="J93">
        <v>2020</v>
      </c>
      <c r="K93" t="s">
        <v>31</v>
      </c>
      <c r="L93">
        <v>100</v>
      </c>
    </row>
    <row r="94" spans="4:12" x14ac:dyDescent="0.25">
      <c r="D94" t="s">
        <v>344</v>
      </c>
      <c r="E94">
        <v>5510</v>
      </c>
      <c r="F94" t="s">
        <v>252</v>
      </c>
      <c r="G94">
        <v>141</v>
      </c>
      <c r="H94" t="s">
        <v>229</v>
      </c>
      <c r="I94">
        <v>2020</v>
      </c>
      <c r="J94">
        <v>2020</v>
      </c>
      <c r="K94" t="s">
        <v>31</v>
      </c>
      <c r="L94">
        <v>46</v>
      </c>
    </row>
    <row r="95" spans="4:12" x14ac:dyDescent="0.25">
      <c r="D95" t="s">
        <v>345</v>
      </c>
      <c r="E95">
        <v>5510</v>
      </c>
      <c r="F95" t="s">
        <v>252</v>
      </c>
      <c r="G95">
        <v>141</v>
      </c>
      <c r="H95" t="s">
        <v>229</v>
      </c>
      <c r="I95">
        <v>2020</v>
      </c>
      <c r="J95">
        <v>2020</v>
      </c>
      <c r="K95" t="s">
        <v>31</v>
      </c>
      <c r="L95">
        <v>33</v>
      </c>
    </row>
    <row r="96" spans="4:12" x14ac:dyDescent="0.25">
      <c r="D96" t="s">
        <v>346</v>
      </c>
      <c r="E96">
        <v>5510</v>
      </c>
      <c r="F96" t="s">
        <v>252</v>
      </c>
      <c r="G96">
        <v>141</v>
      </c>
      <c r="H96" t="s">
        <v>229</v>
      </c>
      <c r="I96">
        <v>2020</v>
      </c>
      <c r="J96">
        <v>2020</v>
      </c>
      <c r="K96" t="s">
        <v>31</v>
      </c>
      <c r="L96">
        <v>30</v>
      </c>
    </row>
    <row r="97" spans="4:12" x14ac:dyDescent="0.25">
      <c r="D97" t="s">
        <v>347</v>
      </c>
      <c r="E97">
        <v>5510</v>
      </c>
      <c r="F97" t="s">
        <v>252</v>
      </c>
      <c r="G97">
        <v>141</v>
      </c>
      <c r="H97" t="s">
        <v>229</v>
      </c>
      <c r="I97">
        <v>2020</v>
      </c>
      <c r="J97">
        <v>2020</v>
      </c>
      <c r="K97" t="s">
        <v>31</v>
      </c>
      <c r="L97">
        <v>29</v>
      </c>
    </row>
    <row r="98" spans="4:12" x14ac:dyDescent="0.25">
      <c r="D98" t="s">
        <v>348</v>
      </c>
      <c r="E98">
        <v>5510</v>
      </c>
      <c r="F98" t="s">
        <v>252</v>
      </c>
      <c r="G98">
        <v>141</v>
      </c>
      <c r="H98" t="s">
        <v>229</v>
      </c>
      <c r="I98">
        <v>2020</v>
      </c>
      <c r="J98">
        <v>2020</v>
      </c>
      <c r="K98" t="s">
        <v>31</v>
      </c>
      <c r="L98">
        <v>21</v>
      </c>
    </row>
    <row r="99" spans="4:12" x14ac:dyDescent="0.25">
      <c r="D99" t="s">
        <v>349</v>
      </c>
      <c r="E99">
        <v>5510</v>
      </c>
      <c r="F99" t="s">
        <v>252</v>
      </c>
      <c r="G99">
        <v>141</v>
      </c>
      <c r="H99" t="s">
        <v>229</v>
      </c>
      <c r="I99">
        <v>2020</v>
      </c>
      <c r="J99">
        <v>2020</v>
      </c>
      <c r="K99" t="s">
        <v>31</v>
      </c>
      <c r="L99">
        <v>18</v>
      </c>
    </row>
    <row r="100" spans="4:12" x14ac:dyDescent="0.25">
      <c r="D100" t="s">
        <v>350</v>
      </c>
      <c r="E100">
        <v>5510</v>
      </c>
      <c r="F100" t="s">
        <v>252</v>
      </c>
      <c r="G100">
        <v>141</v>
      </c>
      <c r="H100" t="s">
        <v>229</v>
      </c>
      <c r="I100">
        <v>2020</v>
      </c>
      <c r="J100">
        <v>2020</v>
      </c>
      <c r="K100" t="s">
        <v>31</v>
      </c>
      <c r="L100">
        <v>12</v>
      </c>
    </row>
    <row r="101" spans="4:12" x14ac:dyDescent="0.25">
      <c r="D101" t="s">
        <v>351</v>
      </c>
      <c r="E101">
        <v>5510</v>
      </c>
      <c r="F101" t="s">
        <v>252</v>
      </c>
      <c r="G101">
        <v>141</v>
      </c>
      <c r="H101" t="s">
        <v>229</v>
      </c>
      <c r="I101">
        <v>2020</v>
      </c>
      <c r="J101">
        <v>2020</v>
      </c>
      <c r="K101" t="s">
        <v>31</v>
      </c>
      <c r="L101">
        <v>0</v>
      </c>
    </row>
    <row r="102" spans="4:12" x14ac:dyDescent="0.25">
      <c r="D102" t="s">
        <v>352</v>
      </c>
      <c r="E102">
        <v>5510</v>
      </c>
      <c r="F102" t="s">
        <v>252</v>
      </c>
      <c r="G102">
        <v>141</v>
      </c>
      <c r="H102" t="s">
        <v>229</v>
      </c>
      <c r="I102">
        <v>2020</v>
      </c>
      <c r="J102">
        <v>2020</v>
      </c>
      <c r="K102" t="s">
        <v>31</v>
      </c>
      <c r="L102">
        <v>0</v>
      </c>
    </row>
    <row r="103" spans="4:12" x14ac:dyDescent="0.25">
      <c r="D103" t="s">
        <v>353</v>
      </c>
      <c r="E103">
        <v>5510</v>
      </c>
      <c r="F103" t="s">
        <v>252</v>
      </c>
      <c r="G103">
        <v>141</v>
      </c>
      <c r="H103" t="s">
        <v>229</v>
      </c>
      <c r="I103">
        <v>2020</v>
      </c>
      <c r="J103">
        <v>2020</v>
      </c>
      <c r="K103" t="s">
        <v>31</v>
      </c>
      <c r="L103">
        <v>0</v>
      </c>
    </row>
    <row r="104" spans="4:12" x14ac:dyDescent="0.25">
      <c r="D104" t="s">
        <v>354</v>
      </c>
      <c r="E104">
        <v>5510</v>
      </c>
      <c r="F104" t="s">
        <v>252</v>
      </c>
      <c r="G104">
        <v>141</v>
      </c>
      <c r="H104" t="s">
        <v>229</v>
      </c>
      <c r="I104">
        <v>2020</v>
      </c>
      <c r="J104">
        <v>2020</v>
      </c>
      <c r="K104" t="s">
        <v>31</v>
      </c>
      <c r="L104">
        <v>0</v>
      </c>
    </row>
    <row r="105" spans="4:12" x14ac:dyDescent="0.25">
      <c r="D105" t="s">
        <v>355</v>
      </c>
      <c r="E105">
        <v>5510</v>
      </c>
      <c r="F105" t="s">
        <v>252</v>
      </c>
      <c r="G105">
        <v>141</v>
      </c>
      <c r="H105" t="s">
        <v>229</v>
      </c>
      <c r="I105">
        <v>2020</v>
      </c>
      <c r="J105">
        <v>2020</v>
      </c>
      <c r="K105" t="s">
        <v>31</v>
      </c>
      <c r="L105">
        <v>0</v>
      </c>
    </row>
    <row r="106" spans="4:12" x14ac:dyDescent="0.25">
      <c r="D106" t="s">
        <v>356</v>
      </c>
      <c r="E106">
        <v>5510</v>
      </c>
      <c r="F106" t="s">
        <v>252</v>
      </c>
      <c r="G106">
        <v>141</v>
      </c>
      <c r="H106" t="s">
        <v>229</v>
      </c>
      <c r="I106">
        <v>2020</v>
      </c>
      <c r="J106">
        <v>2020</v>
      </c>
      <c r="K106" t="s">
        <v>31</v>
      </c>
      <c r="L106">
        <v>0</v>
      </c>
    </row>
    <row r="107" spans="4:12" x14ac:dyDescent="0.25">
      <c r="D107" t="s">
        <v>357</v>
      </c>
      <c r="E107">
        <v>5510</v>
      </c>
      <c r="F107" t="s">
        <v>252</v>
      </c>
      <c r="G107">
        <v>141</v>
      </c>
      <c r="H107" t="s">
        <v>229</v>
      </c>
      <c r="I107">
        <v>2020</v>
      </c>
      <c r="J107">
        <v>2020</v>
      </c>
      <c r="K107" t="s">
        <v>31</v>
      </c>
      <c r="L107">
        <v>0</v>
      </c>
    </row>
    <row r="108" spans="4:12" x14ac:dyDescent="0.25">
      <c r="D108" t="s">
        <v>358</v>
      </c>
      <c r="E108">
        <v>5510</v>
      </c>
      <c r="F108" t="s">
        <v>252</v>
      </c>
      <c r="G108">
        <v>141</v>
      </c>
      <c r="H108" t="s">
        <v>229</v>
      </c>
      <c r="I108">
        <v>2020</v>
      </c>
      <c r="J108">
        <v>2020</v>
      </c>
      <c r="K108" t="s">
        <v>31</v>
      </c>
    </row>
    <row r="109" spans="4:12" x14ac:dyDescent="0.25">
      <c r="D109" t="s">
        <v>359</v>
      </c>
      <c r="E109">
        <v>5510</v>
      </c>
      <c r="F109" t="s">
        <v>252</v>
      </c>
      <c r="G109">
        <v>141</v>
      </c>
      <c r="H109" t="s">
        <v>229</v>
      </c>
      <c r="I109">
        <v>2020</v>
      </c>
      <c r="J109">
        <v>2020</v>
      </c>
      <c r="K109" t="s">
        <v>31</v>
      </c>
    </row>
    <row r="110" spans="4:12" x14ac:dyDescent="0.25">
      <c r="D110" t="s">
        <v>360</v>
      </c>
      <c r="E110">
        <v>5510</v>
      </c>
      <c r="F110" t="s">
        <v>252</v>
      </c>
      <c r="G110">
        <v>141</v>
      </c>
      <c r="H110" t="s">
        <v>229</v>
      </c>
      <c r="I110">
        <v>2020</v>
      </c>
      <c r="J110">
        <v>2020</v>
      </c>
      <c r="K110" t="s">
        <v>31</v>
      </c>
    </row>
    <row r="111" spans="4:12" x14ac:dyDescent="0.25">
      <c r="D111" t="s">
        <v>361</v>
      </c>
      <c r="E111">
        <v>5510</v>
      </c>
      <c r="F111" t="s">
        <v>252</v>
      </c>
      <c r="G111">
        <v>141</v>
      </c>
      <c r="H111" t="s">
        <v>229</v>
      </c>
      <c r="I111">
        <v>2020</v>
      </c>
      <c r="J111">
        <v>2020</v>
      </c>
      <c r="K111" t="s">
        <v>31</v>
      </c>
    </row>
    <row r="112" spans="4:12" x14ac:dyDescent="0.25">
      <c r="D112" t="s">
        <v>362</v>
      </c>
      <c r="E112">
        <v>5510</v>
      </c>
      <c r="F112" t="s">
        <v>252</v>
      </c>
      <c r="G112">
        <v>141</v>
      </c>
      <c r="H112" t="s">
        <v>229</v>
      </c>
      <c r="I112">
        <v>2020</v>
      </c>
      <c r="J112">
        <v>2020</v>
      </c>
      <c r="K112" t="s">
        <v>31</v>
      </c>
    </row>
    <row r="113" spans="4:11" x14ac:dyDescent="0.25">
      <c r="D113" t="s">
        <v>363</v>
      </c>
      <c r="E113">
        <v>5510</v>
      </c>
      <c r="F113" t="s">
        <v>252</v>
      </c>
      <c r="G113">
        <v>141</v>
      </c>
      <c r="H113" t="s">
        <v>229</v>
      </c>
      <c r="I113">
        <v>2020</v>
      </c>
      <c r="J113">
        <v>2020</v>
      </c>
      <c r="K113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C32E-7AD8-467A-828D-0C0CF4C14E4B}">
  <dimension ref="A1:G11"/>
  <sheetViews>
    <sheetView workbookViewId="0">
      <selection activeCell="G12" sqref="G12"/>
    </sheetView>
  </sheetViews>
  <sheetFormatPr defaultRowHeight="15" x14ac:dyDescent="0.25"/>
  <cols>
    <col min="1" max="1" width="34.28515625" bestFit="1" customWidth="1"/>
    <col min="2" max="2" width="10.7109375" bestFit="1" customWidth="1"/>
    <col min="3" max="3" width="19" bestFit="1" customWidth="1"/>
    <col min="4" max="5" width="10.7109375" bestFit="1" customWidth="1"/>
    <col min="6" max="6" width="16.7109375" bestFit="1" customWidth="1"/>
  </cols>
  <sheetData>
    <row r="1" spans="1:7" x14ac:dyDescent="0.25">
      <c r="D1" s="11" t="s">
        <v>24</v>
      </c>
      <c r="E1" s="11" t="s">
        <v>24</v>
      </c>
      <c r="F1" s="11" t="s">
        <v>24</v>
      </c>
    </row>
    <row r="2" spans="1:7" x14ac:dyDescent="0.25">
      <c r="D2" s="11" t="s">
        <v>25</v>
      </c>
      <c r="E2" s="11" t="s">
        <v>26</v>
      </c>
      <c r="F2" s="11" t="s">
        <v>27</v>
      </c>
    </row>
    <row r="3" spans="1:7" x14ac:dyDescent="0.25">
      <c r="A3" s="11" t="s">
        <v>23</v>
      </c>
      <c r="B3" s="11" t="s">
        <v>74</v>
      </c>
      <c r="C3" s="11" t="s">
        <v>33</v>
      </c>
      <c r="D3" s="11" t="s">
        <v>75</v>
      </c>
      <c r="E3" s="11">
        <v>18579</v>
      </c>
      <c r="F3" s="11" t="s">
        <v>76</v>
      </c>
      <c r="G3">
        <f>AVERAGE(E3,E5)</f>
        <v>19830.5</v>
      </c>
    </row>
    <row r="4" spans="1:7" x14ac:dyDescent="0.25">
      <c r="A4" s="11" t="s">
        <v>23</v>
      </c>
      <c r="B4" s="11" t="s">
        <v>74</v>
      </c>
      <c r="C4" s="11" t="s">
        <v>42</v>
      </c>
      <c r="D4" s="11" t="s">
        <v>75</v>
      </c>
      <c r="E4" s="11">
        <v>7935</v>
      </c>
      <c r="F4" s="11" t="s">
        <v>76</v>
      </c>
      <c r="G4">
        <f>AVERAGE(E4,E6)</f>
        <v>7833.5</v>
      </c>
    </row>
    <row r="5" spans="1:7" x14ac:dyDescent="0.25">
      <c r="A5" s="11" t="s">
        <v>77</v>
      </c>
      <c r="B5" s="11" t="s">
        <v>74</v>
      </c>
      <c r="C5" s="11" t="s">
        <v>33</v>
      </c>
      <c r="D5" s="11" t="s">
        <v>75</v>
      </c>
      <c r="E5" s="11">
        <v>21082</v>
      </c>
      <c r="F5" s="11" t="s">
        <v>76</v>
      </c>
    </row>
    <row r="6" spans="1:7" x14ac:dyDescent="0.25">
      <c r="A6" s="11" t="s">
        <v>77</v>
      </c>
      <c r="B6" s="11" t="s">
        <v>74</v>
      </c>
      <c r="C6" s="11" t="s">
        <v>42</v>
      </c>
      <c r="D6" s="11" t="s">
        <v>75</v>
      </c>
      <c r="E6" s="11">
        <v>7732</v>
      </c>
      <c r="F6" s="11" t="s">
        <v>76</v>
      </c>
    </row>
    <row r="8" spans="1:7" x14ac:dyDescent="0.25">
      <c r="D8" s="11" t="s">
        <v>24</v>
      </c>
      <c r="E8" s="11" t="s">
        <v>24</v>
      </c>
      <c r="F8" s="11" t="s">
        <v>24</v>
      </c>
    </row>
    <row r="9" spans="1:7" x14ac:dyDescent="0.25">
      <c r="D9" s="11" t="s">
        <v>25</v>
      </c>
      <c r="E9" s="11" t="s">
        <v>26</v>
      </c>
      <c r="F9" s="11" t="s">
        <v>27</v>
      </c>
    </row>
    <row r="10" spans="1:7" x14ac:dyDescent="0.25">
      <c r="A10" s="11" t="s">
        <v>28</v>
      </c>
      <c r="B10" s="11" t="s">
        <v>74</v>
      </c>
      <c r="C10" s="11" t="s">
        <v>33</v>
      </c>
      <c r="D10" s="11" t="s">
        <v>75</v>
      </c>
      <c r="E10" s="11">
        <v>40708</v>
      </c>
      <c r="F10" s="11" t="s">
        <v>32</v>
      </c>
      <c r="G10">
        <f>G3/E10</f>
        <v>0.48714011987815664</v>
      </c>
    </row>
    <row r="11" spans="1:7" x14ac:dyDescent="0.25">
      <c r="A11" s="11" t="s">
        <v>28</v>
      </c>
      <c r="B11" s="11" t="s">
        <v>74</v>
      </c>
      <c r="C11" s="11" t="s">
        <v>42</v>
      </c>
      <c r="D11" s="11" t="s">
        <v>75</v>
      </c>
      <c r="E11" s="11">
        <v>9639</v>
      </c>
      <c r="F11" s="11" t="s">
        <v>32</v>
      </c>
      <c r="G11">
        <f>G4/E11</f>
        <v>0.81268803817823421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9BCE-D424-4372-B755-E6F04DD5BD2C}">
  <dimension ref="B1:H20"/>
  <sheetViews>
    <sheetView topLeftCell="A10" workbookViewId="0">
      <selection activeCell="B20" sqref="B20"/>
    </sheetView>
  </sheetViews>
  <sheetFormatPr defaultRowHeight="15" x14ac:dyDescent="0.25"/>
  <cols>
    <col min="2" max="2" width="33.140625" bestFit="1" customWidth="1"/>
    <col min="3" max="4" width="30.140625" customWidth="1"/>
    <col min="5" max="5" width="10.7109375" bestFit="1" customWidth="1"/>
    <col min="6" max="6" width="26.7109375" bestFit="1" customWidth="1"/>
    <col min="7" max="7" width="18.28515625" bestFit="1" customWidth="1"/>
    <col min="8" max="8" width="9.85546875" bestFit="1" customWidth="1"/>
  </cols>
  <sheetData>
    <row r="1" spans="2:8" ht="30" x14ac:dyDescent="0.25">
      <c r="B1" s="8" t="s">
        <v>8</v>
      </c>
      <c r="C1" s="9" t="s">
        <v>19</v>
      </c>
      <c r="E1" s="2"/>
      <c r="F1" s="2" t="s">
        <v>9</v>
      </c>
      <c r="G1" s="2" t="s">
        <v>10</v>
      </c>
      <c r="H1" s="2" t="s">
        <v>11</v>
      </c>
    </row>
    <row r="2" spans="2:8" x14ac:dyDescent="0.25">
      <c r="B2" s="4" t="s">
        <v>0</v>
      </c>
      <c r="C2" s="5">
        <v>1869.7150859999999</v>
      </c>
      <c r="E2" s="2" t="s">
        <v>2</v>
      </c>
      <c r="F2" s="3">
        <v>760925831</v>
      </c>
      <c r="G2" s="3">
        <v>219006893</v>
      </c>
      <c r="H2" s="3">
        <f>F2/G2</f>
        <v>3.4744378159823488</v>
      </c>
    </row>
    <row r="3" spans="2:8" x14ac:dyDescent="0.25">
      <c r="B3" s="4" t="s">
        <v>1</v>
      </c>
      <c r="C3" s="5">
        <v>1162.352997</v>
      </c>
      <c r="E3" s="2" t="s">
        <v>7</v>
      </c>
      <c r="F3" s="3">
        <v>353463735</v>
      </c>
      <c r="G3" s="3">
        <v>126951517</v>
      </c>
      <c r="H3" s="3">
        <f t="shared" ref="H3:H5" si="0">F3/G3</f>
        <v>2.7842419165420451</v>
      </c>
    </row>
    <row r="4" spans="2:8" x14ac:dyDescent="0.25">
      <c r="B4" s="4" t="s">
        <v>2</v>
      </c>
      <c r="C4" s="5">
        <v>760.92583100000002</v>
      </c>
      <c r="E4" s="2" t="s">
        <v>3</v>
      </c>
      <c r="F4" s="3">
        <v>756743722</v>
      </c>
      <c r="G4" s="3">
        <v>164192164</v>
      </c>
      <c r="H4" s="3">
        <f t="shared" si="0"/>
        <v>4.6088906045479732</v>
      </c>
    </row>
    <row r="5" spans="2:8" x14ac:dyDescent="0.25">
      <c r="B5" s="4" t="s">
        <v>3</v>
      </c>
      <c r="C5" s="5">
        <v>756.74372200000005</v>
      </c>
      <c r="E5" s="2" t="s">
        <v>1</v>
      </c>
      <c r="F5" s="3">
        <v>1162352997</v>
      </c>
      <c r="G5" s="3">
        <v>201983645</v>
      </c>
      <c r="H5" s="3">
        <f t="shared" si="0"/>
        <v>5.7546886877895487</v>
      </c>
    </row>
    <row r="6" spans="2:8" x14ac:dyDescent="0.25">
      <c r="B6" s="4" t="s">
        <v>4</v>
      </c>
      <c r="C6" s="5">
        <v>504.748063</v>
      </c>
      <c r="H6" s="3"/>
    </row>
    <row r="7" spans="2:8" x14ac:dyDescent="0.25">
      <c r="B7" s="4" t="s">
        <v>5</v>
      </c>
      <c r="C7" s="5">
        <v>418.43931300000003</v>
      </c>
    </row>
    <row r="8" spans="2:8" x14ac:dyDescent="0.25">
      <c r="B8" s="4" t="s">
        <v>6</v>
      </c>
      <c r="C8" s="5">
        <v>359.07140299999998</v>
      </c>
    </row>
    <row r="9" spans="2:8" x14ac:dyDescent="0.25">
      <c r="B9" s="4" t="s">
        <v>7</v>
      </c>
      <c r="C9" s="5">
        <v>353.46373499999999</v>
      </c>
      <c r="F9" s="2"/>
    </row>
    <row r="10" spans="2:8" x14ac:dyDescent="0.25">
      <c r="B10" s="6" t="s">
        <v>20</v>
      </c>
      <c r="C10" s="7">
        <v>54</v>
      </c>
      <c r="F10" s="2" t="s">
        <v>12</v>
      </c>
    </row>
    <row r="11" spans="2:8" x14ac:dyDescent="0.25">
      <c r="B11" s="6" t="s">
        <v>22</v>
      </c>
      <c r="C11" s="7">
        <v>27</v>
      </c>
      <c r="F11" s="2" t="s">
        <v>13</v>
      </c>
    </row>
    <row r="12" spans="2:8" x14ac:dyDescent="0.25">
      <c r="B12" s="6" t="s">
        <v>16</v>
      </c>
      <c r="C12" s="7">
        <v>20</v>
      </c>
      <c r="F12" s="2"/>
    </row>
    <row r="13" spans="2:8" x14ac:dyDescent="0.25">
      <c r="B13" s="6" t="s">
        <v>14</v>
      </c>
      <c r="C13" s="7">
        <v>15</v>
      </c>
      <c r="F13" s="2"/>
    </row>
    <row r="14" spans="2:8" x14ac:dyDescent="0.25">
      <c r="B14" s="6" t="s">
        <v>15</v>
      </c>
      <c r="C14" s="7">
        <v>14</v>
      </c>
      <c r="F14" s="2"/>
    </row>
    <row r="15" spans="2:8" x14ac:dyDescent="0.25">
      <c r="B15" s="6" t="s">
        <v>18</v>
      </c>
      <c r="C15" s="7">
        <v>9</v>
      </c>
    </row>
    <row r="16" spans="2:8" x14ac:dyDescent="0.25">
      <c r="B16" s="6" t="s">
        <v>17</v>
      </c>
      <c r="C16" s="7">
        <v>5</v>
      </c>
    </row>
    <row r="17" spans="2:3" x14ac:dyDescent="0.25">
      <c r="B17" s="10"/>
      <c r="C17" s="10"/>
    </row>
    <row r="20" spans="2:3" x14ac:dyDescent="0.25">
      <c r="B20" s="1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AC70-A039-4387-9419-6E270ECB120C}">
  <dimension ref="A1"/>
  <sheetViews>
    <sheetView zoomScale="25" zoomScaleNormal="25" workbookViewId="0">
      <selection activeCell="AX98" sqref="AX9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DA5C-3BE3-4B9D-9E6C-A5CA6B3CC6B4}">
  <dimension ref="A1"/>
  <sheetViews>
    <sheetView topLeftCell="A52" zoomScale="25" zoomScaleNormal="25" workbookViewId="0">
      <selection activeCell="A103" sqref="A10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TablePhD</vt:lpstr>
      <vt:lpstr>Production</vt:lpstr>
      <vt:lpstr>productiondata</vt:lpstr>
      <vt:lpstr>Area</vt:lpstr>
      <vt:lpstr>soy countries</vt:lpstr>
      <vt:lpstr>Yield</vt:lpstr>
      <vt:lpstr>FAO</vt:lpstr>
      <vt:lpstr>Soy prod and yield WW</vt:lpstr>
      <vt:lpstr>Drivers of deforesting </vt:lpstr>
      <vt:lpstr>SOY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</dc:creator>
  <cp:lastModifiedBy>Raphaël KIEKENS</cp:lastModifiedBy>
  <dcterms:created xsi:type="dcterms:W3CDTF">2022-04-12T00:49:20Z</dcterms:created>
  <dcterms:modified xsi:type="dcterms:W3CDTF">2022-12-02T00:55:49Z</dcterms:modified>
</cp:coreProperties>
</file>