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ieeee\Desktop\school\3BMLT 2018-2019\eindwerk\dataverwerking qPCR\"/>
    </mc:Choice>
  </mc:AlternateContent>
  <xr:revisionPtr revIDLastSave="0" documentId="13_ncr:1_{60B4C721-3742-4CC1-814E-504BA464A6B6}" xr6:coauthVersionLast="41" xr6:coauthVersionMax="41" xr10:uidLastSave="{00000000-0000-0000-0000-000000000000}"/>
  <bookViews>
    <workbookView xWindow="0" yWindow="380" windowWidth="19200" windowHeight="10200" activeTab="3" xr2:uid="{17990E0E-3528-4C9F-A270-97AFA6D2CE83}"/>
  </bookViews>
  <sheets>
    <sheet name="BIOL+REP1" sheetId="1" r:id="rId1"/>
    <sheet name="BIOL+REP2" sheetId="2" r:id="rId2"/>
    <sheet name="BIOL+REP3" sheetId="3" r:id="rId3"/>
    <sheet name="delta delta CT art 1 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" i="10" l="1"/>
  <c r="Q23" i="10"/>
  <c r="I4" i="10" l="1"/>
  <c r="K4" i="10"/>
  <c r="H5" i="10"/>
  <c r="L4" i="10" s="1"/>
  <c r="J5" i="10"/>
  <c r="M4" i="10" s="1"/>
  <c r="Q5" i="10"/>
  <c r="R5" i="10"/>
  <c r="S5" i="10"/>
  <c r="T5" i="10"/>
  <c r="U5" i="10"/>
  <c r="V5" i="10"/>
  <c r="I10" i="10"/>
  <c r="K10" i="10"/>
  <c r="H11" i="10"/>
  <c r="L10" i="10" s="1"/>
  <c r="N10" i="10" s="1"/>
  <c r="O10" i="10" s="1"/>
  <c r="J11" i="10"/>
  <c r="M10" i="10" s="1"/>
  <c r="Q11" i="10"/>
  <c r="R11" i="10"/>
  <c r="S11" i="10"/>
  <c r="T11" i="10"/>
  <c r="U11" i="10"/>
  <c r="V11" i="10"/>
  <c r="I16" i="10"/>
  <c r="K16" i="10"/>
  <c r="H17" i="10"/>
  <c r="L16" i="10" s="1"/>
  <c r="J17" i="10"/>
  <c r="M16" i="10" s="1"/>
  <c r="Q17" i="10"/>
  <c r="R17" i="10"/>
  <c r="S17" i="10"/>
  <c r="T17" i="10"/>
  <c r="U17" i="10"/>
  <c r="V17" i="10"/>
  <c r="I22" i="10"/>
  <c r="K22" i="10"/>
  <c r="H23" i="10"/>
  <c r="L22" i="10" s="1"/>
  <c r="J23" i="10"/>
  <c r="M22" i="10" s="1"/>
  <c r="R23" i="10"/>
  <c r="S23" i="10"/>
  <c r="T23" i="10"/>
  <c r="V23" i="10"/>
  <c r="N22" i="10" l="1"/>
  <c r="O22" i="10" s="1"/>
  <c r="N16" i="10"/>
  <c r="O16" i="10" s="1"/>
  <c r="N4" i="10"/>
  <c r="O4" i="10" s="1"/>
  <c r="G40" i="3" l="1"/>
  <c r="F40" i="3"/>
  <c r="G37" i="3"/>
  <c r="F37" i="3"/>
  <c r="G34" i="3"/>
  <c r="F34" i="3"/>
  <c r="G30" i="3"/>
  <c r="F30" i="3"/>
  <c r="G27" i="3"/>
  <c r="F27" i="3"/>
  <c r="G24" i="3"/>
  <c r="F24" i="3"/>
  <c r="G20" i="3"/>
  <c r="F20" i="3"/>
  <c r="G17" i="3"/>
  <c r="F17" i="3"/>
  <c r="G14" i="3"/>
  <c r="F14" i="3"/>
  <c r="G10" i="3"/>
  <c r="F10" i="3"/>
  <c r="G7" i="3"/>
  <c r="F7" i="3"/>
  <c r="G4" i="3"/>
  <c r="F4" i="3"/>
  <c r="G40" i="2"/>
  <c r="F40" i="2"/>
  <c r="G37" i="2"/>
  <c r="F37" i="2"/>
  <c r="G34" i="2"/>
  <c r="F34" i="2"/>
  <c r="G30" i="2"/>
  <c r="F30" i="2"/>
  <c r="G27" i="2"/>
  <c r="F27" i="2"/>
  <c r="G24" i="2"/>
  <c r="F24" i="2"/>
  <c r="G20" i="2"/>
  <c r="F20" i="2"/>
  <c r="G17" i="2"/>
  <c r="F17" i="2"/>
  <c r="G14" i="2"/>
  <c r="F14" i="2"/>
  <c r="G10" i="2"/>
  <c r="F10" i="2"/>
  <c r="G7" i="2"/>
  <c r="F7" i="2"/>
  <c r="G4" i="2"/>
  <c r="F4" i="2"/>
  <c r="I40" i="1"/>
  <c r="H40" i="1"/>
  <c r="I37" i="1"/>
  <c r="H37" i="1"/>
  <c r="I34" i="1"/>
  <c r="H34" i="1"/>
  <c r="I30" i="1" l="1"/>
  <c r="H30" i="1"/>
  <c r="I27" i="1"/>
  <c r="H27" i="1"/>
  <c r="I24" i="1"/>
  <c r="H24" i="1"/>
  <c r="I20" i="1"/>
  <c r="H20" i="1"/>
  <c r="I17" i="1"/>
  <c r="H17" i="1"/>
  <c r="I14" i="1"/>
  <c r="H14" i="1"/>
  <c r="I10" i="1"/>
  <c r="H10" i="1"/>
  <c r="I7" i="1"/>
  <c r="H7" i="1"/>
  <c r="I4" i="1"/>
  <c r="H4" i="1"/>
</calcChain>
</file>

<file path=xl/sharedStrings.xml><?xml version="1.0" encoding="utf-8"?>
<sst xmlns="http://schemas.openxmlformats.org/spreadsheetml/2006/main" count="604" uniqueCount="95">
  <si>
    <t>A01</t>
  </si>
  <si>
    <t>SYBR</t>
  </si>
  <si>
    <t>DHDPS3</t>
  </si>
  <si>
    <t>Unkn</t>
  </si>
  <si>
    <t>12u B nr1</t>
  </si>
  <si>
    <t>A02</t>
  </si>
  <si>
    <t>A03</t>
  </si>
  <si>
    <t>A04</t>
  </si>
  <si>
    <t>CYP2</t>
  </si>
  <si>
    <t>A05</t>
  </si>
  <si>
    <t>A06</t>
  </si>
  <si>
    <t>A07</t>
  </si>
  <si>
    <t>Fbox</t>
  </si>
  <si>
    <t>A08</t>
  </si>
  <si>
    <t>A09</t>
  </si>
  <si>
    <t>B01</t>
  </si>
  <si>
    <t>12u W nr1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</si>
  <si>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</si>
  <si>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</si>
  <si>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</si>
  <si>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</si>
  <si>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</si>
  <si>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</si>
  <si>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</si>
  <si>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</si>
  <si>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</si>
  <si>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12u BC nr1</t>
  </si>
  <si>
    <t>C02</t>
  </si>
  <si>
    <t>C03</t>
  </si>
  <si>
    <t>C04</t>
  </si>
  <si>
    <t>C05</t>
  </si>
  <si>
    <t>C06</t>
  </si>
  <si>
    <t>C07</t>
  </si>
  <si>
    <t>C08</t>
  </si>
  <si>
    <t>C09</t>
  </si>
  <si>
    <t>GEMIDDELDE</t>
  </si>
  <si>
    <t>STDEV</t>
  </si>
  <si>
    <r>
      <rPr>
        <sz val="11"/>
        <color theme="1"/>
        <rFont val="Symbol"/>
        <family val="1"/>
        <charset val="2"/>
      </rPr>
      <t>DD</t>
    </r>
    <r>
      <rPr>
        <sz val="11"/>
        <color theme="1"/>
        <rFont val="Calibri"/>
        <family val="2"/>
        <scheme val="minor"/>
      </rPr>
      <t>CT</t>
    </r>
  </si>
  <si>
    <t>D01</t>
  </si>
  <si>
    <t>12u WC nr 1</t>
  </si>
  <si>
    <t>D02</t>
  </si>
  <si>
    <t>D03</t>
  </si>
  <si>
    <t>D04</t>
  </si>
  <si>
    <t>D05</t>
  </si>
  <si>
    <t>D06</t>
  </si>
  <si>
    <t>D07</t>
  </si>
  <si>
    <t>D08</t>
  </si>
  <si>
    <t>D09</t>
  </si>
  <si>
    <t>12u B nr2</t>
  </si>
  <si>
    <t>12u W nr2</t>
  </si>
  <si>
    <t>12u BC nr2</t>
  </si>
  <si>
    <t>12u WC nr2</t>
  </si>
  <si>
    <t>∆∆CT</t>
  </si>
  <si>
    <t>12u B3 art1</t>
  </si>
  <si>
    <t>12u W3 art1</t>
  </si>
  <si>
    <t>12u BC3 art1</t>
  </si>
  <si>
    <t>12u WC3 art1</t>
  </si>
  <si>
    <t>Experimental Well 1</t>
  </si>
  <si>
    <t>Experimental Well 2</t>
  </si>
  <si>
    <t>Experimental Well 3</t>
  </si>
  <si>
    <t>Control Well 1</t>
  </si>
  <si>
    <t>Control Well 2</t>
  </si>
  <si>
    <t>Control Well 3</t>
  </si>
  <si>
    <t>Average Experimental Ct Value</t>
  </si>
  <si>
    <t>Average Control Ct Value</t>
  </si>
  <si>
    <t>ΔCt Value (Experimental)</t>
  </si>
  <si>
    <t>ΔCt Value (Control)</t>
  </si>
  <si>
    <t>Delta Delta Ct Value</t>
  </si>
  <si>
    <t>Expression Fold Change</t>
  </si>
  <si>
    <t>Raw Ct Value</t>
  </si>
  <si>
    <t>TE</t>
  </si>
  <si>
    <t>HE</t>
  </si>
  <si>
    <t>TC</t>
  </si>
  <si>
    <t>HC</t>
  </si>
  <si>
    <t>ΔCTE</t>
  </si>
  <si>
    <t>ΔCTC</t>
  </si>
  <si>
    <t>ΔΔCt</t>
  </si>
  <si>
    <t>2^-ΔΔCt</t>
  </si>
  <si>
    <t>-</t>
  </si>
  <si>
    <t>BLAD</t>
  </si>
  <si>
    <t>WORTEL</t>
  </si>
  <si>
    <t>T-toets: twee steekproeven met ongelijke varianties</t>
  </si>
  <si>
    <t>Variabele 1</t>
  </si>
  <si>
    <t>Variabele 2</t>
  </si>
  <si>
    <t>Gemiddelde</t>
  </si>
  <si>
    <t>Variantie</t>
  </si>
  <si>
    <t>Waarnemingen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</si>
  <si>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</si>
  <si>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</si>
  <si>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</si>
  <si>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</si>
  <si>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</si>
  <si>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</si>
  <si>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</si>
  <si>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(t=2,07; df=3; p&gt;0,05)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</si>
</sst>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</font>
    <font>
      <sz val="10"/>
      <name val="Arial"/>
      <family val="2"/>
      <charset val="1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21">
    <xf numFmtId="0" fontId="0" fillId="0" borderId="0" xfId="0"/>
    <xf numFmtId="2" fontId="0" fillId="0" borderId="0" xfId="0" applyNumberFormat="1"/>
    <xf numFmtId="0" fontId="3" fillId="0" borderId="0" xfId="0" applyFont="1"/>
    <xf numFmtId="0" fontId="6" fillId="0" borderId="1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2" fontId="9" fillId="3" borderId="1" xfId="2" applyNumberFormat="1" applyFont="1" applyFill="1" applyBorder="1" applyAlignment="1">
      <alignment horizontal="center" vertical="center" wrapText="1"/>
    </xf>
    <xf numFmtId="2" fontId="9" fillId="0" borderId="1" xfId="2" applyNumberFormat="1" applyFont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9" fillId="5" borderId="1" xfId="2" applyNumberFormat="1" applyFont="1" applyFill="1" applyBorder="1" applyAlignment="1">
      <alignment horizontal="center" vertical="center" wrapText="1"/>
    </xf>
    <xf numFmtId="2" fontId="0" fillId="0" borderId="0" xfId="1" applyNumberFormat="1" applyFont="1"/>
    <xf numFmtId="2" fontId="4" fillId="0" borderId="0" xfId="1" applyNumberFormat="1" applyFont="1"/>
    <xf numFmtId="2" fontId="4" fillId="0" borderId="0" xfId="0" applyNumberFormat="1" applyFont="1"/>
    <xf numFmtId="0" fontId="0" fillId="0" borderId="2" xfId="0" applyBorder="1"/>
    <xf numFmtId="0" fontId="10" fillId="0" borderId="3" xfId="0" applyFont="1" applyBorder="1" applyAlignment="1">
      <alignment horizontal="center"/>
    </xf>
    <xf numFmtId="2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</cellXfs>
  <cellStyles count="3">
    <cellStyle name="Excel Built-in Normal" xfId="2" xr:uid="{91332372-8F5E-466C-B581-BDADCEDDDD54}"/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B21E-375C-48DF-88FF-131FC819EE28}">
  <dimension ref="A1:J40"/>
  <sheetViews>
    <sheetView topLeftCell="C1" workbookViewId="0">
      <selection activeCell="H24" sqref="H24"/>
    </sheetView>
  </sheetViews>
  <sheetFormatPr defaultRowHeight="14.5"/>
  <cols>
    <col min="8" max="8" width="12" bestFit="1" customWidth="1"/>
  </cols>
  <sheetData>
    <row r="1" spans="1:10">
      <c r="H1" t="s">
        <v>35</v>
      </c>
      <c r="I1" t="s">
        <v>36</v>
      </c>
      <c r="J1" s="2" t="s">
        <v>37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G2">
        <v>37.316308025738401</v>
      </c>
    </row>
    <row r="3" spans="1:10">
      <c r="A3" t="s">
        <v>5</v>
      </c>
      <c r="B3" t="s">
        <v>1</v>
      </c>
      <c r="C3" t="s">
        <v>2</v>
      </c>
      <c r="D3" t="s">
        <v>3</v>
      </c>
      <c r="E3" t="s">
        <v>4</v>
      </c>
      <c r="G3">
        <v>35.557635644220902</v>
      </c>
      <c r="H3" s="1"/>
      <c r="I3" s="1"/>
    </row>
    <row r="4" spans="1:10">
      <c r="A4" t="s">
        <v>6</v>
      </c>
      <c r="B4" t="s">
        <v>1</v>
      </c>
      <c r="C4" t="s">
        <v>2</v>
      </c>
      <c r="D4" t="s">
        <v>3</v>
      </c>
      <c r="E4" t="s">
        <v>4</v>
      </c>
      <c r="G4">
        <v>34.8821672886898</v>
      </c>
      <c r="H4" s="1">
        <f>AVERAGE(G2:G4)</f>
        <v>35.918703652883032</v>
      </c>
      <c r="I4" s="1">
        <f>_xlfn.STDEV.P(G2:G4)</f>
        <v>1.0260077524396212</v>
      </c>
      <c r="J4">
        <v>0.36890000000000001</v>
      </c>
    </row>
    <row r="5" spans="1:10">
      <c r="A5" t="s">
        <v>7</v>
      </c>
      <c r="B5" t="s">
        <v>1</v>
      </c>
      <c r="C5" t="s">
        <v>8</v>
      </c>
      <c r="D5" t="s">
        <v>3</v>
      </c>
      <c r="E5" t="s">
        <v>4</v>
      </c>
      <c r="G5">
        <v>23.718911183317701</v>
      </c>
      <c r="H5" s="1"/>
      <c r="I5" s="1"/>
    </row>
    <row r="6" spans="1:10">
      <c r="A6" t="s">
        <v>9</v>
      </c>
      <c r="B6" t="s">
        <v>1</v>
      </c>
      <c r="C6" t="s">
        <v>8</v>
      </c>
      <c r="D6" t="s">
        <v>3</v>
      </c>
      <c r="E6" t="s">
        <v>4</v>
      </c>
      <c r="G6">
        <v>23.421974799110501</v>
      </c>
      <c r="H6" s="1"/>
      <c r="I6" s="1"/>
    </row>
    <row r="7" spans="1:10">
      <c r="A7" t="s">
        <v>10</v>
      </c>
      <c r="B7" t="s">
        <v>1</v>
      </c>
      <c r="C7" t="s">
        <v>8</v>
      </c>
      <c r="D7" t="s">
        <v>3</v>
      </c>
      <c r="E7" t="s">
        <v>4</v>
      </c>
      <c r="G7">
        <v>23.600851422539801</v>
      </c>
      <c r="H7" s="1">
        <f>AVERAGE(G5:G7)</f>
        <v>23.580579134989335</v>
      </c>
      <c r="I7" s="1">
        <f>_xlfn.STDEV.P(G5:G7)</f>
        <v>0.122068364174638</v>
      </c>
    </row>
    <row r="8" spans="1:10">
      <c r="A8" t="s">
        <v>11</v>
      </c>
      <c r="B8" t="s">
        <v>1</v>
      </c>
      <c r="C8" t="s">
        <v>12</v>
      </c>
      <c r="D8" t="s">
        <v>3</v>
      </c>
      <c r="E8" t="s">
        <v>4</v>
      </c>
      <c r="G8">
        <v>27.992799239808502</v>
      </c>
      <c r="H8" s="1"/>
      <c r="I8" s="1"/>
    </row>
    <row r="9" spans="1:10">
      <c r="A9" t="s">
        <v>13</v>
      </c>
      <c r="B9" t="s">
        <v>1</v>
      </c>
      <c r="C9" t="s">
        <v>12</v>
      </c>
      <c r="D9" t="s">
        <v>3</v>
      </c>
      <c r="E9" t="s">
        <v>4</v>
      </c>
      <c r="G9">
        <v>27.600893555821798</v>
      </c>
      <c r="H9" s="1"/>
      <c r="I9" s="1"/>
    </row>
    <row r="10" spans="1:10">
      <c r="A10" t="s">
        <v>14</v>
      </c>
      <c r="B10" t="s">
        <v>1</v>
      </c>
      <c r="C10" t="s">
        <v>12</v>
      </c>
      <c r="D10" t="s">
        <v>3</v>
      </c>
      <c r="E10" t="s">
        <v>4</v>
      </c>
      <c r="G10">
        <v>27.964417018812501</v>
      </c>
      <c r="H10" s="1">
        <f>AVERAGE(G8:G10)</f>
        <v>27.852703271480934</v>
      </c>
      <c r="I10" s="1">
        <f>_xlfn.STDEV.P(G8:G10)</f>
        <v>0.17843297022022461</v>
      </c>
      <c r="J10">
        <v>0.75639999999999996</v>
      </c>
    </row>
    <row r="11" spans="1:10">
      <c r="H11" s="1"/>
      <c r="I11" s="1"/>
    </row>
    <row r="12" spans="1:10">
      <c r="A12" t="s">
        <v>15</v>
      </c>
      <c r="B12" t="s">
        <v>1</v>
      </c>
      <c r="C12" t="s">
        <v>2</v>
      </c>
      <c r="D12" t="s">
        <v>3</v>
      </c>
      <c r="E12" t="s">
        <v>16</v>
      </c>
      <c r="G12">
        <v>26.757928610771302</v>
      </c>
      <c r="H12" s="1"/>
      <c r="I12" s="1"/>
    </row>
    <row r="13" spans="1:10">
      <c r="A13" t="s">
        <v>17</v>
      </c>
      <c r="B13" t="s">
        <v>1</v>
      </c>
      <c r="C13" t="s">
        <v>2</v>
      </c>
      <c r="D13" t="s">
        <v>3</v>
      </c>
      <c r="E13" t="s">
        <v>16</v>
      </c>
      <c r="G13">
        <v>27.2604606005542</v>
      </c>
      <c r="H13" s="1"/>
      <c r="I13" s="1"/>
    </row>
    <row r="14" spans="1:10">
      <c r="A14" t="s">
        <v>18</v>
      </c>
      <c r="B14" t="s">
        <v>1</v>
      </c>
      <c r="C14" t="s">
        <v>2</v>
      </c>
      <c r="D14" t="s">
        <v>3</v>
      </c>
      <c r="E14" t="s">
        <v>16</v>
      </c>
      <c r="G14">
        <v>26.638222791734101</v>
      </c>
      <c r="H14" s="1">
        <f>AVERAGE(G12:G14)</f>
        <v>26.885537334353199</v>
      </c>
      <c r="I14" s="1">
        <f>_xlfn.STDEV.P(G12:G14)</f>
        <v>0.2695774006749091</v>
      </c>
      <c r="J14">
        <v>8.2978000000000005</v>
      </c>
    </row>
    <row r="15" spans="1:10">
      <c r="A15" t="s">
        <v>19</v>
      </c>
      <c r="B15" t="s">
        <v>1</v>
      </c>
      <c r="C15" t="s">
        <v>8</v>
      </c>
      <c r="D15" t="s">
        <v>3</v>
      </c>
      <c r="E15" t="s">
        <v>16</v>
      </c>
      <c r="G15">
        <v>24.966892409237399</v>
      </c>
      <c r="H15" s="1"/>
      <c r="I15" s="1"/>
    </row>
    <row r="16" spans="1:10">
      <c r="A16" t="s">
        <v>20</v>
      </c>
      <c r="B16" t="s">
        <v>1</v>
      </c>
      <c r="C16" t="s">
        <v>8</v>
      </c>
      <c r="D16" t="s">
        <v>3</v>
      </c>
      <c r="E16" t="s">
        <v>16</v>
      </c>
      <c r="G16">
        <v>25.6210253626667</v>
      </c>
      <c r="H16" s="1"/>
      <c r="I16" s="1"/>
    </row>
    <row r="17" spans="1:10">
      <c r="A17" t="s">
        <v>21</v>
      </c>
      <c r="B17" t="s">
        <v>1</v>
      </c>
      <c r="C17" t="s">
        <v>8</v>
      </c>
      <c r="D17" t="s">
        <v>3</v>
      </c>
      <c r="E17" t="s">
        <v>16</v>
      </c>
      <c r="G17">
        <v>25.0795741233303</v>
      </c>
      <c r="H17" s="1">
        <f>AVERAGE(G15:G17)</f>
        <v>25.222497298411469</v>
      </c>
      <c r="I17" s="1">
        <f>_xlfn.STDEV.P(G15:G17)</f>
        <v>0.28553196630382877</v>
      </c>
    </row>
    <row r="18" spans="1:10">
      <c r="A18" t="s">
        <v>22</v>
      </c>
      <c r="B18" t="s">
        <v>1</v>
      </c>
      <c r="C18" t="s">
        <v>12</v>
      </c>
      <c r="D18" t="s">
        <v>3</v>
      </c>
      <c r="E18" t="s">
        <v>16</v>
      </c>
      <c r="G18">
        <v>24.844335548549399</v>
      </c>
      <c r="H18" s="1"/>
      <c r="I18" s="1"/>
    </row>
    <row r="19" spans="1:10">
      <c r="A19" t="s">
        <v>23</v>
      </c>
      <c r="B19" t="s">
        <v>1</v>
      </c>
      <c r="C19" t="s">
        <v>12</v>
      </c>
      <c r="D19" t="s">
        <v>3</v>
      </c>
      <c r="E19" t="s">
        <v>16</v>
      </c>
      <c r="G19">
        <v>24.514426868848101</v>
      </c>
      <c r="H19" s="1"/>
      <c r="I19" s="1"/>
    </row>
    <row r="20" spans="1:10">
      <c r="A20" t="s">
        <v>24</v>
      </c>
      <c r="B20" t="s">
        <v>1</v>
      </c>
      <c r="C20" t="s">
        <v>12</v>
      </c>
      <c r="D20" t="s">
        <v>3</v>
      </c>
      <c r="E20" t="s">
        <v>16</v>
      </c>
      <c r="G20">
        <v>24.320612073363101</v>
      </c>
      <c r="H20" s="1">
        <f>AVERAGE(G18:G20)</f>
        <v>24.559791496920202</v>
      </c>
      <c r="I20" s="1">
        <f>_xlfn.STDEV.P(G18:G20)</f>
        <v>0.21620211489158794</v>
      </c>
      <c r="J20">
        <v>287.10000000000002</v>
      </c>
    </row>
    <row r="21" spans="1:10">
      <c r="H21" s="1"/>
      <c r="I21" s="1"/>
    </row>
    <row r="22" spans="1:10">
      <c r="A22" t="s">
        <v>25</v>
      </c>
      <c r="B22" t="s">
        <v>1</v>
      </c>
      <c r="C22" t="s">
        <v>2</v>
      </c>
      <c r="D22" t="s">
        <v>3</v>
      </c>
      <c r="E22" t="s">
        <v>26</v>
      </c>
      <c r="G22">
        <v>32.316146252466403</v>
      </c>
      <c r="H22" s="1"/>
      <c r="I22" s="1"/>
    </row>
    <row r="23" spans="1:10">
      <c r="A23" t="s">
        <v>27</v>
      </c>
      <c r="B23" t="s">
        <v>1</v>
      </c>
      <c r="C23" t="s">
        <v>2</v>
      </c>
      <c r="D23" t="s">
        <v>3</v>
      </c>
      <c r="E23" t="s">
        <v>26</v>
      </c>
      <c r="G23">
        <v>32.885227392605998</v>
      </c>
      <c r="H23" s="1"/>
      <c r="I23" s="1"/>
    </row>
    <row r="24" spans="1:10">
      <c r="A24" t="s">
        <v>28</v>
      </c>
      <c r="B24" t="s">
        <v>1</v>
      </c>
      <c r="C24" t="s">
        <v>2</v>
      </c>
      <c r="D24" t="s">
        <v>3</v>
      </c>
      <c r="E24" t="s">
        <v>26</v>
      </c>
      <c r="G24">
        <v>32.9030173311724</v>
      </c>
      <c r="H24" s="1">
        <f>AVERAGE(G22:G24)</f>
        <v>32.701463658748274</v>
      </c>
      <c r="I24" s="1">
        <f>_xlfn.STDEV.P(G22:G24)</f>
        <v>0.27255733117564618</v>
      </c>
      <c r="J24">
        <v>0.36890000000000001</v>
      </c>
    </row>
    <row r="25" spans="1:10">
      <c r="A25" t="s">
        <v>29</v>
      </c>
      <c r="B25" t="s">
        <v>1</v>
      </c>
      <c r="C25" t="s">
        <v>8</v>
      </c>
      <c r="D25" t="s">
        <v>3</v>
      </c>
      <c r="E25" t="s">
        <v>26</v>
      </c>
      <c r="G25">
        <v>21.545538349896201</v>
      </c>
      <c r="H25" s="1"/>
      <c r="I25" s="1"/>
    </row>
    <row r="26" spans="1:10">
      <c r="A26" t="s">
        <v>30</v>
      </c>
      <c r="B26" t="s">
        <v>1</v>
      </c>
      <c r="C26" t="s">
        <v>8</v>
      </c>
      <c r="D26" t="s">
        <v>3</v>
      </c>
      <c r="E26" t="s">
        <v>26</v>
      </c>
      <c r="G26">
        <v>21.854747301099501</v>
      </c>
      <c r="H26" s="1"/>
      <c r="I26" s="1"/>
    </row>
    <row r="27" spans="1:10">
      <c r="A27" t="s">
        <v>31</v>
      </c>
      <c r="B27" t="s">
        <v>1</v>
      </c>
      <c r="C27" t="s">
        <v>8</v>
      </c>
      <c r="D27" t="s">
        <v>3</v>
      </c>
      <c r="E27" t="s">
        <v>26</v>
      </c>
      <c r="G27">
        <v>22.005949256837201</v>
      </c>
      <c r="H27" s="1">
        <f>AVERAGE(G25:G27)</f>
        <v>21.802078302610965</v>
      </c>
      <c r="I27" s="1">
        <f>_xlfn.STDEV.P(G25:G27)</f>
        <v>0.1916160542315411</v>
      </c>
    </row>
    <row r="28" spans="1:10">
      <c r="A28" t="s">
        <v>32</v>
      </c>
      <c r="B28" t="s">
        <v>1</v>
      </c>
      <c r="C28" t="s">
        <v>12</v>
      </c>
      <c r="D28" t="s">
        <v>3</v>
      </c>
      <c r="E28" t="s">
        <v>26</v>
      </c>
      <c r="G28">
        <v>25.627564397364999</v>
      </c>
      <c r="H28" s="1"/>
      <c r="I28" s="1"/>
    </row>
    <row r="29" spans="1:10">
      <c r="A29" t="s">
        <v>33</v>
      </c>
      <c r="B29" t="s">
        <v>1</v>
      </c>
      <c r="C29" t="s">
        <v>12</v>
      </c>
      <c r="D29" t="s">
        <v>3</v>
      </c>
      <c r="E29" t="s">
        <v>26</v>
      </c>
      <c r="G29">
        <v>25.9235791596479</v>
      </c>
      <c r="H29" s="1"/>
      <c r="I29" s="1"/>
    </row>
    <row r="30" spans="1:10">
      <c r="A30" t="s">
        <v>34</v>
      </c>
      <c r="B30" t="s">
        <v>1</v>
      </c>
      <c r="C30" t="s">
        <v>12</v>
      </c>
      <c r="D30" t="s">
        <v>3</v>
      </c>
      <c r="E30" t="s">
        <v>26</v>
      </c>
      <c r="G30">
        <v>25.4629549660396</v>
      </c>
      <c r="H30" s="1">
        <f>AVERAGE(G28:G30)</f>
        <v>25.671366174350833</v>
      </c>
      <c r="I30" s="1">
        <f>_xlfn.STDEV.P(G28:G30)</f>
        <v>0.19058263069626216</v>
      </c>
      <c r="J30">
        <v>0.75639999999999996</v>
      </c>
    </row>
    <row r="32" spans="1:10">
      <c r="A32" t="s">
        <v>38</v>
      </c>
      <c r="B32" t="s">
        <v>1</v>
      </c>
      <c r="C32" t="s">
        <v>2</v>
      </c>
      <c r="D32" t="s">
        <v>3</v>
      </c>
      <c r="E32" t="s">
        <v>39</v>
      </c>
      <c r="G32">
        <v>24.744573888288102</v>
      </c>
    </row>
    <row r="33" spans="1:10">
      <c r="A33" t="s">
        <v>40</v>
      </c>
      <c r="B33" t="s">
        <v>1</v>
      </c>
      <c r="C33" t="s">
        <v>2</v>
      </c>
      <c r="D33" t="s">
        <v>3</v>
      </c>
      <c r="E33" t="s">
        <v>39</v>
      </c>
      <c r="G33">
        <v>25.763071302730399</v>
      </c>
    </row>
    <row r="34" spans="1:10">
      <c r="A34" t="s">
        <v>41</v>
      </c>
      <c r="B34" t="s">
        <v>1</v>
      </c>
      <c r="C34" t="s">
        <v>2</v>
      </c>
      <c r="D34" t="s">
        <v>3</v>
      </c>
      <c r="E34" t="s">
        <v>39</v>
      </c>
      <c r="G34">
        <v>25.127833560408099</v>
      </c>
      <c r="H34" s="1">
        <f>AVERAGE(G32:G34)</f>
        <v>25.211826250475536</v>
      </c>
      <c r="I34" s="1">
        <f>_xlfn.STDEV.P(G32:G34)</f>
        <v>0.42002009856274281</v>
      </c>
      <c r="J34">
        <v>8.2978000000000005</v>
      </c>
    </row>
    <row r="35" spans="1:10">
      <c r="A35" t="s">
        <v>42</v>
      </c>
      <c r="B35" t="s">
        <v>1</v>
      </c>
      <c r="C35" t="s">
        <v>8</v>
      </c>
      <c r="D35" t="s">
        <v>3</v>
      </c>
      <c r="E35" t="s">
        <v>39</v>
      </c>
      <c r="G35">
        <v>20.1960667002847</v>
      </c>
    </row>
    <row r="36" spans="1:10">
      <c r="A36" t="s">
        <v>43</v>
      </c>
      <c r="B36" t="s">
        <v>1</v>
      </c>
      <c r="C36" t="s">
        <v>8</v>
      </c>
      <c r="D36" t="s">
        <v>3</v>
      </c>
      <c r="E36" t="s">
        <v>39</v>
      </c>
      <c r="G36">
        <v>20.6297043067479</v>
      </c>
    </row>
    <row r="37" spans="1:10">
      <c r="A37" t="s">
        <v>44</v>
      </c>
      <c r="B37" t="s">
        <v>1</v>
      </c>
      <c r="C37" t="s">
        <v>8</v>
      </c>
      <c r="D37" t="s">
        <v>3</v>
      </c>
      <c r="E37" t="s">
        <v>39</v>
      </c>
      <c r="G37">
        <v>20.662408638641299</v>
      </c>
      <c r="H37" s="1">
        <f>AVERAGE(G35:G37)</f>
        <v>20.496059881891298</v>
      </c>
      <c r="I37" s="1">
        <f>_xlfn.STDEV.P(G35:G37)</f>
        <v>0.21254697533954897</v>
      </c>
    </row>
    <row r="38" spans="1:10">
      <c r="A38" t="s">
        <v>45</v>
      </c>
      <c r="B38" t="s">
        <v>1</v>
      </c>
      <c r="C38" t="s">
        <v>12</v>
      </c>
      <c r="D38" t="s">
        <v>3</v>
      </c>
      <c r="E38" t="s">
        <v>39</v>
      </c>
      <c r="G38">
        <v>28.240216388973099</v>
      </c>
    </row>
    <row r="39" spans="1:10">
      <c r="A39" t="s">
        <v>46</v>
      </c>
      <c r="B39" t="s">
        <v>1</v>
      </c>
      <c r="C39" t="s">
        <v>12</v>
      </c>
      <c r="D39" t="s">
        <v>3</v>
      </c>
      <c r="E39" t="s">
        <v>39</v>
      </c>
      <c r="G39">
        <v>28.004151125656001</v>
      </c>
    </row>
    <row r="40" spans="1:10">
      <c r="A40" t="s">
        <v>47</v>
      </c>
      <c r="B40" t="s">
        <v>1</v>
      </c>
      <c r="C40" t="s">
        <v>12</v>
      </c>
      <c r="D40" t="s">
        <v>3</v>
      </c>
      <c r="E40" t="s">
        <v>39</v>
      </c>
      <c r="G40">
        <v>27.751952254722699</v>
      </c>
      <c r="H40" s="1">
        <f>AVERAGE(G38:G40)</f>
        <v>27.998773256450601</v>
      </c>
      <c r="I40" s="1">
        <f>_xlfn.STDEV.P(G38:G40)</f>
        <v>0.19936926761952053</v>
      </c>
      <c r="J40">
        <v>287.10000000000002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2E5F-A142-477A-9334-41F94FDD2F4E}">
  <dimension ref="A1:H40"/>
  <sheetViews>
    <sheetView topLeftCell="A24" workbookViewId="0">
      <selection activeCell="E38" sqref="E38:E40"/>
    </sheetView>
  </sheetViews>
  <sheetFormatPr defaultRowHeight="14.5"/>
  <cols>
    <col min="6" max="6" width="14.36328125" style="14" bestFit="1" customWidth="1"/>
    <col min="7" max="8" width="8.7265625" style="14"/>
  </cols>
  <sheetData>
    <row r="1" spans="1:8">
      <c r="F1" s="14" t="s">
        <v>35</v>
      </c>
      <c r="G1" s="14" t="s">
        <v>36</v>
      </c>
      <c r="H1" s="15" t="s">
        <v>52</v>
      </c>
    </row>
    <row r="2" spans="1:8">
      <c r="A2" t="s">
        <v>2</v>
      </c>
      <c r="B2" t="s">
        <v>3</v>
      </c>
      <c r="C2" t="s">
        <v>48</v>
      </c>
      <c r="E2">
        <v>32.341582508974902</v>
      </c>
    </row>
    <row r="3" spans="1:8">
      <c r="A3" t="s">
        <v>2</v>
      </c>
      <c r="B3" t="s">
        <v>3</v>
      </c>
      <c r="C3" t="s">
        <v>48</v>
      </c>
      <c r="E3">
        <v>34.733962724103101</v>
      </c>
    </row>
    <row r="4" spans="1:8">
      <c r="A4" t="s">
        <v>2</v>
      </c>
      <c r="B4" t="s">
        <v>3</v>
      </c>
      <c r="C4" t="s">
        <v>48</v>
      </c>
      <c r="E4">
        <v>34.830518724158601</v>
      </c>
      <c r="F4" s="14">
        <f>AVERAGE(E2:E4)</f>
        <v>33.968687985745532</v>
      </c>
      <c r="G4" s="14">
        <f>_xlfn.STDEV.P(E2:E4)</f>
        <v>1.1512123869177864</v>
      </c>
      <c r="H4" s="14">
        <v>0.11020000000000001</v>
      </c>
    </row>
    <row r="5" spans="1:8">
      <c r="A5" t="s">
        <v>8</v>
      </c>
      <c r="B5" t="s">
        <v>3</v>
      </c>
      <c r="C5" t="s">
        <v>48</v>
      </c>
      <c r="E5">
        <v>20.824766430346799</v>
      </c>
    </row>
    <row r="6" spans="1:8">
      <c r="A6" t="s">
        <v>8</v>
      </c>
      <c r="B6" t="s">
        <v>3</v>
      </c>
      <c r="C6" t="s">
        <v>48</v>
      </c>
      <c r="E6">
        <v>20.638600738557301</v>
      </c>
    </row>
    <row r="7" spans="1:8">
      <c r="A7" t="s">
        <v>8</v>
      </c>
      <c r="B7" t="s">
        <v>3</v>
      </c>
      <c r="C7" t="s">
        <v>48</v>
      </c>
      <c r="E7">
        <v>20.7345059763758</v>
      </c>
      <c r="F7" s="14">
        <f>AVERAGE(E5:E7)</f>
        <v>20.732624381759965</v>
      </c>
      <c r="G7" s="14">
        <f>_xlfn.STDEV.P(E5:E7)</f>
        <v>7.6013470291299054E-2</v>
      </c>
    </row>
    <row r="8" spans="1:8">
      <c r="A8" t="s">
        <v>12</v>
      </c>
      <c r="B8" t="s">
        <v>3</v>
      </c>
      <c r="C8" t="s">
        <v>48</v>
      </c>
      <c r="E8">
        <v>26.813723290328699</v>
      </c>
    </row>
    <row r="9" spans="1:8">
      <c r="A9" t="s">
        <v>12</v>
      </c>
      <c r="B9" t="s">
        <v>3</v>
      </c>
      <c r="C9" t="s">
        <v>48</v>
      </c>
      <c r="E9">
        <v>26.795819841050498</v>
      </c>
    </row>
    <row r="10" spans="1:8">
      <c r="A10" t="s">
        <v>12</v>
      </c>
      <c r="B10" t="s">
        <v>3</v>
      </c>
      <c r="C10" t="s">
        <v>48</v>
      </c>
      <c r="E10">
        <v>26.896073094423102</v>
      </c>
      <c r="F10" s="14">
        <f>AVERAGE(E8:E10)</f>
        <v>26.835205408600768</v>
      </c>
      <c r="G10" s="14">
        <f>_xlfn.STDEV.P(E8:E10)</f>
        <v>4.3656154640853401E-2</v>
      </c>
      <c r="H10" s="14">
        <v>0.54210000000000003</v>
      </c>
    </row>
    <row r="12" spans="1:8">
      <c r="A12" t="s">
        <v>2</v>
      </c>
      <c r="B12" t="s">
        <v>3</v>
      </c>
      <c r="C12" t="s">
        <v>49</v>
      </c>
      <c r="E12">
        <v>24.9518852937777</v>
      </c>
    </row>
    <row r="13" spans="1:8">
      <c r="A13" t="s">
        <v>2</v>
      </c>
      <c r="B13" t="s">
        <v>3</v>
      </c>
      <c r="C13" t="s">
        <v>49</v>
      </c>
      <c r="E13">
        <v>24.829115635912</v>
      </c>
    </row>
    <row r="14" spans="1:8">
      <c r="A14" t="s">
        <v>2</v>
      </c>
      <c r="B14" t="s">
        <v>3</v>
      </c>
      <c r="C14" t="s">
        <v>49</v>
      </c>
      <c r="E14">
        <v>24.90008111777</v>
      </c>
      <c r="F14" s="14">
        <f>AVERAGE(E12:E14)</f>
        <v>24.8936940158199</v>
      </c>
      <c r="G14" s="14">
        <f>_xlfn.STDEV.P(E12:E14)</f>
        <v>5.0323576493236662E-2</v>
      </c>
      <c r="H14" s="14">
        <v>0.25580000000000003</v>
      </c>
    </row>
    <row r="15" spans="1:8">
      <c r="A15" t="s">
        <v>8</v>
      </c>
      <c r="B15" t="s">
        <v>3</v>
      </c>
      <c r="C15" t="s">
        <v>49</v>
      </c>
      <c r="E15">
        <v>20.344484401555299</v>
      </c>
    </row>
    <row r="16" spans="1:8">
      <c r="A16" t="s">
        <v>8</v>
      </c>
      <c r="B16" t="s">
        <v>3</v>
      </c>
      <c r="C16" t="s">
        <v>49</v>
      </c>
      <c r="E16">
        <v>20.028844997288001</v>
      </c>
    </row>
    <row r="17" spans="1:8">
      <c r="A17" t="s">
        <v>8</v>
      </c>
      <c r="B17" t="s">
        <v>3</v>
      </c>
      <c r="C17" t="s">
        <v>49</v>
      </c>
      <c r="E17">
        <v>20.280272561738499</v>
      </c>
      <c r="F17" s="14">
        <f>AVERAGE(E15:E17)</f>
        <v>20.217867320193932</v>
      </c>
      <c r="G17" s="14">
        <f>_xlfn.STDEV.P(E15:E17)</f>
        <v>0.1362054061842638</v>
      </c>
    </row>
    <row r="18" spans="1:8">
      <c r="A18" t="s">
        <v>12</v>
      </c>
      <c r="B18" t="s">
        <v>3</v>
      </c>
      <c r="C18" t="s">
        <v>49</v>
      </c>
      <c r="E18">
        <v>22.0420488765618</v>
      </c>
    </row>
    <row r="19" spans="1:8">
      <c r="A19" t="s">
        <v>12</v>
      </c>
      <c r="B19" t="s">
        <v>3</v>
      </c>
      <c r="C19" t="s">
        <v>49</v>
      </c>
      <c r="E19">
        <v>21.788372277338802</v>
      </c>
    </row>
    <row r="20" spans="1:8">
      <c r="A20" t="s">
        <v>12</v>
      </c>
      <c r="B20" t="s">
        <v>3</v>
      </c>
      <c r="C20" t="s">
        <v>49</v>
      </c>
      <c r="E20">
        <v>21.8184975589581</v>
      </c>
      <c r="F20" s="14">
        <f>AVERAGE(E18:E20)</f>
        <v>21.882972904286234</v>
      </c>
      <c r="G20" s="14">
        <f>_xlfn.STDEV.P(E18:E20)</f>
        <v>0.11315404504398147</v>
      </c>
      <c r="H20" s="14">
        <v>2.0688</v>
      </c>
    </row>
    <row r="22" spans="1:8">
      <c r="A22" t="s">
        <v>2</v>
      </c>
      <c r="B22" t="s">
        <v>3</v>
      </c>
      <c r="C22" t="s">
        <v>50</v>
      </c>
      <c r="E22">
        <v>31.9113503889456</v>
      </c>
    </row>
    <row r="23" spans="1:8">
      <c r="A23" t="s">
        <v>2</v>
      </c>
      <c r="B23" t="s">
        <v>3</v>
      </c>
      <c r="C23" t="s">
        <v>50</v>
      </c>
      <c r="E23">
        <v>32.382203803620101</v>
      </c>
    </row>
    <row r="24" spans="1:8">
      <c r="A24" t="s">
        <v>2</v>
      </c>
      <c r="B24" t="s">
        <v>3</v>
      </c>
      <c r="C24" t="s">
        <v>50</v>
      </c>
      <c r="E24">
        <v>31.771745281469698</v>
      </c>
      <c r="F24" s="14">
        <f>AVERAGE(E22:E24)</f>
        <v>32.021766491345126</v>
      </c>
      <c r="G24" s="14">
        <f>_xlfn.STDEV.P(E22:E24)</f>
        <v>0.26116238699111005</v>
      </c>
      <c r="H24" s="14">
        <v>0.11020000000000001</v>
      </c>
    </row>
    <row r="25" spans="1:8">
      <c r="A25" t="s">
        <v>8</v>
      </c>
      <c r="B25" t="s">
        <v>3</v>
      </c>
      <c r="C25" t="s">
        <v>50</v>
      </c>
      <c r="E25">
        <v>22.1092530805706</v>
      </c>
    </row>
    <row r="26" spans="1:8">
      <c r="A26" t="s">
        <v>8</v>
      </c>
      <c r="B26" t="s">
        <v>3</v>
      </c>
      <c r="C26" t="s">
        <v>50</v>
      </c>
      <c r="E26">
        <v>21.820609888615198</v>
      </c>
    </row>
    <row r="27" spans="1:8">
      <c r="A27" t="s">
        <v>8</v>
      </c>
      <c r="B27" t="s">
        <v>3</v>
      </c>
      <c r="C27" t="s">
        <v>50</v>
      </c>
      <c r="E27">
        <v>21.972174887331601</v>
      </c>
      <c r="F27" s="14">
        <f>AVERAGE(E25:E27)</f>
        <v>21.967345952172465</v>
      </c>
      <c r="G27" s="14">
        <f>_xlfn.STDEV.P(E25:E27)</f>
        <v>0.11788755101544582</v>
      </c>
    </row>
    <row r="28" spans="1:8">
      <c r="A28" t="s">
        <v>12</v>
      </c>
      <c r="B28" t="s">
        <v>3</v>
      </c>
      <c r="C28" t="s">
        <v>50</v>
      </c>
      <c r="E28">
        <v>27.0885617040352</v>
      </c>
    </row>
    <row r="29" spans="1:8">
      <c r="A29" t="s">
        <v>12</v>
      </c>
      <c r="B29" t="s">
        <v>3</v>
      </c>
      <c r="C29" t="s">
        <v>50</v>
      </c>
      <c r="E29">
        <v>27.231071642416602</v>
      </c>
    </row>
    <row r="30" spans="1:8">
      <c r="A30" t="s">
        <v>12</v>
      </c>
      <c r="B30" t="s">
        <v>3</v>
      </c>
      <c r="C30" t="s">
        <v>50</v>
      </c>
      <c r="E30">
        <v>27.240140020131602</v>
      </c>
      <c r="F30" s="14">
        <f>AVERAGE(E28:E30)</f>
        <v>27.186591122194468</v>
      </c>
      <c r="G30" s="14">
        <f>_xlfn.STDEV.P(E28:E30)</f>
        <v>6.9416059559148521E-2</v>
      </c>
      <c r="H30" s="14">
        <v>0.54210000000000003</v>
      </c>
    </row>
    <row r="32" spans="1:8">
      <c r="A32" t="s">
        <v>2</v>
      </c>
      <c r="B32" t="s">
        <v>3</v>
      </c>
      <c r="C32" t="s">
        <v>51</v>
      </c>
      <c r="E32">
        <v>24.875438310971699</v>
      </c>
    </row>
    <row r="33" spans="1:8">
      <c r="A33" t="s">
        <v>2</v>
      </c>
      <c r="B33" t="s">
        <v>3</v>
      </c>
      <c r="C33" t="s">
        <v>51</v>
      </c>
      <c r="E33">
        <v>24.5197809487487</v>
      </c>
    </row>
    <row r="34" spans="1:8">
      <c r="A34" t="s">
        <v>2</v>
      </c>
      <c r="B34" t="s">
        <v>3</v>
      </c>
      <c r="C34" t="s">
        <v>51</v>
      </c>
      <c r="E34">
        <v>24.599760730833399</v>
      </c>
      <c r="F34" s="14">
        <f>AVERAGE(E32:E34)</f>
        <v>24.6649933301846</v>
      </c>
      <c r="G34" s="14">
        <f>_xlfn.STDEV.P(E32:E34)</f>
        <v>0.15234721054101177</v>
      </c>
      <c r="H34" s="14">
        <v>0.25580000000000003</v>
      </c>
    </row>
    <row r="35" spans="1:8">
      <c r="A35" t="s">
        <v>8</v>
      </c>
      <c r="B35" t="s">
        <v>3</v>
      </c>
      <c r="C35" t="s">
        <v>51</v>
      </c>
      <c r="E35">
        <v>21.586664658173198</v>
      </c>
    </row>
    <row r="36" spans="1:8">
      <c r="A36" t="s">
        <v>8</v>
      </c>
      <c r="B36" t="s">
        <v>3</v>
      </c>
      <c r="C36" t="s">
        <v>51</v>
      </c>
      <c r="E36">
        <v>22.237495994003201</v>
      </c>
    </row>
    <row r="37" spans="1:8">
      <c r="A37" t="s">
        <v>8</v>
      </c>
      <c r="B37" t="s">
        <v>3</v>
      </c>
      <c r="C37" t="s">
        <v>51</v>
      </c>
      <c r="E37">
        <v>22.043359342587902</v>
      </c>
      <c r="F37" s="14">
        <f>AVERAGE(E35:E37)</f>
        <v>21.955839998254771</v>
      </c>
      <c r="G37" s="14">
        <f>_xlfn.STDEV.P(E35:E37)</f>
        <v>0.27281261413766855</v>
      </c>
    </row>
    <row r="38" spans="1:8">
      <c r="A38" t="s">
        <v>12</v>
      </c>
      <c r="B38" t="s">
        <v>3</v>
      </c>
      <c r="C38" t="s">
        <v>51</v>
      </c>
      <c r="E38">
        <v>24.418062119067599</v>
      </c>
    </row>
    <row r="39" spans="1:8">
      <c r="A39" t="s">
        <v>12</v>
      </c>
      <c r="B39" t="s">
        <v>3</v>
      </c>
      <c r="C39" t="s">
        <v>51</v>
      </c>
      <c r="E39">
        <v>24.408599481423298</v>
      </c>
    </row>
    <row r="40" spans="1:8">
      <c r="A40" t="s">
        <v>12</v>
      </c>
      <c r="B40" t="s">
        <v>3</v>
      </c>
      <c r="C40" t="s">
        <v>51</v>
      </c>
      <c r="E40">
        <v>25.1825999173853</v>
      </c>
      <c r="F40" s="14">
        <f>AVERAGE(E38:E40)</f>
        <v>24.669753839292067</v>
      </c>
      <c r="G40" s="14">
        <f>_xlfn.STDEV.P(E38:E40)</f>
        <v>0.36265751542330354</v>
      </c>
      <c r="H40" s="14">
        <v>2.0688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366A-73E4-4215-B6B7-846D7B34AA02}">
  <dimension ref="A1:H40"/>
  <sheetViews>
    <sheetView topLeftCell="A20" workbookViewId="0">
      <selection activeCell="E3" sqref="E3"/>
    </sheetView>
  </sheetViews>
  <sheetFormatPr defaultRowHeight="14.5"/>
  <cols>
    <col min="6" max="8" width="8.7265625" style="1"/>
  </cols>
  <sheetData>
    <row r="1" spans="1:8">
      <c r="F1" s="1" t="s">
        <v>35</v>
      </c>
      <c r="G1" s="1" t="s">
        <v>36</v>
      </c>
      <c r="H1" s="16" t="s">
        <v>52</v>
      </c>
    </row>
    <row r="2" spans="1:8">
      <c r="A2" t="s">
        <v>2</v>
      </c>
      <c r="B2" t="s">
        <v>3</v>
      </c>
      <c r="C2" t="s">
        <v>53</v>
      </c>
    </row>
    <row r="3" spans="1:8">
      <c r="A3" t="s">
        <v>2</v>
      </c>
      <c r="B3" t="s">
        <v>3</v>
      </c>
      <c r="C3" t="s">
        <v>53</v>
      </c>
    </row>
    <row r="4" spans="1:8">
      <c r="A4" t="s">
        <v>2</v>
      </c>
      <c r="B4" t="s">
        <v>3</v>
      </c>
      <c r="C4" t="s">
        <v>53</v>
      </c>
      <c r="E4">
        <v>32.593639223785601</v>
      </c>
      <c r="F4" s="1">
        <f>AVERAGE(E2:E4)</f>
        <v>32.593639223785601</v>
      </c>
      <c r="G4" s="1">
        <f>_xlfn.STDEV.P(E2:E4)</f>
        <v>0</v>
      </c>
      <c r="H4" s="1">
        <v>0.6885</v>
      </c>
    </row>
    <row r="5" spans="1:8">
      <c r="A5" t="s">
        <v>8</v>
      </c>
      <c r="B5" t="s">
        <v>3</v>
      </c>
      <c r="C5" t="s">
        <v>53</v>
      </c>
      <c r="E5">
        <v>22.021330030271098</v>
      </c>
    </row>
    <row r="6" spans="1:8">
      <c r="A6" t="s">
        <v>8</v>
      </c>
      <c r="B6" t="s">
        <v>3</v>
      </c>
      <c r="C6" t="s">
        <v>53</v>
      </c>
      <c r="E6">
        <v>22.241029476841899</v>
      </c>
    </row>
    <row r="7" spans="1:8">
      <c r="A7" t="s">
        <v>8</v>
      </c>
      <c r="B7" t="s">
        <v>3</v>
      </c>
      <c r="C7" t="s">
        <v>53</v>
      </c>
      <c r="E7">
        <v>21.7548792081902</v>
      </c>
      <c r="F7" s="1">
        <f>AVERAGE(E5:E7)</f>
        <v>22.005746238434398</v>
      </c>
      <c r="G7" s="1">
        <f>_xlfn.STDEV.P(E5:E7)</f>
        <v>0.1987756890794862</v>
      </c>
    </row>
    <row r="8" spans="1:8">
      <c r="A8" t="s">
        <v>12</v>
      </c>
      <c r="B8" t="s">
        <v>3</v>
      </c>
      <c r="C8" t="s">
        <v>53</v>
      </c>
      <c r="E8">
        <v>26.814645305369599</v>
      </c>
    </row>
    <row r="9" spans="1:8">
      <c r="A9" t="s">
        <v>12</v>
      </c>
      <c r="B9" t="s">
        <v>3</v>
      </c>
      <c r="C9" t="s">
        <v>53</v>
      </c>
      <c r="E9">
        <v>27.470850822286401</v>
      </c>
    </row>
    <row r="10" spans="1:8">
      <c r="A10" t="s">
        <v>12</v>
      </c>
      <c r="B10" t="s">
        <v>3</v>
      </c>
      <c r="C10" t="s">
        <v>53</v>
      </c>
      <c r="E10">
        <v>27.267801853128599</v>
      </c>
      <c r="F10" s="1">
        <f>AVERAGE(E8:E10)</f>
        <v>27.184432660261535</v>
      </c>
      <c r="G10" s="1">
        <f>_xlfn.STDEV.P(E8:E10)</f>
        <v>0.27430425546278792</v>
      </c>
      <c r="H10" s="1">
        <v>0.8387</v>
      </c>
    </row>
    <row r="12" spans="1:8">
      <c r="A12" t="s">
        <v>2</v>
      </c>
      <c r="B12" t="s">
        <v>3</v>
      </c>
      <c r="C12" t="s">
        <v>54</v>
      </c>
      <c r="E12">
        <v>26.796516382535</v>
      </c>
    </row>
    <row r="13" spans="1:8">
      <c r="A13" t="s">
        <v>2</v>
      </c>
      <c r="B13" t="s">
        <v>3</v>
      </c>
      <c r="C13" t="s">
        <v>54</v>
      </c>
      <c r="E13">
        <v>27.294098009037398</v>
      </c>
    </row>
    <row r="14" spans="1:8">
      <c r="A14" t="s">
        <v>2</v>
      </c>
      <c r="B14" t="s">
        <v>3</v>
      </c>
      <c r="C14" t="s">
        <v>54</v>
      </c>
      <c r="E14">
        <v>26.833702910285702</v>
      </c>
      <c r="F14" s="1">
        <f>AVERAGE(E12:E14)</f>
        <v>26.974772433952705</v>
      </c>
      <c r="G14" s="1">
        <f>_xlfn.STDEV.P(E12:E14)</f>
        <v>0.22630705783502567</v>
      </c>
      <c r="H14" s="1">
        <v>0.37169999999999997</v>
      </c>
    </row>
    <row r="15" spans="1:8">
      <c r="A15" t="s">
        <v>8</v>
      </c>
      <c r="B15" t="s">
        <v>3</v>
      </c>
      <c r="C15" t="s">
        <v>54</v>
      </c>
      <c r="E15">
        <v>22.599714707712099</v>
      </c>
    </row>
    <row r="16" spans="1:8">
      <c r="A16" t="s">
        <v>8</v>
      </c>
      <c r="B16" t="s">
        <v>3</v>
      </c>
      <c r="C16" t="s">
        <v>54</v>
      </c>
      <c r="E16">
        <v>22.281434494624399</v>
      </c>
    </row>
    <row r="17" spans="1:8">
      <c r="A17" t="s">
        <v>8</v>
      </c>
      <c r="B17" t="s">
        <v>3</v>
      </c>
      <c r="C17" t="s">
        <v>54</v>
      </c>
      <c r="E17">
        <v>22.455698606240599</v>
      </c>
      <c r="F17" s="1">
        <f>AVERAGE(E15:E17)</f>
        <v>22.445615936192368</v>
      </c>
      <c r="G17" s="1">
        <f>_xlfn.STDEV.P(E15:E17)</f>
        <v>0.13013280059811744</v>
      </c>
    </row>
    <row r="18" spans="1:8">
      <c r="A18" t="s">
        <v>12</v>
      </c>
      <c r="B18" t="s">
        <v>3</v>
      </c>
      <c r="C18" t="s">
        <v>54</v>
      </c>
      <c r="E18">
        <v>24.488772734431802</v>
      </c>
    </row>
    <row r="19" spans="1:8">
      <c r="A19" t="s">
        <v>12</v>
      </c>
      <c r="B19" t="s">
        <v>3</v>
      </c>
      <c r="C19" t="s">
        <v>54</v>
      </c>
      <c r="E19">
        <v>24.645142074368501</v>
      </c>
    </row>
    <row r="20" spans="1:8">
      <c r="A20" t="s">
        <v>12</v>
      </c>
      <c r="B20" t="s">
        <v>3</v>
      </c>
      <c r="C20" t="s">
        <v>54</v>
      </c>
      <c r="E20">
        <v>24.719205225488</v>
      </c>
      <c r="F20" s="1">
        <f>AVERAGE(E18:E20)</f>
        <v>24.617706678096098</v>
      </c>
      <c r="G20" s="1">
        <f>_xlfn.STDEV.P(E18:E20)</f>
        <v>9.6053141402937262E-2</v>
      </c>
      <c r="H20" s="1">
        <v>28.414000000000001</v>
      </c>
    </row>
    <row r="22" spans="1:8">
      <c r="A22" t="s">
        <v>2</v>
      </c>
      <c r="B22" t="s">
        <v>3</v>
      </c>
      <c r="C22" t="s">
        <v>55</v>
      </c>
      <c r="E22">
        <v>32.554920209142097</v>
      </c>
    </row>
    <row r="23" spans="1:8">
      <c r="A23" t="s">
        <v>2</v>
      </c>
      <c r="B23" t="s">
        <v>3</v>
      </c>
      <c r="C23" t="s">
        <v>55</v>
      </c>
      <c r="E23">
        <v>31.1015267362177</v>
      </c>
    </row>
    <row r="24" spans="1:8">
      <c r="A24" t="s">
        <v>2</v>
      </c>
      <c r="B24" t="s">
        <v>3</v>
      </c>
      <c r="C24" t="s">
        <v>55</v>
      </c>
      <c r="E24">
        <v>31.769712966030401</v>
      </c>
      <c r="F24" s="1">
        <f>AVERAGE(E22:E24)</f>
        <v>31.8087199704634</v>
      </c>
      <c r="G24" s="1">
        <f>_xlfn.STDEV.P(E22:E24)</f>
        <v>0.5939861427008416</v>
      </c>
      <c r="H24" s="1">
        <v>0.6885</v>
      </c>
    </row>
    <row r="25" spans="1:8">
      <c r="A25" t="s">
        <v>8</v>
      </c>
      <c r="B25" t="s">
        <v>3</v>
      </c>
      <c r="C25" t="s">
        <v>55</v>
      </c>
      <c r="E25">
        <v>21.832550174512999</v>
      </c>
    </row>
    <row r="26" spans="1:8">
      <c r="A26" t="s">
        <v>8</v>
      </c>
      <c r="B26" t="s">
        <v>3</v>
      </c>
      <c r="C26" t="s">
        <v>55</v>
      </c>
      <c r="E26">
        <v>21.7976030706653</v>
      </c>
    </row>
    <row r="27" spans="1:8">
      <c r="A27" t="s">
        <v>8</v>
      </c>
      <c r="B27" t="s">
        <v>3</v>
      </c>
      <c r="C27" t="s">
        <v>55</v>
      </c>
      <c r="E27">
        <v>21.647988288922601</v>
      </c>
      <c r="F27" s="1">
        <f>AVERAGE(E25:E27)</f>
        <v>21.759380511366967</v>
      </c>
      <c r="G27" s="1">
        <f>_xlfn.STDEV.P(E25:E27)</f>
        <v>8.0047883306000975E-2</v>
      </c>
    </row>
    <row r="28" spans="1:8">
      <c r="A28" t="s">
        <v>12</v>
      </c>
      <c r="B28" t="s">
        <v>3</v>
      </c>
      <c r="C28" t="s">
        <v>55</v>
      </c>
      <c r="E28">
        <v>26.8464832603083</v>
      </c>
    </row>
    <row r="29" spans="1:8">
      <c r="A29" t="s">
        <v>12</v>
      </c>
      <c r="B29" t="s">
        <v>3</v>
      </c>
      <c r="C29" t="s">
        <v>55</v>
      </c>
      <c r="E29">
        <v>26.847516080674701</v>
      </c>
    </row>
    <row r="30" spans="1:8">
      <c r="A30" t="s">
        <v>12</v>
      </c>
      <c r="B30" t="s">
        <v>3</v>
      </c>
      <c r="C30" t="s">
        <v>55</v>
      </c>
      <c r="E30">
        <v>26.359116730982301</v>
      </c>
      <c r="F30" s="1">
        <f>AVERAGE(E28:E30)</f>
        <v>26.684372023988431</v>
      </c>
      <c r="G30" s="1">
        <f>_xlfn.STDEV.P(E28:E30)</f>
        <v>0.22999060980955519</v>
      </c>
      <c r="H30" s="1">
        <v>0.8387</v>
      </c>
    </row>
    <row r="32" spans="1:8">
      <c r="A32" t="s">
        <v>2</v>
      </c>
      <c r="B32" t="s">
        <v>3</v>
      </c>
      <c r="C32" t="s">
        <v>56</v>
      </c>
      <c r="E32">
        <v>24.776235454757099</v>
      </c>
    </row>
    <row r="33" spans="1:8">
      <c r="A33" t="s">
        <v>2</v>
      </c>
      <c r="B33" t="s">
        <v>3</v>
      </c>
      <c r="C33" t="s">
        <v>56</v>
      </c>
      <c r="E33">
        <v>24.776763902210401</v>
      </c>
    </row>
    <row r="34" spans="1:8">
      <c r="A34" t="s">
        <v>2</v>
      </c>
      <c r="B34" t="s">
        <v>3</v>
      </c>
      <c r="C34" t="s">
        <v>56</v>
      </c>
      <c r="E34">
        <v>24.712007234612798</v>
      </c>
      <c r="F34" s="1">
        <f>AVERAGE(E32:E34)</f>
        <v>24.755002197193434</v>
      </c>
      <c r="G34" s="1">
        <f>_xlfn.STDEV.P(E32:E34)</f>
        <v>3.0402795043223206E-2</v>
      </c>
      <c r="H34" s="1">
        <v>0.37169999999999997</v>
      </c>
    </row>
    <row r="35" spans="1:8">
      <c r="A35" t="s">
        <v>8</v>
      </c>
      <c r="B35" t="s">
        <v>3</v>
      </c>
      <c r="C35" t="s">
        <v>56</v>
      </c>
      <c r="E35">
        <v>21.564808460614699</v>
      </c>
    </row>
    <row r="36" spans="1:8">
      <c r="A36" t="s">
        <v>8</v>
      </c>
      <c r="B36" t="s">
        <v>3</v>
      </c>
      <c r="C36" t="s">
        <v>56</v>
      </c>
      <c r="E36">
        <v>21.863546703887199</v>
      </c>
    </row>
    <row r="37" spans="1:8">
      <c r="A37" t="s">
        <v>8</v>
      </c>
      <c r="B37" t="s">
        <v>3</v>
      </c>
      <c r="C37" t="s">
        <v>56</v>
      </c>
      <c r="E37">
        <v>21.532518123495599</v>
      </c>
      <c r="F37" s="1">
        <f>AVERAGE(E35:E37)</f>
        <v>21.653624429332496</v>
      </c>
      <c r="G37" s="1">
        <f>_xlfn.STDEV.P(E35:E37)</f>
        <v>0.14902167064665525</v>
      </c>
    </row>
    <row r="38" spans="1:8">
      <c r="A38" t="s">
        <v>12</v>
      </c>
      <c r="B38" t="s">
        <v>3</v>
      </c>
      <c r="C38" t="s">
        <v>56</v>
      </c>
      <c r="E38">
        <v>28.647820768984801</v>
      </c>
    </row>
    <row r="39" spans="1:8">
      <c r="A39" t="s">
        <v>12</v>
      </c>
      <c r="B39" t="s">
        <v>3</v>
      </c>
      <c r="C39" t="s">
        <v>56</v>
      </c>
      <c r="E39">
        <v>28.686957469101401</v>
      </c>
    </row>
    <row r="40" spans="1:8">
      <c r="A40" t="s">
        <v>12</v>
      </c>
      <c r="B40" t="s">
        <v>3</v>
      </c>
      <c r="C40" t="s">
        <v>56</v>
      </c>
      <c r="E40">
        <v>28.627930332247601</v>
      </c>
      <c r="F40" s="1">
        <f>AVERAGE(E38:E40)</f>
        <v>28.654236190111266</v>
      </c>
      <c r="G40" s="1">
        <f>_xlfn.STDEV.P(E38:E40)</f>
        <v>2.4520997022439647E-2</v>
      </c>
      <c r="H40" s="1">
        <v>28.414000000000001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5384-898C-4F88-AA79-B801B6FEC520}">
  <dimension ref="A1:AC58"/>
  <sheetViews>
    <sheetView tabSelected="1" zoomScale="73" zoomScaleNormal="51" workbookViewId="0">
      <selection activeCell="V17" sqref="V17"/>
    </sheetView>
  </sheetViews>
  <sheetFormatPr defaultRowHeight="14.5"/>
  <cols>
    <col min="2" max="14" width="8.81640625" bestFit="1" customWidth="1"/>
    <col min="15" max="15" width="14.36328125" bestFit="1" customWidth="1"/>
    <col min="17" max="21" width="8.81640625" bestFit="1" customWidth="1"/>
    <col min="22" max="22" width="10" bestFit="1" customWidth="1"/>
    <col min="24" max="24" width="44.90625" bestFit="1" customWidth="1"/>
    <col min="25" max="26" width="11.90625" bestFit="1" customWidth="1"/>
    <col min="27" max="27" width="44.26953125" bestFit="1" customWidth="1"/>
  </cols>
  <sheetData>
    <row r="1" spans="1:29">
      <c r="A1" t="s">
        <v>79</v>
      </c>
    </row>
    <row r="2" spans="1:29" ht="93">
      <c r="A2" s="3"/>
      <c r="B2" s="3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63</v>
      </c>
      <c r="J2" s="3" t="s">
        <v>64</v>
      </c>
      <c r="K2" s="3" t="s">
        <v>64</v>
      </c>
      <c r="L2" s="3" t="s">
        <v>65</v>
      </c>
      <c r="M2" s="3" t="s">
        <v>66</v>
      </c>
      <c r="N2" s="3" t="s">
        <v>67</v>
      </c>
      <c r="O2" s="3" t="s">
        <v>68</v>
      </c>
      <c r="Q2" s="3" t="s">
        <v>57</v>
      </c>
      <c r="R2" s="3" t="s">
        <v>58</v>
      </c>
      <c r="S2" s="3" t="s">
        <v>59</v>
      </c>
      <c r="T2" s="3" t="s">
        <v>60</v>
      </c>
      <c r="U2" s="3" t="s">
        <v>61</v>
      </c>
      <c r="V2" s="3" t="s">
        <v>62</v>
      </c>
      <c r="AA2" t="s">
        <v>81</v>
      </c>
    </row>
    <row r="3" spans="1:29" ht="31.5" thickBot="1">
      <c r="A3" s="3"/>
      <c r="B3" s="3" t="s">
        <v>69</v>
      </c>
      <c r="C3" s="3" t="s">
        <v>69</v>
      </c>
      <c r="D3" s="3" t="s">
        <v>69</v>
      </c>
      <c r="E3" s="3" t="s">
        <v>69</v>
      </c>
      <c r="F3" s="3" t="s">
        <v>69</v>
      </c>
      <c r="G3" s="3" t="s">
        <v>69</v>
      </c>
      <c r="H3" s="4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3" t="s">
        <v>75</v>
      </c>
      <c r="N3" s="3" t="s">
        <v>76</v>
      </c>
      <c r="O3" s="3" t="s">
        <v>77</v>
      </c>
    </row>
    <row r="4" spans="1:29" ht="15.5">
      <c r="A4" s="3" t="s">
        <v>8</v>
      </c>
      <c r="B4" s="5">
        <v>23.58</v>
      </c>
      <c r="C4" s="5">
        <v>20.73</v>
      </c>
      <c r="D4" s="5">
        <v>22.01</v>
      </c>
      <c r="E4" s="6">
        <v>21.8</v>
      </c>
      <c r="F4" s="6">
        <v>21.97</v>
      </c>
      <c r="G4" s="6">
        <v>21.76</v>
      </c>
      <c r="H4" s="7" t="s">
        <v>78</v>
      </c>
      <c r="I4" s="5">
        <f>AVERAGE(B4:D4)</f>
        <v>22.106666666666669</v>
      </c>
      <c r="J4" s="8" t="s">
        <v>78</v>
      </c>
      <c r="K4" s="9">
        <f>AVERAGE(E4:G4)</f>
        <v>21.843333333333334</v>
      </c>
      <c r="L4" s="19">
        <f>(H5-I4)</f>
        <v>11.061666666666667</v>
      </c>
      <c r="M4" s="19">
        <f>(J5-K4)</f>
        <v>10.333333333333336</v>
      </c>
      <c r="N4" s="19">
        <f>(L4-M4)</f>
        <v>0.72833333333333172</v>
      </c>
      <c r="O4" s="20">
        <f>2^(-N4)</f>
        <v>0.60360081822901535</v>
      </c>
      <c r="X4" s="18"/>
      <c r="Y4" s="18"/>
      <c r="Z4" s="18"/>
      <c r="AA4" s="18"/>
      <c r="AB4" s="18" t="s">
        <v>82</v>
      </c>
      <c r="AC4" s="18" t="s">
        <v>83</v>
      </c>
    </row>
    <row r="5" spans="1:29" ht="31">
      <c r="A5" s="3" t="s">
        <v>2</v>
      </c>
      <c r="B5" s="11">
        <v>35.92</v>
      </c>
      <c r="C5" s="11">
        <v>33.97</v>
      </c>
      <c r="D5" s="11">
        <v>32.590000000000003</v>
      </c>
      <c r="E5" s="12">
        <v>32.700000000000003</v>
      </c>
      <c r="F5" s="12">
        <v>32.020000000000003</v>
      </c>
      <c r="G5" s="12">
        <v>31.81</v>
      </c>
      <c r="H5" s="11">
        <f>AVERAGE(B5:G5)</f>
        <v>33.168333333333337</v>
      </c>
      <c r="I5" s="7" t="s">
        <v>78</v>
      </c>
      <c r="J5" s="13">
        <f>AVERAGE(E5:G5)</f>
        <v>32.176666666666669</v>
      </c>
      <c r="K5" s="10" t="s">
        <v>78</v>
      </c>
      <c r="L5" s="19"/>
      <c r="M5" s="19"/>
      <c r="N5" s="19"/>
      <c r="O5" s="19"/>
      <c r="Q5" s="1">
        <f t="shared" ref="Q5:V5" si="0">B5-B4</f>
        <v>12.340000000000003</v>
      </c>
      <c r="R5" s="1">
        <f t="shared" si="0"/>
        <v>13.239999999999998</v>
      </c>
      <c r="S5" s="1">
        <f t="shared" si="0"/>
        <v>10.580000000000002</v>
      </c>
      <c r="T5" s="1">
        <f t="shared" si="0"/>
        <v>10.900000000000002</v>
      </c>
      <c r="U5" s="1">
        <f t="shared" si="0"/>
        <v>10.050000000000004</v>
      </c>
      <c r="V5" s="1">
        <f t="shared" si="0"/>
        <v>10.049999999999997</v>
      </c>
      <c r="AA5" t="s">
        <v>84</v>
      </c>
      <c r="AB5">
        <v>12.053333333333335</v>
      </c>
      <c r="AC5">
        <v>10.333333333333334</v>
      </c>
    </row>
    <row r="6" spans="1:29">
      <c r="AA6" t="s">
        <v>85</v>
      </c>
      <c r="AB6">
        <v>1.8305333333333298</v>
      </c>
      <c r="AC6">
        <v>0.24083333333333415</v>
      </c>
    </row>
    <row r="7" spans="1:29">
      <c r="A7" t="s">
        <v>80</v>
      </c>
      <c r="AA7" t="s">
        <v>86</v>
      </c>
      <c r="AB7">
        <v>3</v>
      </c>
      <c r="AC7">
        <v>3</v>
      </c>
    </row>
    <row r="8" spans="1:29" ht="93">
      <c r="A8" s="3"/>
      <c r="B8" s="3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3" t="s">
        <v>62</v>
      </c>
      <c r="H8" s="3" t="s">
        <v>63</v>
      </c>
      <c r="I8" s="3" t="s">
        <v>63</v>
      </c>
      <c r="J8" s="3" t="s">
        <v>64</v>
      </c>
      <c r="K8" s="3" t="s">
        <v>64</v>
      </c>
      <c r="L8" s="3" t="s">
        <v>65</v>
      </c>
      <c r="M8" s="3" t="s">
        <v>66</v>
      </c>
      <c r="N8" s="3" t="s">
        <v>67</v>
      </c>
      <c r="O8" s="3" t="s">
        <v>68</v>
      </c>
      <c r="AA8" t="s">
        <v>87</v>
      </c>
      <c r="AB8">
        <v>0</v>
      </c>
    </row>
    <row r="9" spans="1:29" ht="31">
      <c r="A9" s="3"/>
      <c r="B9" s="3" t="s">
        <v>69</v>
      </c>
      <c r="C9" s="3" t="s">
        <v>69</v>
      </c>
      <c r="D9" s="3" t="s">
        <v>69</v>
      </c>
      <c r="E9" s="3" t="s">
        <v>69</v>
      </c>
      <c r="F9" s="3" t="s">
        <v>69</v>
      </c>
      <c r="G9" s="3" t="s">
        <v>69</v>
      </c>
      <c r="H9" s="4" t="s">
        <v>70</v>
      </c>
      <c r="I9" s="3" t="s">
        <v>71</v>
      </c>
      <c r="J9" s="3" t="s">
        <v>72</v>
      </c>
      <c r="K9" s="3" t="s">
        <v>73</v>
      </c>
      <c r="L9" s="3" t="s">
        <v>74</v>
      </c>
      <c r="M9" s="3" t="s">
        <v>75</v>
      </c>
      <c r="N9" s="3" t="s">
        <v>76</v>
      </c>
      <c r="O9" s="3" t="s">
        <v>77</v>
      </c>
      <c r="AA9" t="s">
        <v>88</v>
      </c>
      <c r="AB9">
        <v>3</v>
      </c>
    </row>
    <row r="10" spans="1:29" ht="15.5">
      <c r="A10" s="3" t="s">
        <v>8</v>
      </c>
      <c r="B10" s="5">
        <v>25.22</v>
      </c>
      <c r="C10" s="5">
        <v>20.22</v>
      </c>
      <c r="D10" s="5">
        <v>22.45</v>
      </c>
      <c r="E10" s="6">
        <v>20.5</v>
      </c>
      <c r="F10" s="6">
        <v>21.96</v>
      </c>
      <c r="G10" s="6">
        <v>21.65</v>
      </c>
      <c r="H10" s="7" t="s">
        <v>78</v>
      </c>
      <c r="I10" s="5">
        <f>AVERAGE(B10:D10)</f>
        <v>22.63</v>
      </c>
      <c r="J10" s="8" t="s">
        <v>78</v>
      </c>
      <c r="K10" s="9">
        <f>AVERAGE(E10:G10)</f>
        <v>21.37</v>
      </c>
      <c r="L10" s="19">
        <f>(H11-I10)</f>
        <v>2.9333333333333336</v>
      </c>
      <c r="M10" s="19">
        <f>(J11-K10)</f>
        <v>3.5066666666666677</v>
      </c>
      <c r="N10" s="19">
        <f>(L10-M10)</f>
        <v>-0.57333333333333414</v>
      </c>
      <c r="O10" s="20">
        <f>2^(-N10)</f>
        <v>1.4879575139064352</v>
      </c>
      <c r="AA10" t="s">
        <v>89</v>
      </c>
      <c r="AB10">
        <v>2.0699534678515144</v>
      </c>
    </row>
    <row r="11" spans="1:29" ht="31">
      <c r="A11" s="3" t="s">
        <v>2</v>
      </c>
      <c r="B11" s="11">
        <v>26.89</v>
      </c>
      <c r="C11" s="11">
        <v>24.89</v>
      </c>
      <c r="D11" s="11">
        <v>26.97</v>
      </c>
      <c r="E11" s="12">
        <v>25.21</v>
      </c>
      <c r="F11" s="12">
        <v>24.66</v>
      </c>
      <c r="G11" s="12">
        <v>24.76</v>
      </c>
      <c r="H11" s="11">
        <f>AVERAGE(B11:G11)</f>
        <v>25.563333333333333</v>
      </c>
      <c r="I11" s="7" t="s">
        <v>78</v>
      </c>
      <c r="J11" s="13">
        <f>AVERAGE(E11:G11)</f>
        <v>24.876666666666669</v>
      </c>
      <c r="K11" s="10" t="s">
        <v>78</v>
      </c>
      <c r="L11" s="19"/>
      <c r="M11" s="19"/>
      <c r="N11" s="19"/>
      <c r="O11" s="19"/>
      <c r="Q11" s="1">
        <f t="shared" ref="Q11:V11" si="1">B11-B10</f>
        <v>1.6700000000000017</v>
      </c>
      <c r="R11" s="1">
        <f t="shared" si="1"/>
        <v>4.6700000000000017</v>
      </c>
      <c r="S11" s="1">
        <f t="shared" si="1"/>
        <v>4.5199999999999996</v>
      </c>
      <c r="T11" s="1">
        <f t="shared" si="1"/>
        <v>4.7100000000000009</v>
      </c>
      <c r="U11" s="1">
        <f t="shared" si="1"/>
        <v>2.6999999999999993</v>
      </c>
      <c r="V11" s="1">
        <f t="shared" si="1"/>
        <v>3.110000000000003</v>
      </c>
      <c r="AA11" t="s">
        <v>90</v>
      </c>
      <c r="AB11">
        <v>6.5123983005848055E-2</v>
      </c>
    </row>
    <row r="12" spans="1:29">
      <c r="AA12" t="s">
        <v>91</v>
      </c>
      <c r="AB12">
        <v>2.3533634348018233</v>
      </c>
    </row>
    <row r="13" spans="1:29">
      <c r="A13" t="s">
        <v>79</v>
      </c>
      <c r="AA13" t="s">
        <v>92</v>
      </c>
      <c r="AB13">
        <v>0.13024796601169611</v>
      </c>
    </row>
    <row r="14" spans="1:29" ht="93.5" thickBot="1">
      <c r="A14" s="3"/>
      <c r="B14" s="3" t="s">
        <v>57</v>
      </c>
      <c r="C14" s="3" t="s">
        <v>58</v>
      </c>
      <c r="D14" s="3" t="s">
        <v>59</v>
      </c>
      <c r="E14" s="3" t="s">
        <v>60</v>
      </c>
      <c r="F14" s="3" t="s">
        <v>61</v>
      </c>
      <c r="G14" s="3" t="s">
        <v>62</v>
      </c>
      <c r="H14" s="3" t="s">
        <v>63</v>
      </c>
      <c r="I14" s="3" t="s">
        <v>63</v>
      </c>
      <c r="J14" s="3" t="s">
        <v>64</v>
      </c>
      <c r="K14" s="3" t="s">
        <v>64</v>
      </c>
      <c r="L14" s="3" t="s">
        <v>65</v>
      </c>
      <c r="M14" s="3" t="s">
        <v>66</v>
      </c>
      <c r="N14" s="3" t="s">
        <v>67</v>
      </c>
      <c r="O14" s="3" t="s">
        <v>68</v>
      </c>
      <c r="X14" s="17"/>
      <c r="Y14" s="17"/>
      <c r="Z14" s="17"/>
      <c r="AA14" s="17" t="s">
        <v>93</v>
      </c>
      <c r="AB14" s="17">
        <v>3.1824463052837091</v>
      </c>
      <c r="AC14" s="17"/>
    </row>
    <row r="15" spans="1:29" ht="31">
      <c r="A15" s="3"/>
      <c r="B15" s="3" t="s">
        <v>69</v>
      </c>
      <c r="C15" s="3" t="s">
        <v>69</v>
      </c>
      <c r="D15" s="3" t="s">
        <v>69</v>
      </c>
      <c r="E15" s="3" t="s">
        <v>69</v>
      </c>
      <c r="F15" s="3" t="s">
        <v>69</v>
      </c>
      <c r="G15" s="3" t="s">
        <v>69</v>
      </c>
      <c r="H15" s="4" t="s">
        <v>70</v>
      </c>
      <c r="I15" s="3" t="s">
        <v>71</v>
      </c>
      <c r="J15" s="3" t="s">
        <v>72</v>
      </c>
      <c r="K15" s="3" t="s">
        <v>73</v>
      </c>
      <c r="L15" s="3" t="s">
        <v>74</v>
      </c>
      <c r="M15" s="3" t="s">
        <v>75</v>
      </c>
      <c r="N15" s="3" t="s">
        <v>76</v>
      </c>
      <c r="O15" s="3" t="s">
        <v>77</v>
      </c>
    </row>
    <row r="16" spans="1:29" ht="15.5">
      <c r="A16" s="3" t="s">
        <v>8</v>
      </c>
      <c r="B16" s="5">
        <v>23.58</v>
      </c>
      <c r="C16" s="5">
        <v>20.73</v>
      </c>
      <c r="D16" s="5">
        <v>22.01</v>
      </c>
      <c r="E16" s="6">
        <v>21.8</v>
      </c>
      <c r="F16" s="6">
        <v>21.97</v>
      </c>
      <c r="G16" s="6">
        <v>21.76</v>
      </c>
      <c r="H16" s="7" t="s">
        <v>78</v>
      </c>
      <c r="I16" s="5">
        <f>AVERAGE(B16:D16)</f>
        <v>22.106666666666669</v>
      </c>
      <c r="J16" s="8" t="s">
        <v>78</v>
      </c>
      <c r="K16" s="9">
        <f>AVERAGE(E16:G16)</f>
        <v>21.843333333333334</v>
      </c>
      <c r="L16" s="19">
        <f>(H17-I16)</f>
        <v>4.7950000000000017</v>
      </c>
      <c r="M16" s="19">
        <f>(J17-K16)</f>
        <v>4.6699999999999982</v>
      </c>
      <c r="N16" s="19">
        <f>(L16-M16)</f>
        <v>0.12500000000000355</v>
      </c>
      <c r="O16" s="20">
        <f>2^(-N16)</f>
        <v>0.91700404320466899</v>
      </c>
      <c r="AA16" t="s">
        <v>94</v>
      </c>
    </row>
    <row r="17" spans="1:29" ht="15.5">
      <c r="A17" s="3" t="s">
        <v>12</v>
      </c>
      <c r="B17" s="11">
        <v>27.85</v>
      </c>
      <c r="C17" s="11">
        <v>26.84</v>
      </c>
      <c r="D17" s="11">
        <v>27.18</v>
      </c>
      <c r="E17" s="12">
        <v>25.67</v>
      </c>
      <c r="F17" s="12">
        <v>27.19</v>
      </c>
      <c r="G17" s="12">
        <v>26.68</v>
      </c>
      <c r="H17" s="11">
        <f>AVERAGE(B17:G17)</f>
        <v>26.901666666666671</v>
      </c>
      <c r="I17" s="7" t="s">
        <v>78</v>
      </c>
      <c r="J17" s="13">
        <f>AVERAGE(E17:G17)</f>
        <v>26.513333333333332</v>
      </c>
      <c r="K17" s="10" t="s">
        <v>78</v>
      </c>
      <c r="L17" s="19"/>
      <c r="M17" s="19"/>
      <c r="N17" s="19"/>
      <c r="O17" s="19"/>
      <c r="Q17" s="1">
        <f t="shared" ref="Q17:V17" si="2">B17-B16</f>
        <v>4.2700000000000031</v>
      </c>
      <c r="R17" s="1">
        <f t="shared" si="2"/>
        <v>6.1099999999999994</v>
      </c>
      <c r="S17" s="1">
        <f t="shared" si="2"/>
        <v>5.1699999999999982</v>
      </c>
      <c r="T17" s="1">
        <f t="shared" si="2"/>
        <v>3.870000000000001</v>
      </c>
      <c r="U17" s="1">
        <f t="shared" si="2"/>
        <v>5.2200000000000024</v>
      </c>
      <c r="V17" s="1">
        <f t="shared" si="2"/>
        <v>4.9199999999999982</v>
      </c>
      <c r="AA17" t="s">
        <v>81</v>
      </c>
    </row>
    <row r="18" spans="1:29" ht="15" thickBot="1"/>
    <row r="19" spans="1:29" ht="15" thickBot="1">
      <c r="A19" t="s">
        <v>80</v>
      </c>
      <c r="AA19" s="18"/>
      <c r="AB19" s="18" t="s">
        <v>82</v>
      </c>
      <c r="AC19" s="18" t="s">
        <v>83</v>
      </c>
    </row>
    <row r="20" spans="1:29" ht="93">
      <c r="A20" s="3"/>
      <c r="B20" s="3" t="s">
        <v>57</v>
      </c>
      <c r="C20" s="3" t="s">
        <v>58</v>
      </c>
      <c r="D20" s="3" t="s">
        <v>59</v>
      </c>
      <c r="E20" s="3" t="s">
        <v>60</v>
      </c>
      <c r="F20" s="3" t="s">
        <v>61</v>
      </c>
      <c r="G20" s="3" t="s">
        <v>62</v>
      </c>
      <c r="H20" s="3" t="s">
        <v>63</v>
      </c>
      <c r="I20" s="3" t="s">
        <v>63</v>
      </c>
      <c r="J20" s="3" t="s">
        <v>64</v>
      </c>
      <c r="K20" s="3" t="s">
        <v>64</v>
      </c>
      <c r="L20" s="3" t="s">
        <v>65</v>
      </c>
      <c r="M20" s="3" t="s">
        <v>66</v>
      </c>
      <c r="N20" s="3" t="s">
        <v>67</v>
      </c>
      <c r="O20" s="3" t="s">
        <v>68</v>
      </c>
      <c r="X20" s="18"/>
      <c r="Y20" s="18"/>
      <c r="Z20" s="18"/>
      <c r="AA20" t="s">
        <v>84</v>
      </c>
      <c r="AB20">
        <v>3.620000000000001</v>
      </c>
      <c r="AC20">
        <v>3.5066666666666677</v>
      </c>
    </row>
    <row r="21" spans="1:29" ht="31">
      <c r="A21" s="3"/>
      <c r="B21" s="3" t="s">
        <v>69</v>
      </c>
      <c r="C21" s="3" t="s">
        <v>69</v>
      </c>
      <c r="D21" s="3" t="s">
        <v>69</v>
      </c>
      <c r="E21" s="3" t="s">
        <v>69</v>
      </c>
      <c r="F21" s="3" t="s">
        <v>69</v>
      </c>
      <c r="G21" s="3" t="s">
        <v>69</v>
      </c>
      <c r="H21" s="4" t="s">
        <v>70</v>
      </c>
      <c r="I21" s="3" t="s">
        <v>71</v>
      </c>
      <c r="J21" s="3" t="s">
        <v>72</v>
      </c>
      <c r="K21" s="3" t="s">
        <v>73</v>
      </c>
      <c r="L21" s="3" t="s">
        <v>74</v>
      </c>
      <c r="M21" s="3" t="s">
        <v>75</v>
      </c>
      <c r="N21" s="3" t="s">
        <v>76</v>
      </c>
      <c r="O21" s="3" t="s">
        <v>77</v>
      </c>
      <c r="AA21" t="s">
        <v>85</v>
      </c>
      <c r="AB21">
        <v>2.8574999999999946</v>
      </c>
      <c r="AC21">
        <v>1.128033333333331</v>
      </c>
    </row>
    <row r="22" spans="1:29" ht="15.5">
      <c r="A22" s="3" t="s">
        <v>8</v>
      </c>
      <c r="B22" s="5">
        <v>25.22</v>
      </c>
      <c r="C22" s="5">
        <v>20.22</v>
      </c>
      <c r="D22" s="5">
        <v>22.45</v>
      </c>
      <c r="E22" s="6">
        <v>20.5</v>
      </c>
      <c r="F22" s="6">
        <v>21.96</v>
      </c>
      <c r="G22" s="6">
        <v>21.65</v>
      </c>
      <c r="H22" s="7" t="s">
        <v>78</v>
      </c>
      <c r="I22" s="5">
        <f>AVERAGE(B22:D22)</f>
        <v>22.63</v>
      </c>
      <c r="J22" s="8" t="s">
        <v>78</v>
      </c>
      <c r="K22" s="9">
        <f>AVERAGE(E22:G22)</f>
        <v>21.37</v>
      </c>
      <c r="L22" s="19">
        <f>(H23-I22)</f>
        <v>2.7666666666666657</v>
      </c>
      <c r="M22" s="19">
        <f>(J23-K22)</f>
        <v>5.7366666666666646</v>
      </c>
      <c r="N22" s="19">
        <f>(L22-M22)</f>
        <v>-2.9699999999999989</v>
      </c>
      <c r="O22" s="20">
        <f>2^(-N22)</f>
        <v>7.8353623806954076</v>
      </c>
      <c r="AA22" t="s">
        <v>86</v>
      </c>
      <c r="AB22">
        <v>3</v>
      </c>
      <c r="AC22">
        <v>3</v>
      </c>
    </row>
    <row r="23" spans="1:29" ht="15.5">
      <c r="A23" s="3" t="s">
        <v>12</v>
      </c>
      <c r="B23" s="11">
        <v>24.56</v>
      </c>
      <c r="C23" s="11">
        <v>21.88</v>
      </c>
      <c r="D23" s="11">
        <v>24.62</v>
      </c>
      <c r="E23" s="12">
        <v>28</v>
      </c>
      <c r="F23" s="12">
        <v>24.67</v>
      </c>
      <c r="G23" s="12">
        <v>28.65</v>
      </c>
      <c r="H23" s="11">
        <f>AVERAGE(B23:G23)</f>
        <v>25.396666666666665</v>
      </c>
      <c r="I23" s="7" t="s">
        <v>78</v>
      </c>
      <c r="J23" s="13">
        <f>AVERAGE(E23:G23)</f>
        <v>27.106666666666666</v>
      </c>
      <c r="K23" s="10" t="s">
        <v>78</v>
      </c>
      <c r="L23" s="19"/>
      <c r="M23" s="19"/>
      <c r="N23" s="19"/>
      <c r="O23" s="19"/>
      <c r="Q23" s="1">
        <f>B23-B22</f>
        <v>-0.66000000000000014</v>
      </c>
      <c r="R23" s="1">
        <f t="shared" ref="Q23:V23" si="3">C23-C22</f>
        <v>1.6600000000000001</v>
      </c>
      <c r="S23" s="1">
        <f t="shared" si="3"/>
        <v>2.1700000000000017</v>
      </c>
      <c r="T23" s="1">
        <f t="shared" si="3"/>
        <v>7.5</v>
      </c>
      <c r="U23" s="1">
        <f t="shared" si="3"/>
        <v>2.7100000000000009</v>
      </c>
      <c r="V23" s="1">
        <f t="shared" si="3"/>
        <v>7</v>
      </c>
      <c r="AA23" t="s">
        <v>87</v>
      </c>
      <c r="AB23">
        <v>0</v>
      </c>
    </row>
    <row r="24" spans="1:29">
      <c r="AA24" t="s">
        <v>88</v>
      </c>
      <c r="AB24">
        <v>3</v>
      </c>
    </row>
    <row r="25" spans="1:29">
      <c r="AA25" t="s">
        <v>89</v>
      </c>
      <c r="AB25">
        <v>9.8327515746830269E-2</v>
      </c>
    </row>
    <row r="26" spans="1:29">
      <c r="AA26" t="s">
        <v>90</v>
      </c>
      <c r="AB26">
        <v>0.46393689004786753</v>
      </c>
    </row>
    <row r="27" spans="1:29">
      <c r="AA27" t="s">
        <v>91</v>
      </c>
      <c r="AB27">
        <v>2.3533634348018233</v>
      </c>
    </row>
    <row r="28" spans="1:29">
      <c r="AA28" t="s">
        <v>92</v>
      </c>
      <c r="AB28">
        <v>0.92787378009573507</v>
      </c>
    </row>
    <row r="29" spans="1:29" ht="15" thickBot="1">
      <c r="AA29" s="17" t="s">
        <v>93</v>
      </c>
      <c r="AB29" s="17">
        <v>3.1824463052837091</v>
      </c>
      <c r="AC29" s="17"/>
    </row>
    <row r="30" spans="1:29" ht="15" thickBot="1">
      <c r="X30" s="17"/>
      <c r="Y30" s="17"/>
      <c r="Z30" s="17"/>
    </row>
    <row r="32" spans="1:29">
      <c r="AA32" t="s">
        <v>81</v>
      </c>
    </row>
    <row r="33" spans="27:29" ht="15" thickBot="1"/>
    <row r="34" spans="27:29">
      <c r="AA34" s="18"/>
      <c r="AB34" s="18" t="s">
        <v>82</v>
      </c>
      <c r="AC34" s="18" t="s">
        <v>83</v>
      </c>
    </row>
    <row r="35" spans="27:29">
      <c r="AA35" t="s">
        <v>84</v>
      </c>
      <c r="AB35">
        <v>5.1833333333333336</v>
      </c>
      <c r="AC35">
        <v>4.6700000000000008</v>
      </c>
    </row>
    <row r="36" spans="27:29">
      <c r="AA36" t="s">
        <v>85</v>
      </c>
      <c r="AB36">
        <v>0.84653333333332625</v>
      </c>
      <c r="AC36">
        <v>0.50249999999999773</v>
      </c>
    </row>
    <row r="37" spans="27:29">
      <c r="AA37" t="s">
        <v>86</v>
      </c>
      <c r="AB37">
        <v>3</v>
      </c>
      <c r="AC37">
        <v>3</v>
      </c>
    </row>
    <row r="38" spans="27:29">
      <c r="AA38" t="s">
        <v>87</v>
      </c>
      <c r="AB38">
        <v>0</v>
      </c>
    </row>
    <row r="39" spans="27:29">
      <c r="AA39" t="s">
        <v>88</v>
      </c>
      <c r="AB39">
        <v>4</v>
      </c>
    </row>
    <row r="40" spans="27:29">
      <c r="AA40" t="s">
        <v>89</v>
      </c>
      <c r="AB40">
        <v>0.76550627152603867</v>
      </c>
    </row>
    <row r="41" spans="27:29">
      <c r="AA41" t="s">
        <v>90</v>
      </c>
      <c r="AB41">
        <v>0.2433215432525685</v>
      </c>
    </row>
    <row r="42" spans="27:29">
      <c r="AA42" t="s">
        <v>91</v>
      </c>
      <c r="AB42">
        <v>2.1318467863266499</v>
      </c>
    </row>
    <row r="43" spans="27:29">
      <c r="AA43" t="s">
        <v>92</v>
      </c>
      <c r="AB43">
        <v>0.48664308650513699</v>
      </c>
    </row>
    <row r="44" spans="27:29" ht="15" thickBot="1">
      <c r="AA44" s="17" t="s">
        <v>93</v>
      </c>
      <c r="AB44" s="17">
        <v>2.7764451051977934</v>
      </c>
      <c r="AC44" s="17"/>
    </row>
    <row r="46" spans="27:29">
      <c r="AA46" t="s">
        <v>81</v>
      </c>
    </row>
    <row r="47" spans="27:29" ht="15" thickBot="1"/>
    <row r="48" spans="27:29">
      <c r="AA48" s="18"/>
      <c r="AB48" s="18" t="s">
        <v>82</v>
      </c>
      <c r="AC48" s="18" t="s">
        <v>83</v>
      </c>
    </row>
    <row r="49" spans="27:29">
      <c r="AA49" t="s">
        <v>84</v>
      </c>
      <c r="AB49">
        <v>1.0566666666666673</v>
      </c>
      <c r="AC49">
        <v>5.7366666666666672</v>
      </c>
    </row>
    <row r="50" spans="27:29">
      <c r="AA50" t="s">
        <v>85</v>
      </c>
      <c r="AB50">
        <v>2.2752333333333352</v>
      </c>
      <c r="AC50">
        <v>6.9330333333333201</v>
      </c>
    </row>
    <row r="51" spans="27:29">
      <c r="AA51" t="s">
        <v>86</v>
      </c>
      <c r="AB51">
        <v>3</v>
      </c>
      <c r="AC51">
        <v>3</v>
      </c>
    </row>
    <row r="52" spans="27:29">
      <c r="AA52" t="s">
        <v>87</v>
      </c>
      <c r="AB52">
        <v>0</v>
      </c>
    </row>
    <row r="53" spans="27:29">
      <c r="AA53" t="s">
        <v>88</v>
      </c>
      <c r="AB53">
        <v>3</v>
      </c>
    </row>
    <row r="54" spans="27:29">
      <c r="AA54" t="s">
        <v>89</v>
      </c>
      <c r="AB54">
        <v>-2.6712684609392268</v>
      </c>
    </row>
    <row r="55" spans="27:29">
      <c r="AA55" t="s">
        <v>90</v>
      </c>
      <c r="AB55">
        <v>3.7804325566359522E-2</v>
      </c>
    </row>
    <row r="56" spans="27:29">
      <c r="AA56" t="s">
        <v>91</v>
      </c>
      <c r="AB56">
        <v>2.3533634348018233</v>
      </c>
    </row>
    <row r="57" spans="27:29">
      <c r="AA57" t="s">
        <v>92</v>
      </c>
      <c r="AB57">
        <v>7.5608651132719043E-2</v>
      </c>
    </row>
    <row r="58" spans="27:29" ht="15" thickBot="1">
      <c r="AA58" s="17" t="s">
        <v>93</v>
      </c>
      <c r="AB58" s="17">
        <v>3.1824463052837091</v>
      </c>
      <c r="AC58" s="17"/>
    </row>
  </sheetData>
  <mergeCells count="16">
    <mergeCell ref="L16:L17"/>
    <mergeCell ref="M16:M17"/>
    <mergeCell ref="N16:N17"/>
    <mergeCell ref="O16:O17"/>
    <mergeCell ref="L22:L23"/>
    <mergeCell ref="M22:M23"/>
    <mergeCell ref="N22:N23"/>
    <mergeCell ref="O22:O23"/>
    <mergeCell ref="L4:L5"/>
    <mergeCell ref="M4:M5"/>
    <mergeCell ref="N4:N5"/>
    <mergeCell ref="O4:O5"/>
    <mergeCell ref="L10:L11"/>
    <mergeCell ref="M10:M11"/>
    <mergeCell ref="N10:N11"/>
    <mergeCell ref="O10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BIOL+REP1</vt:lpstr>
      <vt:lpstr>BIOL+REP2</vt:lpstr>
      <vt:lpstr>BIOL+REP3</vt:lpstr>
      <vt:lpstr>delta delta CT art 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Joycieeee</dc:creator>
  <cp:lastModifiedBy>Joycieeee</cp:lastModifiedBy>
  <dcterms:created xsi:type="dcterms:W3CDTF">2019-03-25T12:41:38Z</dcterms:created>
  <dcterms:modified xsi:type="dcterms:W3CDTF">2019-03-29T14:00:50Z</dcterms:modified>
</cp:coreProperties>
</file>