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VUB\_thesis PhD\Chapter 4 - DHDPS, Mutant Analysis\"/>
    </mc:Choice>
  </mc:AlternateContent>
  <xr:revisionPtr revIDLastSave="0" documentId="13_ncr:1_{92A592CA-A20C-4172-B078-60912B8323FA}" xr6:coauthVersionLast="47" xr6:coauthVersionMax="47" xr10:uidLastSave="{00000000-0000-0000-0000-000000000000}"/>
  <bookViews>
    <workbookView xWindow="-110" yWindow="-110" windowWidth="19420" windowHeight="10420" activeTab="1" xr2:uid="{6BE57401-020C-4576-9DAE-096C87B0966F}"/>
  </bookViews>
  <sheets>
    <sheet name="ORI" sheetId="7" r:id="rId1"/>
    <sheet name="TABLE_CON" sheetId="9" r:id="rId2"/>
    <sheet name="TOTAL_ACT" sheetId="4" r:id="rId3"/>
    <sheet name="PhD" sheetId="8" r:id="rId4"/>
    <sheet name="Gm.A1" sheetId="1" r:id="rId5"/>
    <sheet name="Gm.B" sheetId="2" r:id="rId6"/>
    <sheet name="Ps.B4" sheetId="3" r:id="rId7"/>
  </sheets>
  <externalReferences>
    <externalReference r:id="rId8"/>
  </externalReferences>
  <definedNames>
    <definedName name="_xlnm._FilterDatabase" localSheetId="4" hidden="1">Gm.A1!$A$1:$Q$57</definedName>
    <definedName name="_xlnm._FilterDatabase" localSheetId="5" hidden="1">Gm.B!$A$1:$Q$25</definedName>
    <definedName name="_xlnm._FilterDatabase" localSheetId="0" hidden="1">ORI!$A$1:$Q$170</definedName>
    <definedName name="_xlnm._FilterDatabase" localSheetId="3" hidden="1">PhD!$T$11:$W$46</definedName>
    <definedName name="_xlnm._FilterDatabase" localSheetId="6" hidden="1">Ps.B4!$A$1:$N$25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" i="8" l="1"/>
  <c r="F150" i="8"/>
  <c r="E150" i="8"/>
  <c r="D150" i="8"/>
  <c r="C149" i="8"/>
  <c r="D149" i="8"/>
  <c r="E149" i="8"/>
  <c r="F149" i="8"/>
  <c r="C128" i="8"/>
  <c r="G128" i="8"/>
  <c r="F128" i="8"/>
  <c r="E128" i="8"/>
  <c r="D128" i="8"/>
  <c r="D127" i="8"/>
  <c r="E127" i="8"/>
  <c r="F127" i="8"/>
  <c r="G127" i="8"/>
  <c r="C127" i="8"/>
  <c r="J170" i="7"/>
  <c r="E170" i="7" s="1"/>
  <c r="J169" i="7"/>
  <c r="E169" i="7" s="1"/>
  <c r="J168" i="7"/>
  <c r="E168" i="7" s="1"/>
  <c r="J167" i="7"/>
  <c r="E167" i="7" s="1"/>
  <c r="J166" i="7"/>
  <c r="E166" i="7" s="1"/>
  <c r="J165" i="7"/>
  <c r="E165" i="7" s="1"/>
  <c r="J164" i="7"/>
  <c r="E164" i="7" s="1"/>
  <c r="J163" i="7"/>
  <c r="E163" i="7" s="1"/>
  <c r="J162" i="7"/>
  <c r="E162" i="7" s="1"/>
  <c r="J161" i="7"/>
  <c r="E161" i="7" s="1"/>
  <c r="J160" i="7"/>
  <c r="E160" i="7" s="1"/>
  <c r="J159" i="7"/>
  <c r="E159" i="7" s="1"/>
  <c r="J158" i="7"/>
  <c r="E158" i="7" s="1"/>
  <c r="J157" i="7"/>
  <c r="E157" i="7" s="1"/>
  <c r="J156" i="7"/>
  <c r="E156" i="7" s="1"/>
  <c r="J155" i="7"/>
  <c r="E155" i="7" s="1"/>
  <c r="J154" i="7"/>
  <c r="E154" i="7" s="1"/>
  <c r="J153" i="7"/>
  <c r="E153" i="7" s="1"/>
  <c r="J152" i="7"/>
  <c r="E152" i="7" s="1"/>
  <c r="J151" i="7"/>
  <c r="E151" i="7" s="1"/>
  <c r="J150" i="7"/>
  <c r="E150" i="7" s="1"/>
  <c r="J149" i="7"/>
  <c r="E149" i="7" s="1"/>
  <c r="J148" i="7"/>
  <c r="E148" i="7" s="1"/>
  <c r="J147" i="7"/>
  <c r="E147" i="7" s="1"/>
  <c r="J146" i="7"/>
  <c r="E146" i="7" s="1"/>
  <c r="J145" i="7"/>
  <c r="E145" i="7" s="1"/>
  <c r="J144" i="7"/>
  <c r="E144" i="7" s="1"/>
  <c r="J143" i="7"/>
  <c r="E143" i="7" s="1"/>
  <c r="J142" i="7"/>
  <c r="E142" i="7" s="1"/>
  <c r="J141" i="7"/>
  <c r="E141" i="7" s="1"/>
  <c r="J140" i="7"/>
  <c r="E140" i="7" s="1"/>
  <c r="J139" i="7"/>
  <c r="E139" i="7" s="1"/>
  <c r="J138" i="7"/>
  <c r="E138" i="7" s="1"/>
  <c r="J137" i="7"/>
  <c r="E137" i="7" s="1"/>
  <c r="J136" i="7"/>
  <c r="E136" i="7" s="1"/>
  <c r="J135" i="7"/>
  <c r="E135" i="7" s="1"/>
  <c r="J134" i="7"/>
  <c r="E134" i="7" s="1"/>
  <c r="J133" i="7"/>
  <c r="E133" i="7" s="1"/>
  <c r="J132" i="7"/>
  <c r="E132" i="7" s="1"/>
  <c r="J131" i="7"/>
  <c r="E131" i="7" s="1"/>
  <c r="J130" i="7"/>
  <c r="E130" i="7" s="1"/>
  <c r="J129" i="7"/>
  <c r="E129" i="7" s="1"/>
  <c r="J128" i="7"/>
  <c r="E128" i="7" s="1"/>
  <c r="J127" i="7"/>
  <c r="E127" i="7" s="1"/>
  <c r="J126" i="7"/>
  <c r="E126" i="7" s="1"/>
  <c r="J125" i="7"/>
  <c r="E125" i="7" s="1"/>
  <c r="J124" i="7"/>
  <c r="E124" i="7" s="1"/>
  <c r="J123" i="7"/>
  <c r="E123" i="7" s="1"/>
  <c r="J122" i="7"/>
  <c r="E122" i="7" s="1"/>
  <c r="J121" i="7"/>
  <c r="E121" i="7" s="1"/>
  <c r="J120" i="7"/>
  <c r="E120" i="7" s="1"/>
  <c r="J119" i="7"/>
  <c r="E119" i="7" s="1"/>
  <c r="J118" i="7"/>
  <c r="E118" i="7" s="1"/>
  <c r="J117" i="7"/>
  <c r="E117" i="7" s="1"/>
  <c r="J116" i="7"/>
  <c r="E116" i="7" s="1"/>
  <c r="J115" i="7"/>
  <c r="E115" i="7" s="1"/>
  <c r="J114" i="7"/>
  <c r="E114" i="7" s="1"/>
  <c r="J113" i="7"/>
  <c r="E113" i="7" s="1"/>
  <c r="J112" i="7"/>
  <c r="E112" i="7" s="1"/>
  <c r="J111" i="7"/>
  <c r="E111" i="7" s="1"/>
  <c r="J110" i="7"/>
  <c r="E110" i="7" s="1"/>
  <c r="J109" i="7"/>
  <c r="E109" i="7" s="1"/>
  <c r="J108" i="7"/>
  <c r="E108" i="7" s="1"/>
  <c r="J107" i="7"/>
  <c r="E107" i="7" s="1"/>
  <c r="J106" i="7"/>
  <c r="E106" i="7" s="1"/>
  <c r="J105" i="7"/>
  <c r="E105" i="7" s="1"/>
  <c r="J104" i="7"/>
  <c r="E104" i="7" s="1"/>
  <c r="J103" i="7"/>
  <c r="E103" i="7" s="1"/>
  <c r="J102" i="7"/>
  <c r="E102" i="7" s="1"/>
  <c r="J101" i="7"/>
  <c r="E101" i="7" s="1"/>
  <c r="J100" i="7"/>
  <c r="E100" i="7" s="1"/>
  <c r="J99" i="7"/>
  <c r="E99" i="7" s="1"/>
  <c r="J98" i="7"/>
  <c r="E98" i="7" s="1"/>
  <c r="J97" i="7"/>
  <c r="E97" i="7" s="1"/>
  <c r="J96" i="7"/>
  <c r="E96" i="7" s="1"/>
  <c r="J95" i="7"/>
  <c r="E95" i="7" s="1"/>
  <c r="J94" i="7"/>
  <c r="E94" i="7" s="1"/>
  <c r="J93" i="7"/>
  <c r="E93" i="7" s="1"/>
  <c r="J92" i="7"/>
  <c r="E92" i="7" s="1"/>
  <c r="J91" i="7"/>
  <c r="E91" i="7" s="1"/>
  <c r="J90" i="7"/>
  <c r="E90" i="7" s="1"/>
  <c r="J89" i="7"/>
  <c r="E89" i="7" s="1"/>
  <c r="J88" i="7"/>
  <c r="E88" i="7" s="1"/>
  <c r="J87" i="7"/>
  <c r="E87" i="7" s="1"/>
  <c r="J86" i="7"/>
  <c r="E86" i="7" s="1"/>
  <c r="J85" i="7"/>
  <c r="E85" i="7" s="1"/>
  <c r="J84" i="7"/>
  <c r="E84" i="7" s="1"/>
  <c r="J83" i="7"/>
  <c r="E83" i="7" s="1"/>
  <c r="J82" i="7"/>
  <c r="E82" i="7" s="1"/>
  <c r="J81" i="7"/>
  <c r="E81" i="7" s="1"/>
  <c r="J80" i="7"/>
  <c r="E80" i="7" s="1"/>
  <c r="J79" i="7"/>
  <c r="E79" i="7" s="1"/>
  <c r="J78" i="7"/>
  <c r="E78" i="7" s="1"/>
  <c r="J77" i="7"/>
  <c r="E77" i="7" s="1"/>
  <c r="J76" i="7"/>
  <c r="E76" i="7" s="1"/>
  <c r="J75" i="7"/>
  <c r="E75" i="7" s="1"/>
  <c r="J74" i="7"/>
  <c r="E74" i="7" s="1"/>
  <c r="J73" i="7"/>
  <c r="E73" i="7" s="1"/>
  <c r="J72" i="7"/>
  <c r="E72" i="7" s="1"/>
  <c r="J71" i="7"/>
  <c r="E71" i="7" s="1"/>
  <c r="J70" i="7"/>
  <c r="E70" i="7" s="1"/>
  <c r="J69" i="7"/>
  <c r="E69" i="7" s="1"/>
  <c r="J68" i="7"/>
  <c r="E68" i="7" s="1"/>
  <c r="J67" i="7"/>
  <c r="E67" i="7" s="1"/>
  <c r="J66" i="7"/>
  <c r="E66" i="7" s="1"/>
  <c r="J65" i="7"/>
  <c r="E65" i="7" s="1"/>
  <c r="J64" i="7"/>
  <c r="E64" i="7" s="1"/>
  <c r="J63" i="7"/>
  <c r="E63" i="7" s="1"/>
  <c r="J62" i="7"/>
  <c r="E62" i="7" s="1"/>
  <c r="J61" i="7"/>
  <c r="E61" i="7" s="1"/>
  <c r="J60" i="7"/>
  <c r="E60" i="7" s="1"/>
  <c r="J59" i="7"/>
  <c r="E59" i="7" s="1"/>
  <c r="J58" i="7"/>
  <c r="E58" i="7" s="1"/>
  <c r="J57" i="7"/>
  <c r="E57" i="7" s="1"/>
  <c r="J56" i="7"/>
  <c r="E56" i="7" s="1"/>
  <c r="J55" i="7"/>
  <c r="E55" i="7" s="1"/>
  <c r="J54" i="7"/>
  <c r="E54" i="7" s="1"/>
  <c r="J53" i="7"/>
  <c r="E53" i="7" s="1"/>
  <c r="J52" i="7"/>
  <c r="E52" i="7" s="1"/>
  <c r="J51" i="7"/>
  <c r="E51" i="7" s="1"/>
  <c r="J50" i="7"/>
  <c r="E50" i="7" s="1"/>
  <c r="J49" i="7"/>
  <c r="E49" i="7" s="1"/>
  <c r="J48" i="7"/>
  <c r="E48" i="7" s="1"/>
  <c r="J47" i="7"/>
  <c r="E47" i="7" s="1"/>
  <c r="J46" i="7"/>
  <c r="E46" i="7" s="1"/>
  <c r="J45" i="7"/>
  <c r="E45" i="7" s="1"/>
  <c r="J44" i="7"/>
  <c r="E44" i="7" s="1"/>
  <c r="J43" i="7"/>
  <c r="E43" i="7" s="1"/>
  <c r="J42" i="7"/>
  <c r="E42" i="7" s="1"/>
  <c r="J41" i="7"/>
  <c r="E41" i="7" s="1"/>
  <c r="Q40" i="7"/>
  <c r="P40" i="7"/>
  <c r="J40" i="7"/>
  <c r="E40" i="7" s="1"/>
  <c r="Q39" i="7"/>
  <c r="P39" i="7"/>
  <c r="J39" i="7"/>
  <c r="E39" i="7" s="1"/>
  <c r="Q38" i="7"/>
  <c r="P38" i="7"/>
  <c r="J38" i="7"/>
  <c r="E38" i="7" s="1"/>
  <c r="Q37" i="7"/>
  <c r="P37" i="7"/>
  <c r="J37" i="7"/>
  <c r="E37" i="7" s="1"/>
  <c r="J36" i="7"/>
  <c r="E36" i="7" s="1"/>
  <c r="J35" i="7"/>
  <c r="E35" i="7" s="1"/>
  <c r="J34" i="7"/>
  <c r="E34" i="7" s="1"/>
  <c r="J33" i="7"/>
  <c r="E33" i="7" s="1"/>
  <c r="J32" i="7"/>
  <c r="E32" i="7" s="1"/>
  <c r="J31" i="7"/>
  <c r="E31" i="7" s="1"/>
  <c r="J30" i="7"/>
  <c r="E30" i="7" s="1"/>
  <c r="E29" i="7"/>
  <c r="E28" i="7"/>
  <c r="E27" i="7"/>
  <c r="E26" i="7"/>
  <c r="E25" i="7"/>
  <c r="E24" i="7"/>
  <c r="E23" i="7"/>
  <c r="E22" i="7"/>
</calcChain>
</file>

<file path=xl/sharedStrings.xml><?xml version="1.0" encoding="utf-8"?>
<sst xmlns="http://schemas.openxmlformats.org/spreadsheetml/2006/main" count="1290" uniqueCount="141">
  <si>
    <t>GmDHDPSA</t>
  </si>
  <si>
    <t>PJ</t>
  </si>
  <si>
    <t>Artikel</t>
  </si>
  <si>
    <t>A1</t>
  </si>
  <si>
    <t>RK</t>
  </si>
  <si>
    <t>B1</t>
  </si>
  <si>
    <t>BRAM1 (+oABA meteen)</t>
  </si>
  <si>
    <t>A2</t>
  </si>
  <si>
    <t>B2</t>
  </si>
  <si>
    <t>BRAM1 (+oABA nadien met TCA)</t>
  </si>
  <si>
    <t>A3</t>
  </si>
  <si>
    <t>B3</t>
  </si>
  <si>
    <t>BRAM + o-ABA meteen</t>
  </si>
  <si>
    <t>C1</t>
  </si>
  <si>
    <t>D1</t>
  </si>
  <si>
    <t>C7</t>
  </si>
  <si>
    <t>D7</t>
  </si>
  <si>
    <t>E4</t>
  </si>
  <si>
    <t>F4</t>
  </si>
  <si>
    <t>G4</t>
  </si>
  <si>
    <t>BRAM + o-ABA meteen, ASA laatst</t>
  </si>
  <si>
    <t>H4</t>
  </si>
  <si>
    <t>BRAM + o-ABA meteen, Lys voor eiwit</t>
  </si>
  <si>
    <t>E1</t>
  </si>
  <si>
    <t>F1</t>
  </si>
  <si>
    <t>G1</t>
  </si>
  <si>
    <t>E2</t>
  </si>
  <si>
    <t>F2</t>
  </si>
  <si>
    <t>G2</t>
  </si>
  <si>
    <t>A8</t>
  </si>
  <si>
    <t>A7</t>
  </si>
  <si>
    <t>BRAM + o-ABA meteen, eiwit laatst</t>
  </si>
  <si>
    <t>BRADFORD3</t>
  </si>
  <si>
    <t>min blanco en min zonder eiwit +ASA</t>
  </si>
  <si>
    <t>Apo1</t>
  </si>
  <si>
    <t>APOA</t>
  </si>
  <si>
    <t>BRAM (water, HEPES, NaPyr, water, Lys, o-ABA, eiwit)</t>
  </si>
  <si>
    <t>A4</t>
  </si>
  <si>
    <t>A5</t>
  </si>
  <si>
    <t>A6</t>
  </si>
  <si>
    <t>CONC ref</t>
  </si>
  <si>
    <t>protein conc stock (mg/ml)</t>
  </si>
  <si>
    <t>DATE</t>
  </si>
  <si>
    <t>verdunning</t>
  </si>
  <si>
    <t>SPECIFIC ACTIVITY (units/mg protein x min)</t>
  </si>
  <si>
    <t>dA</t>
  </si>
  <si>
    <t>time (min)</t>
  </si>
  <si>
    <t xml:space="preserve">protein </t>
  </si>
  <si>
    <t>researcher</t>
  </si>
  <si>
    <t>protein conc (mg/ml)</t>
  </si>
  <si>
    <t>Volume enzyme (ml)</t>
  </si>
  <si>
    <t>protocol en volgorde</t>
  </si>
  <si>
    <t>PLAAT</t>
  </si>
  <si>
    <t>Lys µM</t>
  </si>
  <si>
    <t>Gm.DHDPS-A1</t>
  </si>
  <si>
    <t>PsDHDPSB</t>
  </si>
  <si>
    <t>C2</t>
  </si>
  <si>
    <t>D2</t>
  </si>
  <si>
    <t>C8</t>
  </si>
  <si>
    <t>D8</t>
  </si>
  <si>
    <t>E5</t>
  </si>
  <si>
    <t>G5</t>
  </si>
  <si>
    <t>B8</t>
  </si>
  <si>
    <t>B7</t>
  </si>
  <si>
    <t>Apo2</t>
  </si>
  <si>
    <t>APOB</t>
  </si>
  <si>
    <t>B4</t>
  </si>
  <si>
    <t>B5</t>
  </si>
  <si>
    <t>B6</t>
  </si>
  <si>
    <t>Activity</t>
  </si>
  <si>
    <t>SE</t>
  </si>
  <si>
    <t>Gm.DHDPS-B</t>
  </si>
  <si>
    <t>Ps.DHDPS-B4</t>
  </si>
  <si>
    <t>Gm.DHDPS-A1(H80K)</t>
  </si>
  <si>
    <t>Gm.DHDPS-A1(H80Q)</t>
  </si>
  <si>
    <t>Ps.DHDPS-B(K80Q)</t>
  </si>
  <si>
    <t>Gm.DHDPS-B(Q80K)</t>
  </si>
  <si>
    <t>µM Lys</t>
  </si>
  <si>
    <t>GmDHDPSC</t>
  </si>
  <si>
    <t>C3</t>
  </si>
  <si>
    <t>D3</t>
  </si>
  <si>
    <t>C9</t>
  </si>
  <si>
    <t>D9</t>
  </si>
  <si>
    <t>E6</t>
  </si>
  <si>
    <t>G6</t>
  </si>
  <si>
    <t>Apo3</t>
  </si>
  <si>
    <t>APOC</t>
  </si>
  <si>
    <t>C4</t>
  </si>
  <si>
    <t>C5</t>
  </si>
  <si>
    <t>C6</t>
  </si>
  <si>
    <t>GmDHDPSC&gt;B</t>
  </si>
  <si>
    <t>A1-&gt;2</t>
  </si>
  <si>
    <t>A1-&gt;3</t>
  </si>
  <si>
    <t>A1-&gt;S</t>
  </si>
  <si>
    <t>A2-&gt;1</t>
  </si>
  <si>
    <t>A2-&gt;3</t>
  </si>
  <si>
    <t>A3-&gt;2</t>
  </si>
  <si>
    <t>Sau</t>
  </si>
  <si>
    <t>D4</t>
  </si>
  <si>
    <t>D5</t>
  </si>
  <si>
    <t>D6</t>
  </si>
  <si>
    <t>1-&gt;2</t>
  </si>
  <si>
    <t>2-&gt;1</t>
  </si>
  <si>
    <t>F5</t>
  </si>
  <si>
    <t>F6</t>
  </si>
  <si>
    <t>1-&gt;3</t>
  </si>
  <si>
    <t>T-&gt;S</t>
  </si>
  <si>
    <t>H5</t>
  </si>
  <si>
    <t>H6</t>
  </si>
  <si>
    <t>Ps.DHDPS-B4(K80H)</t>
  </si>
  <si>
    <t>S. aureus DapA</t>
  </si>
  <si>
    <t>x</t>
  </si>
  <si>
    <t>0 µM Lys</t>
  </si>
  <si>
    <t>5 mM Lys</t>
  </si>
  <si>
    <t>150 µM Lys</t>
  </si>
  <si>
    <t xml:space="preserve">Table 5.6 Determination of the concentration of DHDPS proteins. Each Bradford assay was performed </t>
  </si>
  <si>
    <t>in triplicate and the mean was taken for actual protein concentration determination.</t>
  </si>
  <si>
    <t>DHDPS isotype Bradford concentration (μg/ml)</t>
  </si>
  <si>
    <t>GmDHDPS-A-H80K 487</t>
  </si>
  <si>
    <t>APOA.2</t>
  </si>
  <si>
    <t>CONC (µg/ml)</t>
  </si>
  <si>
    <t>GmDHDPS-A-H80Q 167</t>
  </si>
  <si>
    <t>A</t>
  </si>
  <si>
    <t>GmDHDPS-A-T68S 360</t>
  </si>
  <si>
    <t>B</t>
  </si>
  <si>
    <t>PsDHDPS-B-K80H 437</t>
  </si>
  <si>
    <t>1-&gt;S 68</t>
  </si>
  <si>
    <t>C</t>
  </si>
  <si>
    <t>PsDHDPS-B-K80Q 249</t>
  </si>
  <si>
    <t>2-&gt;3.1</t>
  </si>
  <si>
    <t>NA</t>
  </si>
  <si>
    <t>GmDHDPS-C-Q80K 350</t>
  </si>
  <si>
    <t>2-&gt;3</t>
  </si>
  <si>
    <t>GmDHDPS-A-H80K 235</t>
  </si>
  <si>
    <t>3-&gt;2</t>
  </si>
  <si>
    <t>GmDHDPS-A-H80Q 140</t>
  </si>
  <si>
    <t>S. Aureus DapA</t>
  </si>
  <si>
    <t>GmDHDPS-A-T68S 219</t>
  </si>
  <si>
    <t>=(B113-0.0049)/0.0196*10</t>
  </si>
  <si>
    <t xml:space="preserve">Purified protein </t>
  </si>
  <si>
    <t>Conc (µg/ml)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</si>
</sst>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16" fontId="0" fillId="0" borderId="0" xfId="0" applyNumberFormat="1"/>
    <xf numFmtId="0" fontId="0" fillId="0" borderId="1" xfId="0" quotePrefix="1" applyBorder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2" fillId="2" borderId="1" xfId="0" applyNumberFormat="1" applyFont="1" applyFill="1" applyBorder="1" applyAlignment="1">
      <alignment horizontal="center"/>
    </xf>
    <xf numFmtId="0" fontId="0" fillId="3" borderId="1" xfId="0" quotePrefix="1" applyFill="1" applyBorder="1"/>
    <xf numFmtId="165" fontId="0" fillId="3" borderId="1" xfId="0" applyNumberFormat="1" applyFill="1" applyBorder="1"/>
    <xf numFmtId="0" fontId="0" fillId="0" borderId="2" xfId="0" applyBorder="1"/>
    <xf numFmtId="165" fontId="0" fillId="3" borderId="2" xfId="0" applyNumberFormat="1" applyFill="1" applyBorder="1"/>
    <xf numFmtId="14" fontId="0" fillId="0" borderId="0" xfId="0" applyNumberFormat="1"/>
    <xf numFmtId="0" fontId="0" fillId="3" borderId="1" xfId="0" applyFill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3" borderId="5" xfId="0" applyFill="1" applyBorder="1"/>
    <xf numFmtId="0" fontId="0" fillId="0" borderId="6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165" fontId="0" fillId="0" borderId="0" xfId="0" applyNumberFormat="1"/>
    <xf numFmtId="0" fontId="0" fillId="0" borderId="2" xfId="0" applyBorder="1" applyAlignment="1">
      <alignment horizontal="center"/>
    </xf>
    <xf numFmtId="164" fontId="0" fillId="3" borderId="1" xfId="0" applyNumberFormat="1" applyFill="1" applyBorder="1"/>
    <xf numFmtId="0" fontId="0" fillId="4" borderId="0" xfId="0" applyFill="1"/>
    <xf numFmtId="0" fontId="0" fillId="3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9" xfId="0" applyNumberFormat="1" applyBorder="1"/>
    <xf numFmtId="0" fontId="0" fillId="0" borderId="9" xfId="0" applyBorder="1"/>
    <xf numFmtId="0" fontId="0" fillId="3" borderId="10" xfId="0" applyFill="1" applyBorder="1"/>
    <xf numFmtId="0" fontId="0" fillId="0" borderId="10" xfId="0" applyBorder="1"/>
    <xf numFmtId="165" fontId="0" fillId="3" borderId="8" xfId="0" applyNumberFormat="1" applyFill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3" borderId="13" xfId="0" applyNumberFormat="1" applyFill="1" applyBorder="1"/>
    <xf numFmtId="0" fontId="0" fillId="0" borderId="15" xfId="0" applyBorder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TOTAL_ACT!$B$1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TOTAL_ACT!$C$2:$C$4</c:f>
                <c:numCache>
                  <c:formatCode>General</c:formatCode>
                  <c:ptCount val="3"/>
                  <c:pt idx="0">
                    <c:v>18475.891303143013</c:v>
                  </c:pt>
                  <c:pt idx="1">
                    <c:v>6333.6344585054994</c:v>
                  </c:pt>
                  <c:pt idx="2">
                    <c:v>4128.6099392618808</c:v>
                  </c:pt>
                </c:numCache>
              </c:numRef>
            </c:plus>
            <c:minus>
              <c:numRef>
                <c:f>TOTAL_ACT!$C$2:$C$4</c:f>
                <c:numCache>
                  <c:formatCode>General</c:formatCode>
                  <c:ptCount val="3"/>
                  <c:pt idx="0">
                    <c:v>18475.891303143013</c:v>
                  </c:pt>
                  <c:pt idx="1">
                    <c:v>6333.6344585054994</c:v>
                  </c:pt>
                  <c:pt idx="2">
                    <c:v>4128.6099392618808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TOTAL_ACT!$A$2:$A$4</c:f>
              <c:strCache>
                <c:ptCount val="3"/>
                <c:pt idx="0">
                  <c:v>Gm.DHDPS-A1</c:v>
                </c:pt>
                <c:pt idx="1">
                  <c:v>Gm.DHDPS-B</c:v>
                </c:pt>
                <c:pt idx="2">
                  <c:v>Ps.DHDPS-B4</c:v>
                </c:pt>
              </c:strCache>
            </c:strRef>
          </c:cat>
          <c:val>
            <c:numRef>
              <c:f>TOTAL_ACT!$B$2:$B$4</c:f>
              <c:numCache>
                <c:formatCode>0</c:formatCode>
                <c:ptCount val="3"/>
                <c:pt idx="0">
                  <c:v>130342.7</c:v>
                </c:pt>
                <c:pt idx="1">
                  <c:v>21289.666666666668</c:v>
                </c:pt>
                <c:pt idx="2">
                  <c:v>18599.692307692309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5-41F7-A9EC-95473D0F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519768"/>
        <c:axId val="1015521736"/>
      </c:barChart>
      <c:catAx>
        <c:axId val="10155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21736"/>
        <c:crosses val="autoZero"/>
        <c:auto val="1"/>
        <c:lblAlgn val="ctr"/>
        <c:lblOffset val="100"/>
        <c:noMultiLvlLbl val="0"/>
      </c:catAx>
      <c:valAx>
        <c:axId val="10155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1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0 µM VS 5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PhD!$B$63</c:f>
              <c:strCache>
                <c:ptCount val="1"/>
                <c:pt idx="0">
                  <c:v>0 µM Lys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PhD!$E$64:$E$72</c:f>
                <c:numCache>
                  <c:formatCode>General</c:formatCode>
                  <c:ptCount val="9"/>
                  <c:pt idx="0">
                    <c:v>18475.891303143013</c:v>
                  </c:pt>
                  <c:pt idx="1">
                    <c:v>6333.6344585054994</c:v>
                  </c:pt>
                  <c:pt idx="2">
                    <c:v>4128.6099392618808</c:v>
                  </c:pt>
                  <c:pt idx="3">
                    <c:v>4241.4999999999991</c:v>
                  </c:pt>
                  <c:pt idx="4">
                    <c:v>58638.5</c:v>
                  </c:pt>
                  <c:pt idx="5">
                    <c:v>5472.4804552719361</c:v>
                  </c:pt>
                </c:numCache>
              </c:numRef>
            </c:plus>
            <c:minus>
              <c:numRef>
                <c:f>PhD!$E$64:$E$72</c:f>
                <c:numCache>
                  <c:formatCode>General</c:formatCode>
                  <c:ptCount val="9"/>
                  <c:pt idx="0">
                    <c:v>18475.891303143013</c:v>
                  </c:pt>
                  <c:pt idx="1">
                    <c:v>6333.6344585054994</c:v>
                  </c:pt>
                  <c:pt idx="2">
                    <c:v>4128.6099392618808</c:v>
                  </c:pt>
                  <c:pt idx="3">
                    <c:v>4241.4999999999991</c:v>
                  </c:pt>
                  <c:pt idx="4">
                    <c:v>58638.5</c:v>
                  </c:pt>
                  <c:pt idx="5">
                    <c:v>5472.4804552719361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PhD!$A$64:$A$72</c:f>
              <c:strCache>
                <c:ptCount val="9"/>
                <c:pt idx="0">
                  <c:v>Gm.DHDPS-A1</c:v>
                </c:pt>
                <c:pt idx="1">
                  <c:v>Gm.DHDPS-B</c:v>
                </c:pt>
                <c:pt idx="2">
                  <c:v>Ps.DHDPS-B4</c:v>
                </c:pt>
                <c:pt idx="3">
                  <c:v>Gm.DHDPS-A1(H80K)</c:v>
                </c:pt>
                <c:pt idx="4">
                  <c:v>Gm.DHDPS-A1(H80Q)</c:v>
                </c:pt>
                <c:pt idx="5">
                  <c:v>Gm.DHDPS-B(Q80K)</c:v>
                </c:pt>
                <c:pt idx="6">
                  <c:v>Ps.DHDPS-B4(K80H)</c:v>
                </c:pt>
                <c:pt idx="7">
                  <c:v>Ps.DHDPS-B(K80Q)</c:v>
                </c:pt>
                <c:pt idx="8">
                  <c:v>S. aureus DapA</c:v>
                </c:pt>
              </c:strCache>
            </c:strRef>
          </c:cat>
          <c:val>
            <c:numRef>
              <c:f>PhD!$B$64:$B$72</c:f>
              <c:numCache>
                <c:formatCode>General</c:formatCode>
                <c:ptCount val="9"/>
                <c:pt idx="0">
                  <c:v>130342.7</c:v>
                </c:pt>
                <c:pt idx="1">
                  <c:v>21289.666666666668</c:v>
                </c:pt>
                <c:pt idx="2">
                  <c:v>18599.692307692309</c:v>
                </c:pt>
                <c:pt idx="3">
                  <c:v>78722.5</c:v>
                </c:pt>
                <c:pt idx="4">
                  <c:v>97694.5</c:v>
                </c:pt>
                <c:pt idx="5">
                  <c:v>8312</c:v>
                </c:pt>
                <c:pt idx="6">
                  <c:v>6333</c:v>
                </c:pt>
                <c:pt idx="7">
                  <c:v>4500</c:v>
                </c:pt>
                <c:pt idx="8">
                  <c:v>39229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2-4F2A-8264-0B8018D0F201}"/>
            </c:ext>
          </c:extLst>
        </c:ser>
        <c:ser>
          <c:idx val="1"/>
          <c:order val="1"/>
          <c:tx>
            <c:strRef>
              <c:f>PhD!$C$63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PhD!$F$64:$F$72</c:f>
                <c:numCache>
                  <c:formatCode>General</c:formatCode>
                  <c:ptCount val="9"/>
                  <c:pt idx="0">
                    <c:v>5580.610572329877</c:v>
                  </c:pt>
                  <c:pt idx="1">
                    <c:v>5155.9416917927483</c:v>
                  </c:pt>
                  <c:pt idx="2">
                    <c:v>5366.4993845564213</c:v>
                  </c:pt>
                  <c:pt idx="3">
                    <c:v>5411.4462330631486</c:v>
                  </c:pt>
                  <c:pt idx="4">
                    <c:v>2297.9999999999995</c:v>
                  </c:pt>
                  <c:pt idx="5">
                    <c:v>4508.9853995475896</c:v>
                  </c:pt>
                  <c:pt idx="7">
                    <c:v>698.5</c:v>
                  </c:pt>
                </c:numCache>
              </c:numRef>
            </c:plus>
            <c:minus>
              <c:numRef>
                <c:f>PhD!$F$64:$F$72</c:f>
                <c:numCache>
                  <c:formatCode>General</c:formatCode>
                  <c:ptCount val="9"/>
                  <c:pt idx="0">
                    <c:v>5580.610572329877</c:v>
                  </c:pt>
                  <c:pt idx="1">
                    <c:v>5155.9416917927483</c:v>
                  </c:pt>
                  <c:pt idx="2">
                    <c:v>5366.4993845564213</c:v>
                  </c:pt>
                  <c:pt idx="3">
                    <c:v>5411.4462330631486</c:v>
                  </c:pt>
                  <c:pt idx="4">
                    <c:v>2297.9999999999995</c:v>
                  </c:pt>
                  <c:pt idx="5">
                    <c:v>4508.9853995475896</c:v>
                  </c:pt>
                  <c:pt idx="7">
                    <c:v>698.5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PhD!$A$64:$A$72</c:f>
              <c:strCache>
                <c:ptCount val="9"/>
                <c:pt idx="0">
                  <c:v>Gm.DHDPS-A1</c:v>
                </c:pt>
                <c:pt idx="1">
                  <c:v>Gm.DHDPS-B</c:v>
                </c:pt>
                <c:pt idx="2">
                  <c:v>Ps.DHDPS-B4</c:v>
                </c:pt>
                <c:pt idx="3">
                  <c:v>Gm.DHDPS-A1(H80K)</c:v>
                </c:pt>
                <c:pt idx="4">
                  <c:v>Gm.DHDPS-A1(H80Q)</c:v>
                </c:pt>
                <c:pt idx="5">
                  <c:v>Gm.DHDPS-B(Q80K)</c:v>
                </c:pt>
                <c:pt idx="6">
                  <c:v>Ps.DHDPS-B4(K80H)</c:v>
                </c:pt>
                <c:pt idx="7">
                  <c:v>Ps.DHDPS-B(K80Q)</c:v>
                </c:pt>
                <c:pt idx="8">
                  <c:v>S. aureus DapA</c:v>
                </c:pt>
              </c:strCache>
            </c:strRef>
          </c:cat>
          <c:val>
            <c:numRef>
              <c:f>PhD!$C$64:$C$72</c:f>
              <c:numCache>
                <c:formatCode>General</c:formatCode>
                <c:ptCount val="9"/>
                <c:pt idx="0">
                  <c:v>26761.4</c:v>
                </c:pt>
                <c:pt idx="1">
                  <c:v>10691.75</c:v>
                </c:pt>
                <c:pt idx="2">
                  <c:v>18180.333333333332</c:v>
                </c:pt>
                <c:pt idx="3">
                  <c:v>152864</c:v>
                </c:pt>
                <c:pt idx="4">
                  <c:v>20369</c:v>
                </c:pt>
                <c:pt idx="5">
                  <c:v>9230</c:v>
                </c:pt>
                <c:pt idx="6">
                  <c:v>3301.5</c:v>
                </c:pt>
                <c:pt idx="7">
                  <c:v>4833</c:v>
                </c:pt>
                <c:pt idx="8">
                  <c:v>45833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2-4F2A-8264-0B8018D0F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659440"/>
        <c:axId val="969658456"/>
      </c:barChart>
      <c:catAx>
        <c:axId val="9696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58456"/>
        <c:crosses val="autoZero"/>
        <c:auto val="1"/>
        <c:lblAlgn val="ctr"/>
        <c:lblOffset val="100"/>
        <c:noMultiLvlLbl val="0"/>
      </c:catAx>
      <c:valAx>
        <c:axId val="9696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0 µM VS 150 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PhD!$B$63</c:f>
              <c:strCache>
                <c:ptCount val="1"/>
                <c:pt idx="0">
                  <c:v>0 µM Lys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PhD!$E$64:$E$72</c:f>
                <c:numCache>
                  <c:formatCode>General</c:formatCode>
                  <c:ptCount val="9"/>
                  <c:pt idx="0">
                    <c:v>18475.891303143013</c:v>
                  </c:pt>
                  <c:pt idx="1">
                    <c:v>6333.6344585054994</c:v>
                  </c:pt>
                  <c:pt idx="2">
                    <c:v>4128.6099392618808</c:v>
                  </c:pt>
                  <c:pt idx="3">
                    <c:v>4241.4999999999991</c:v>
                  </c:pt>
                  <c:pt idx="4">
                    <c:v>58638.5</c:v>
                  </c:pt>
                  <c:pt idx="5">
                    <c:v>5472.4804552719361</c:v>
                  </c:pt>
                </c:numCache>
              </c:numRef>
            </c:plus>
            <c:minus>
              <c:numRef>
                <c:f>PhD!$E$64:$E$72</c:f>
                <c:numCache>
                  <c:formatCode>General</c:formatCode>
                  <c:ptCount val="9"/>
                  <c:pt idx="0">
                    <c:v>18475.891303143013</c:v>
                  </c:pt>
                  <c:pt idx="1">
                    <c:v>6333.6344585054994</c:v>
                  </c:pt>
                  <c:pt idx="2">
                    <c:v>4128.6099392618808</c:v>
                  </c:pt>
                  <c:pt idx="3">
                    <c:v>4241.4999999999991</c:v>
                  </c:pt>
                  <c:pt idx="4">
                    <c:v>58638.5</c:v>
                  </c:pt>
                  <c:pt idx="5">
                    <c:v>5472.4804552719361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PhD!$A$88:$A$96</c:f>
              <c:strCache>
                <c:ptCount val="9"/>
                <c:pt idx="0">
                  <c:v>Gm.DHDPS-A1</c:v>
                </c:pt>
                <c:pt idx="1">
                  <c:v>Gm.DHDPS-B</c:v>
                </c:pt>
                <c:pt idx="2">
                  <c:v>Ps.DHDPS-B4</c:v>
                </c:pt>
                <c:pt idx="3">
                  <c:v>Gm.DHDPS-A1(H80K)</c:v>
                </c:pt>
                <c:pt idx="4">
                  <c:v>Gm.DHDPS-A1(H80Q)</c:v>
                </c:pt>
                <c:pt idx="5">
                  <c:v>Gm.DHDPS-B(Q80K)</c:v>
                </c:pt>
                <c:pt idx="6">
                  <c:v>Ps.DHDPS-B4(K80H)</c:v>
                </c:pt>
                <c:pt idx="7">
                  <c:v>Ps.DHDPS-B(K80Q)</c:v>
                </c:pt>
                <c:pt idx="8">
                  <c:v>S. aureus DapA</c:v>
                </c:pt>
              </c:strCache>
            </c:strRef>
          </c:cat>
          <c:val>
            <c:numRef>
              <c:f>PhD!$B$88:$B$96</c:f>
              <c:numCache>
                <c:formatCode>General</c:formatCode>
                <c:ptCount val="9"/>
                <c:pt idx="0">
                  <c:v>130342.7</c:v>
                </c:pt>
                <c:pt idx="1">
                  <c:v>21289.666666666668</c:v>
                </c:pt>
                <c:pt idx="2">
                  <c:v>18599.692307692309</c:v>
                </c:pt>
                <c:pt idx="3">
                  <c:v>78722.5</c:v>
                </c:pt>
                <c:pt idx="4">
                  <c:v>97694.5</c:v>
                </c:pt>
                <c:pt idx="5">
                  <c:v>8312</c:v>
                </c:pt>
                <c:pt idx="6">
                  <c:v>6333</c:v>
                </c:pt>
                <c:pt idx="7">
                  <c:v>4500</c:v>
                </c:pt>
                <c:pt idx="8">
                  <c:v>39229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0-4079-BB37-025A73A69EC3}"/>
            </c:ext>
          </c:extLst>
        </c:ser>
        <c:ser>
          <c:idx val="1"/>
          <c:order val="1"/>
          <c:tx>
            <c:strRef>
              <c:f>PhD!$C$63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PhD!$F$64:$F$72</c:f>
                <c:numCache>
                  <c:formatCode>General</c:formatCode>
                  <c:ptCount val="9"/>
                  <c:pt idx="0">
                    <c:v>5580.610572329877</c:v>
                  </c:pt>
                  <c:pt idx="1">
                    <c:v>5155.9416917927483</c:v>
                  </c:pt>
                  <c:pt idx="2">
                    <c:v>5366.4993845564213</c:v>
                  </c:pt>
                  <c:pt idx="3">
                    <c:v>5411.4462330631486</c:v>
                  </c:pt>
                  <c:pt idx="4">
                    <c:v>2297.9999999999995</c:v>
                  </c:pt>
                  <c:pt idx="5">
                    <c:v>4508.9853995475896</c:v>
                  </c:pt>
                  <c:pt idx="7">
                    <c:v>698.5</c:v>
                  </c:pt>
                </c:numCache>
              </c:numRef>
            </c:plus>
            <c:minus>
              <c:numRef>
                <c:f>PhD!$F$64:$F$72</c:f>
                <c:numCache>
                  <c:formatCode>General</c:formatCode>
                  <c:ptCount val="9"/>
                  <c:pt idx="0">
                    <c:v>5580.610572329877</c:v>
                  </c:pt>
                  <c:pt idx="1">
                    <c:v>5155.9416917927483</c:v>
                  </c:pt>
                  <c:pt idx="2">
                    <c:v>5366.4993845564213</c:v>
                  </c:pt>
                  <c:pt idx="3">
                    <c:v>5411.4462330631486</c:v>
                  </c:pt>
                  <c:pt idx="4">
                    <c:v>2297.9999999999995</c:v>
                  </c:pt>
                  <c:pt idx="5">
                    <c:v>4508.9853995475896</c:v>
                  </c:pt>
                  <c:pt idx="7">
                    <c:v>698.5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PhD!$A$88:$A$96</c:f>
              <c:strCache>
                <c:ptCount val="9"/>
                <c:pt idx="0">
                  <c:v>Gm.DHDPS-A1</c:v>
                </c:pt>
                <c:pt idx="1">
                  <c:v>Gm.DHDPS-B</c:v>
                </c:pt>
                <c:pt idx="2">
                  <c:v>Ps.DHDPS-B4</c:v>
                </c:pt>
                <c:pt idx="3">
                  <c:v>Gm.DHDPS-A1(H80K)</c:v>
                </c:pt>
                <c:pt idx="4">
                  <c:v>Gm.DHDPS-A1(H80Q)</c:v>
                </c:pt>
                <c:pt idx="5">
                  <c:v>Gm.DHDPS-B(Q80K)</c:v>
                </c:pt>
                <c:pt idx="6">
                  <c:v>Ps.DHDPS-B4(K80H)</c:v>
                </c:pt>
                <c:pt idx="7">
                  <c:v>Ps.DHDPS-B(K80Q)</c:v>
                </c:pt>
                <c:pt idx="8">
                  <c:v>S. aureus DapA</c:v>
                </c:pt>
              </c:strCache>
            </c:strRef>
          </c:cat>
          <c:val>
            <c:numRef>
              <c:f>PhD!$C$88:$C$96</c:f>
              <c:numCache>
                <c:formatCode>0</c:formatCode>
                <c:ptCount val="9"/>
                <c:pt idx="0">
                  <c:v>17287.599999999999</c:v>
                </c:pt>
                <c:pt idx="1">
                  <c:v>9462</c:v>
                </c:pt>
                <c:pt idx="2">
                  <c:v>7241</c:v>
                </c:pt>
                <c:pt idx="3">
                  <c:v>121880.75</c:v>
                </c:pt>
                <c:pt idx="4">
                  <c:v>22463</c:v>
                </c:pt>
                <c:pt idx="6">
                  <c:v>5407</c:v>
                </c:pt>
                <c:pt idx="8" formatCode="General">
                  <c:v>45833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0-4079-BB37-025A73A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659440"/>
        <c:axId val="969658456"/>
      </c:barChart>
      <c:catAx>
        <c:axId val="9696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58456"/>
        <c:crosses val="autoZero"/>
        <c:auto val="1"/>
        <c:lblAlgn val="ctr"/>
        <c:lblOffset val="100"/>
        <c:noMultiLvlLbl val="0"/>
      </c:catAx>
      <c:valAx>
        <c:axId val="9696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PhD!$A$114</c:f>
              <c:strCache>
                <c:ptCount val="1"/>
                <c:pt idx="0">
                  <c:v>Gm.DHDPS-A1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PhD!$B$118:$G$118</c:f>
                <c:numCache>
                  <c:formatCode>General</c:formatCode>
                  <c:ptCount val="6"/>
                  <c:pt idx="0">
                    <c:v>18475.891303143013</c:v>
                  </c:pt>
                  <c:pt idx="1">
                    <c:v>4575</c:v>
                  </c:pt>
                  <c:pt idx="2">
                    <c:v>3757.9999999999995</c:v>
                  </c:pt>
                  <c:pt idx="3">
                    <c:v>5065</c:v>
                  </c:pt>
                  <c:pt idx="4">
                    <c:v>490</c:v>
                  </c:pt>
                  <c:pt idx="5">
                    <c:v>1837.2439304567054</c:v>
                  </c:pt>
                </c:numCache>
              </c:numRef>
            </c:plus>
            <c:minus>
              <c:numRef>
                <c:f>PhD!$B$118:$G$118</c:f>
                <c:numCache>
                  <c:formatCode>General</c:formatCode>
                  <c:ptCount val="6"/>
                  <c:pt idx="0">
                    <c:v>18475.891303143013</c:v>
                  </c:pt>
                  <c:pt idx="1">
                    <c:v>4575</c:v>
                  </c:pt>
                  <c:pt idx="2">
                    <c:v>3757.9999999999995</c:v>
                  </c:pt>
                  <c:pt idx="3">
                    <c:v>5065</c:v>
                  </c:pt>
                  <c:pt idx="4">
                    <c:v>490</c:v>
                  </c:pt>
                  <c:pt idx="5">
                    <c:v>1837.2439304567054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PhD!$B$113:$G$113</c:f>
              <c:numCache>
                <c:formatCode>0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PhD!$B$114:$G$114</c:f>
              <c:numCache>
                <c:formatCode>0</c:formatCode>
                <c:ptCount val="6"/>
                <c:pt idx="0">
                  <c:v>130342.7</c:v>
                </c:pt>
                <c:pt idx="1">
                  <c:v>104902</c:v>
                </c:pt>
                <c:pt idx="2">
                  <c:v>44771</c:v>
                </c:pt>
                <c:pt idx="3">
                  <c:v>34477</c:v>
                </c:pt>
                <c:pt idx="4">
                  <c:v>22222</c:v>
                </c:pt>
                <c:pt idx="5" formatCode="General">
                  <c:v>17287.599999999999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C-48F1-9230-64337D89841C}"/>
            </c:ext>
          </c:extLst>
        </c:ser>
        <c:ser>
          <c:idx val="1"/>
          <c:order val="1"/>
          <c:tx>
            <c:strRef>
              <c:f>PhD!$A$115</c:f>
              <c:strCache>
                <c:ptCount val="1"/>
                <c:pt idx="0">
                  <c:v>Gm.DHDPS-A1(H80K)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PhD!$B$119:$G$119</c:f>
                <c:numCache>
                  <c:formatCode>General</c:formatCode>
                  <c:ptCount val="6"/>
                  <c:pt idx="0">
                    <c:v>4241.4999999999991</c:v>
                  </c:pt>
                  <c:pt idx="1">
                    <c:v>1272.5</c:v>
                  </c:pt>
                  <c:pt idx="2">
                    <c:v>678.5</c:v>
                  </c:pt>
                  <c:pt idx="3">
                    <c:v>509</c:v>
                  </c:pt>
                </c:numCache>
              </c:numRef>
            </c:plus>
            <c:minus>
              <c:numRef>
                <c:f>PhD!$B$119:$G$119</c:f>
                <c:numCache>
                  <c:formatCode>General</c:formatCode>
                  <c:ptCount val="6"/>
                  <c:pt idx="0">
                    <c:v>4241.4999999999991</c:v>
                  </c:pt>
                  <c:pt idx="1">
                    <c:v>1272.5</c:v>
                  </c:pt>
                  <c:pt idx="2">
                    <c:v>678.5</c:v>
                  </c:pt>
                  <c:pt idx="3">
                    <c:v>509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PhD!$B$113:$G$113</c:f>
              <c:numCache>
                <c:formatCode>0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PhD!$B$115:$G$115</c:f>
              <c:numCache>
                <c:formatCode>General</c:formatCode>
                <c:ptCount val="6"/>
                <c:pt idx="0">
                  <c:v>78722.5</c:v>
                </c:pt>
                <c:pt idx="1">
                  <c:v>76092.5</c:v>
                </c:pt>
                <c:pt idx="2">
                  <c:v>75329.5</c:v>
                </c:pt>
                <c:pt idx="3">
                  <c:v>72954</c:v>
                </c:pt>
                <c:pt idx="4">
                  <c:v>82319.5</c:v>
                </c:pt>
                <c:pt idx="5">
                  <c:v>121880.75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C-48F1-9230-64337D89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04304"/>
        <c:axId val="926200040"/>
      </c:scatterChart>
      <c:valAx>
        <c:axId val="9262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0040"/>
        <c:crosses val="autoZero"/>
        <c:crossBetween val="midCat"/>
      </c:valAx>
      <c:valAx>
        <c:axId val="9262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remaning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PhD!$A$124</c:f>
              <c:strCache>
                <c:ptCount val="1"/>
                <c:pt idx="0">
                  <c:v>Gm.DHDPS-A1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PhD!$B$128:$G$128</c:f>
                <c:numCache>
                  <c:formatCode>General</c:formatCode>
                  <c:ptCount val="6"/>
                  <c:pt idx="1">
                    <c:v>0.30001178828244729</c:v>
                  </c:pt>
                  <c:pt idx="2">
                    <c:v>0.15996699280914775</c:v>
                  </c:pt>
                  <c:pt idx="3">
                    <c:v>0.12000471531297892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PhD!$B$128:$G$128</c:f>
                <c:numCache>
                  <c:formatCode>General</c:formatCode>
                  <c:ptCount val="6"/>
                  <c:pt idx="1">
                    <c:v>0.30001178828244729</c:v>
                  </c:pt>
                  <c:pt idx="2">
                    <c:v>0.15996699280914775</c:v>
                  </c:pt>
                  <c:pt idx="3">
                    <c:v>0.12000471531297892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PhD!$B$113:$G$113</c:f>
              <c:numCache>
                <c:formatCode>0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PhD!$B$124:$G$124</c:f>
              <c:numCache>
                <c:formatCode>0%</c:formatCode>
                <c:ptCount val="6"/>
                <c:pt idx="0">
                  <c:v>1</c:v>
                </c:pt>
                <c:pt idx="1">
                  <c:v>0.80481684052885205</c:v>
                </c:pt>
                <c:pt idx="2">
                  <c:v>0.3434868235812209</c:v>
                </c:pt>
                <c:pt idx="3">
                  <c:v>0.26451040219360195</c:v>
                </c:pt>
                <c:pt idx="4">
                  <c:v>0.17048902623622189</c:v>
                </c:pt>
                <c:pt idx="5">
                  <c:v>0.13263190036726261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6-4659-B772-14813CABD44B}"/>
            </c:ext>
          </c:extLst>
        </c:ser>
        <c:ser>
          <c:idx val="1"/>
          <c:order val="1"/>
          <c:tx>
            <c:strRef>
              <c:f>PhD!$A$125</c:f>
              <c:strCache>
                <c:ptCount val="1"/>
                <c:pt idx="0">
                  <c:v>Gm.DHDPS-A1(H80K)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PhD!$B$127:$G$127</c:f>
                <c:numCache>
                  <c:formatCode>General</c:formatCode>
                  <c:ptCount val="6"/>
                  <c:pt idx="1">
                    <c:v>0.24761998893237303</c:v>
                  </c:pt>
                  <c:pt idx="2">
                    <c:v>0.20340020074488693</c:v>
                  </c:pt>
                  <c:pt idx="3">
                    <c:v>0.27414103692731573</c:v>
                  </c:pt>
                  <c:pt idx="4">
                    <c:v>2.6521047994942686E-2</c:v>
                  </c:pt>
                  <c:pt idx="5">
                    <c:v>9.9440070322570254E-2</c:v>
                  </c:pt>
                </c:numCache>
              </c:numRef>
            </c:plus>
            <c:minus>
              <c:numRef>
                <c:f>PhD!$B$127:$G$127</c:f>
                <c:numCache>
                  <c:formatCode>General</c:formatCode>
                  <c:ptCount val="6"/>
                  <c:pt idx="1">
                    <c:v>0.24761998893237303</c:v>
                  </c:pt>
                  <c:pt idx="2">
                    <c:v>0.20340020074488693</c:v>
                  </c:pt>
                  <c:pt idx="3">
                    <c:v>0.27414103692731573</c:v>
                  </c:pt>
                  <c:pt idx="4">
                    <c:v>2.6521047994942686E-2</c:v>
                  </c:pt>
                  <c:pt idx="5">
                    <c:v>9.9440070322570254E-2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PhD!$B$113:$G$113</c:f>
              <c:numCache>
                <c:formatCode>0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PhD!$B$125:$G$125</c:f>
              <c:numCache>
                <c:formatCode>0%</c:formatCode>
                <c:ptCount val="6"/>
                <c:pt idx="0">
                  <c:v>1</c:v>
                </c:pt>
                <c:pt idx="1">
                  <c:v>0.96659150814570172</c:v>
                </c:pt>
                <c:pt idx="2">
                  <c:v>0.95689923465337101</c:v>
                </c:pt>
                <c:pt idx="3">
                  <c:v>0.9267236177712852</c:v>
                </c:pt>
                <c:pt idx="4">
                  <c:v>1.0456921464638445</c:v>
                </c:pt>
                <c:pt idx="5">
                  <c:v>1.5482327161866047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6-4659-B772-14813CAB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04304"/>
        <c:axId val="926200040"/>
      </c:scatterChart>
      <c:valAx>
        <c:axId val="9262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0040"/>
        <c:crosses val="autoZero"/>
        <c:crossBetween val="midCat"/>
      </c:valAx>
      <c:valAx>
        <c:axId val="9262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remaning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PhD!$A$146</c:f>
              <c:strCache>
                <c:ptCount val="1"/>
                <c:pt idx="0">
                  <c:v>Gm.DHDPS-A1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PhD!$B$150:$F$150</c:f>
                <c:numCache>
                  <c:formatCode>General</c:formatCode>
                  <c:ptCount val="5"/>
                  <c:pt idx="1">
                    <c:v>0.30001178828244729</c:v>
                  </c:pt>
                  <c:pt idx="2">
                    <c:v>0.15996699280914775</c:v>
                  </c:pt>
                  <c:pt idx="3">
                    <c:v>0.12000471531297892</c:v>
                  </c:pt>
                  <c:pt idx="4">
                    <c:v>0</c:v>
                  </c:pt>
                </c:numCache>
              </c:numRef>
            </c:plus>
            <c:minus>
              <c:numRef>
                <c:f>PhD!$B$150:$F$150</c:f>
                <c:numCache>
                  <c:formatCode>General</c:formatCode>
                  <c:ptCount val="5"/>
                  <c:pt idx="1">
                    <c:v>0.30001178828244729</c:v>
                  </c:pt>
                  <c:pt idx="2">
                    <c:v>0.15996699280914775</c:v>
                  </c:pt>
                  <c:pt idx="3">
                    <c:v>0.12000471531297892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PhD!$B$113:$F$113</c:f>
              <c:numCache>
                <c:formatCode>0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PhD!$B$146:$F$146</c:f>
              <c:numCache>
                <c:formatCode>0%</c:formatCode>
                <c:ptCount val="5"/>
                <c:pt idx="0">
                  <c:v>1</c:v>
                </c:pt>
                <c:pt idx="1">
                  <c:v>0.80481684052885205</c:v>
                </c:pt>
                <c:pt idx="2">
                  <c:v>0.3434868235812209</c:v>
                </c:pt>
                <c:pt idx="3">
                  <c:v>0.26451040219360195</c:v>
                </c:pt>
                <c:pt idx="4">
                  <c:v>0.17048902623622189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4-4090-817F-7DCC65D4FAAB}"/>
            </c:ext>
          </c:extLst>
        </c:ser>
        <c:ser>
          <c:idx val="1"/>
          <c:order val="1"/>
          <c:tx>
            <c:strRef>
              <c:f>PhD!$A$147</c:f>
              <c:strCache>
                <c:ptCount val="1"/>
                <c:pt idx="0">
                  <c:v>Gm.DHDPS-A1(H80K)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PhD!$B$149:$F$149</c:f>
                <c:numCache>
                  <c:formatCode>General</c:formatCode>
                  <c:ptCount val="5"/>
                  <c:pt idx="1">
                    <c:v>0.24761998893237303</c:v>
                  </c:pt>
                  <c:pt idx="2">
                    <c:v>0.20340020074488693</c:v>
                  </c:pt>
                  <c:pt idx="3">
                    <c:v>0.27414103692731573</c:v>
                  </c:pt>
                  <c:pt idx="4">
                    <c:v>2.6521047994942686E-2</c:v>
                  </c:pt>
                </c:numCache>
              </c:numRef>
            </c:plus>
            <c:minus>
              <c:numRef>
                <c:f>PhD!$B$149:$F$149</c:f>
                <c:numCache>
                  <c:formatCode>General</c:formatCode>
                  <c:ptCount val="5"/>
                  <c:pt idx="1">
                    <c:v>0.24761998893237303</c:v>
                  </c:pt>
                  <c:pt idx="2">
                    <c:v>0.20340020074488693</c:v>
                  </c:pt>
                  <c:pt idx="3">
                    <c:v>0.27414103692731573</c:v>
                  </c:pt>
                  <c:pt idx="4">
                    <c:v>2.6521047994942686E-2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PhD!$B$113:$F$113</c:f>
              <c:numCache>
                <c:formatCode>0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PhD!$B$147:$F$147</c:f>
              <c:numCache>
                <c:formatCode>0%</c:formatCode>
                <c:ptCount val="5"/>
                <c:pt idx="0">
                  <c:v>1</c:v>
                </c:pt>
                <c:pt idx="1">
                  <c:v>0.96659150814570172</c:v>
                </c:pt>
                <c:pt idx="2">
                  <c:v>0.95689923465337101</c:v>
                </c:pt>
                <c:pt idx="3">
                  <c:v>0.9267236177712852</c:v>
                </c:pt>
                <c:pt idx="4">
                  <c:v>1.0456921464638445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4-4090-817F-7DCC65D4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04304"/>
        <c:axId val="926200040"/>
      </c:scatterChart>
      <c:valAx>
        <c:axId val="9262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0040"/>
        <c:crosses val="autoZero"/>
        <c:crossBetween val="midCat"/>
      </c:valAx>
      <c:valAx>
        <c:axId val="9262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452436</xdr:colOff>
      <xdr:row>2</xdr:row>
      <xdr:rowOff>109536</xdr:rowOff>
    </xdr:from>
    <xdr:to>
      <xdr:col>16</xdr:col>
      <xdr:colOff>123825</xdr:colOff>
      <xdr:row>13</xdr:row>
      <xdr:rowOff>104775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114B2CC-93C8-62D9-58F0-59B93879B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57</xdr:row>
      <xdr:rowOff>71436</xdr:rowOff>
    </xdr:from>
    <xdr:to>
      <xdr:col>19</xdr:col>
      <xdr:colOff>19050</xdr:colOff>
      <xdr:row>82</xdr:row>
      <xdr:rowOff>85725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19BD0BA-2388-484E-9678-28B8FB07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19</xdr:col>
      <xdr:colOff>185738</xdr:colOff>
      <xdr:row>109</xdr:row>
      <xdr:rowOff>14289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EA176DE-05E6-46A5-8F37-E85E2CFE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481012</xdr:colOff>
      <xdr:row>112</xdr:row>
      <xdr:rowOff>80962</xdr:rowOff>
    </xdr:from>
    <xdr:to>
      <xdr:col>17</xdr:col>
      <xdr:colOff>176212</xdr:colOff>
      <xdr:row>126</xdr:row>
      <xdr:rowOff>157162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BB135C8-73D8-6B10-F4F1-F9996660D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127</xdr:row>
      <xdr:rowOff>76200</xdr:rowOff>
    </xdr:from>
    <xdr:to>
      <xdr:col>17</xdr:col>
      <xdr:colOff>85725</xdr:colOff>
      <xdr:row>141</xdr:row>
      <xdr:rowOff>152400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1C03138-107C-4652-AAC3-534F184A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17</xdr:col>
      <xdr:colOff>304800</xdr:colOff>
      <xdr:row>157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2F108A94-79E1-4190-AFDF-A7019D291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J\ASA_PJ_APO123_pos80_2_3_5mML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</sheetNames>
    <sheetDataSet>
      <sheetData sheetId="0">
        <row r="27">
          <cell r="B27">
            <v>0.20299999999999999</v>
          </cell>
          <cell r="C27">
            <v>0.57899999999999996</v>
          </cell>
        </row>
        <row r="28">
          <cell r="B28">
            <v>0.14099999999999999</v>
          </cell>
          <cell r="C28">
            <v>0.14799999999999999</v>
          </cell>
        </row>
        <row r="29">
          <cell r="B29">
            <v>0.14399999999999999</v>
          </cell>
          <cell r="C29">
            <v>0.14099999999999999</v>
          </cell>
        </row>
        <row r="30">
          <cell r="B30">
            <v>0.123</v>
          </cell>
          <cell r="C30">
            <v>0.13200000000000001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8FC0-E2DC-4DEB-8C53-D9F2A696A1AE}">
  <sheetPr filterMode="1"/>
  <dimension ref="A1:Q172"/>
  <sheetViews>
    <sheetView workbookViewId="0">
      <selection activeCell="N156" sqref="N156:N158"/>
    </sheetView>
  </sheetViews>
  <sheetFormatPr defaultRowHeight="14.5" x14ac:dyDescent="0.35"/>
  <cols>
    <col min="1" max="1" width="11.7265625" bestFit="1" customWidth="1"/>
    <col min="2" max="2" width="28" customWidth="1"/>
    <col min="3" max="3" width="10.54296875" bestFit="1" customWidth="1"/>
    <col min="5" max="5" width="16.7265625" bestFit="1" customWidth="1"/>
    <col min="8" max="8" width="13" customWidth="1"/>
    <col min="10" max="10" width="20" bestFit="1" customWidth="1"/>
    <col min="12" max="12" width="32.453125" customWidth="1"/>
  </cols>
  <sheetData>
    <row r="1" spans="1:14" ht="14.25" customHeight="1" x14ac:dyDescent="0.35">
      <c r="A1" t="s">
        <v>40</v>
      </c>
      <c r="B1" s="1" t="s">
        <v>41</v>
      </c>
      <c r="C1" t="s">
        <v>42</v>
      </c>
      <c r="D1" t="s">
        <v>43</v>
      </c>
      <c r="E1" s="2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3" t="s">
        <v>50</v>
      </c>
      <c r="L1" s="1" t="s">
        <v>51</v>
      </c>
      <c r="M1" s="1" t="s">
        <v>52</v>
      </c>
      <c r="N1" s="1" t="s">
        <v>53</v>
      </c>
    </row>
    <row r="2" spans="1:14" ht="14.25" hidden="1" customHeight="1" x14ac:dyDescent="0.35">
      <c r="B2" s="1">
        <v>0.85</v>
      </c>
      <c r="D2">
        <v>1</v>
      </c>
      <c r="E2" s="1">
        <v>224</v>
      </c>
      <c r="F2" s="1">
        <v>0.11399999999999999</v>
      </c>
      <c r="G2" s="1">
        <v>60</v>
      </c>
      <c r="H2" s="1" t="s">
        <v>0</v>
      </c>
      <c r="I2" s="1" t="s">
        <v>1</v>
      </c>
      <c r="J2" s="1">
        <v>0.85</v>
      </c>
      <c r="K2" s="3">
        <v>0.01</v>
      </c>
      <c r="L2" s="3" t="s">
        <v>2</v>
      </c>
      <c r="M2" s="1" t="s">
        <v>3</v>
      </c>
      <c r="N2" s="1">
        <v>0</v>
      </c>
    </row>
    <row r="3" spans="1:14" ht="14.25" hidden="1" customHeight="1" x14ac:dyDescent="0.35">
      <c r="B3" s="1">
        <v>0.46600000000000003</v>
      </c>
      <c r="D3">
        <v>1</v>
      </c>
      <c r="E3" s="1">
        <v>401</v>
      </c>
      <c r="F3" s="1">
        <v>0.11199999999999999</v>
      </c>
      <c r="G3" s="1">
        <v>60</v>
      </c>
      <c r="H3" s="1" t="s">
        <v>0</v>
      </c>
      <c r="I3" s="1" t="s">
        <v>4</v>
      </c>
      <c r="J3" s="1">
        <v>0.46600000000000003</v>
      </c>
      <c r="K3" s="3">
        <v>0.01</v>
      </c>
      <c r="L3" s="3" t="s">
        <v>2</v>
      </c>
      <c r="M3" s="1" t="s">
        <v>5</v>
      </c>
      <c r="N3" s="1">
        <v>0</v>
      </c>
    </row>
    <row r="4" spans="1:14" ht="14.25" hidden="1" customHeight="1" x14ac:dyDescent="0.35">
      <c r="B4" s="1">
        <v>0.85</v>
      </c>
      <c r="D4">
        <v>1</v>
      </c>
      <c r="E4" s="1">
        <v>1292</v>
      </c>
      <c r="F4" s="1">
        <v>0.65899999999999992</v>
      </c>
      <c r="G4" s="1">
        <v>60</v>
      </c>
      <c r="H4" s="1" t="s">
        <v>0</v>
      </c>
      <c r="I4" s="1" t="s">
        <v>1</v>
      </c>
      <c r="J4" s="1">
        <v>0.85</v>
      </c>
      <c r="K4" s="3">
        <v>0.01</v>
      </c>
      <c r="L4" s="3" t="s">
        <v>6</v>
      </c>
      <c r="M4" s="1" t="s">
        <v>7</v>
      </c>
      <c r="N4" s="1">
        <v>0</v>
      </c>
    </row>
    <row r="5" spans="1:14" ht="14.25" hidden="1" customHeight="1" x14ac:dyDescent="0.35">
      <c r="B5" s="1">
        <v>0.46600000000000003</v>
      </c>
      <c r="D5">
        <v>1</v>
      </c>
      <c r="E5" s="1">
        <v>2550</v>
      </c>
      <c r="F5" s="1">
        <v>0.71299999999999997</v>
      </c>
      <c r="G5" s="1">
        <v>60</v>
      </c>
      <c r="H5" s="1" t="s">
        <v>0</v>
      </c>
      <c r="I5" s="1" t="s">
        <v>4</v>
      </c>
      <c r="J5" s="1">
        <v>0.46600000000000003</v>
      </c>
      <c r="K5" s="3">
        <v>0.01</v>
      </c>
      <c r="L5" s="3" t="s">
        <v>6</v>
      </c>
      <c r="M5" s="1" t="s">
        <v>8</v>
      </c>
      <c r="N5" s="1">
        <v>0</v>
      </c>
    </row>
    <row r="6" spans="1:14" ht="14.25" hidden="1" customHeight="1" x14ac:dyDescent="0.35">
      <c r="B6" s="1">
        <v>0.85</v>
      </c>
      <c r="D6">
        <v>1</v>
      </c>
      <c r="E6" s="1">
        <v>233</v>
      </c>
      <c r="F6" s="1">
        <v>0.11899999999999999</v>
      </c>
      <c r="G6" s="1">
        <v>60</v>
      </c>
      <c r="H6" s="1" t="s">
        <v>0</v>
      </c>
      <c r="I6" s="1" t="s">
        <v>1</v>
      </c>
      <c r="J6" s="1">
        <v>0.85</v>
      </c>
      <c r="K6" s="3">
        <v>0.01</v>
      </c>
      <c r="L6" s="3" t="s">
        <v>9</v>
      </c>
      <c r="M6" s="1" t="s">
        <v>10</v>
      </c>
      <c r="N6" s="1">
        <v>0</v>
      </c>
    </row>
    <row r="7" spans="1:14" ht="14.25" hidden="1" customHeight="1" x14ac:dyDescent="0.35">
      <c r="B7" s="1">
        <v>0.46600000000000003</v>
      </c>
      <c r="D7">
        <v>1</v>
      </c>
      <c r="E7" s="1">
        <v>372</v>
      </c>
      <c r="F7" s="1">
        <v>0.10399999999999998</v>
      </c>
      <c r="G7" s="1">
        <v>60</v>
      </c>
      <c r="H7" s="1" t="s">
        <v>0</v>
      </c>
      <c r="I7" s="1" t="s">
        <v>4</v>
      </c>
      <c r="J7" s="1">
        <v>0.46600000000000003</v>
      </c>
      <c r="K7" s="3">
        <v>0.01</v>
      </c>
      <c r="L7" s="3" t="s">
        <v>9</v>
      </c>
      <c r="M7" s="1" t="s">
        <v>11</v>
      </c>
      <c r="N7" s="1">
        <v>0</v>
      </c>
    </row>
    <row r="8" spans="1:14" ht="14.25" hidden="1" customHeight="1" x14ac:dyDescent="0.35">
      <c r="B8" s="1">
        <v>0.85</v>
      </c>
      <c r="D8">
        <v>1</v>
      </c>
      <c r="E8" s="1">
        <v>269</v>
      </c>
      <c r="F8" s="1">
        <v>0.41200000000000003</v>
      </c>
      <c r="G8" s="1">
        <v>180</v>
      </c>
      <c r="H8" s="1" t="s">
        <v>0</v>
      </c>
      <c r="I8" s="1" t="s">
        <v>1</v>
      </c>
      <c r="J8" s="1">
        <v>0.85</v>
      </c>
      <c r="K8" s="3">
        <v>0.01</v>
      </c>
      <c r="L8" s="3" t="s">
        <v>6</v>
      </c>
      <c r="M8" s="1" t="s">
        <v>7</v>
      </c>
      <c r="N8" s="1">
        <v>0</v>
      </c>
    </row>
    <row r="9" spans="1:14" ht="14.25" hidden="1" customHeight="1" x14ac:dyDescent="0.35">
      <c r="B9" s="1">
        <v>0.46600000000000003</v>
      </c>
      <c r="D9">
        <v>1</v>
      </c>
      <c r="E9" s="1">
        <v>584</v>
      </c>
      <c r="F9" s="1">
        <v>0.49</v>
      </c>
      <c r="G9" s="1">
        <v>180</v>
      </c>
      <c r="H9" s="1" t="s">
        <v>0</v>
      </c>
      <c r="I9" s="1" t="s">
        <v>4</v>
      </c>
      <c r="J9" s="1">
        <v>0.46600000000000003</v>
      </c>
      <c r="K9" s="3">
        <v>0.01</v>
      </c>
      <c r="L9" s="3" t="s">
        <v>6</v>
      </c>
      <c r="M9" s="1" t="s">
        <v>8</v>
      </c>
      <c r="N9" s="1">
        <v>0</v>
      </c>
    </row>
    <row r="10" spans="1:14" ht="14.25" hidden="1" customHeight="1" x14ac:dyDescent="0.35">
      <c r="B10" s="1">
        <v>0.85</v>
      </c>
      <c r="D10">
        <v>1</v>
      </c>
      <c r="E10" s="1">
        <v>1345</v>
      </c>
      <c r="F10" s="1">
        <v>0.68599999999999994</v>
      </c>
      <c r="G10" s="1">
        <v>60</v>
      </c>
      <c r="H10" s="1" t="s">
        <v>0</v>
      </c>
      <c r="I10" s="1" t="s">
        <v>1</v>
      </c>
      <c r="J10" s="1">
        <v>0.85</v>
      </c>
      <c r="K10" s="3">
        <v>0.01</v>
      </c>
      <c r="L10" s="3" t="s">
        <v>12</v>
      </c>
      <c r="M10" s="1" t="s">
        <v>13</v>
      </c>
      <c r="N10" s="1">
        <v>0</v>
      </c>
    </row>
    <row r="11" spans="1:14" ht="14.25" hidden="1" customHeight="1" x14ac:dyDescent="0.35">
      <c r="B11" s="1">
        <v>0.46600000000000003</v>
      </c>
      <c r="D11">
        <v>1</v>
      </c>
      <c r="E11" s="1">
        <v>2178</v>
      </c>
      <c r="F11" s="1">
        <v>0.60899999999999999</v>
      </c>
      <c r="G11" s="1">
        <v>60</v>
      </c>
      <c r="H11" s="1" t="s">
        <v>0</v>
      </c>
      <c r="I11" s="1" t="s">
        <v>4</v>
      </c>
      <c r="J11" s="1">
        <v>0.46600000000000003</v>
      </c>
      <c r="K11" s="3">
        <v>0.01</v>
      </c>
      <c r="L11" s="3" t="s">
        <v>12</v>
      </c>
      <c r="M11" s="1" t="s">
        <v>14</v>
      </c>
      <c r="N11" s="1">
        <v>0</v>
      </c>
    </row>
    <row r="12" spans="1:14" ht="14.25" hidden="1" customHeight="1" x14ac:dyDescent="0.35">
      <c r="B12" s="1">
        <v>7.1999999999999995E-2</v>
      </c>
      <c r="D12">
        <v>1</v>
      </c>
      <c r="E12" s="1">
        <v>5370</v>
      </c>
      <c r="F12" s="1">
        <v>0.23200000000000001</v>
      </c>
      <c r="G12" s="1">
        <v>60</v>
      </c>
      <c r="H12" s="1" t="s">
        <v>55</v>
      </c>
      <c r="I12" s="1" t="s">
        <v>1</v>
      </c>
      <c r="J12" s="1">
        <v>7.1999999999999995E-2</v>
      </c>
      <c r="K12" s="3">
        <v>0.01</v>
      </c>
      <c r="L12" s="3" t="s">
        <v>12</v>
      </c>
      <c r="M12" s="1" t="s">
        <v>56</v>
      </c>
      <c r="N12" s="1">
        <v>0</v>
      </c>
    </row>
    <row r="13" spans="1:14" ht="14.25" hidden="1" customHeight="1" x14ac:dyDescent="0.35">
      <c r="B13" s="1">
        <v>0.30099999999999999</v>
      </c>
      <c r="D13">
        <v>1</v>
      </c>
      <c r="E13" s="1">
        <v>1916</v>
      </c>
      <c r="F13" s="1">
        <v>0.34599999999999997</v>
      </c>
      <c r="G13" s="1">
        <v>60</v>
      </c>
      <c r="H13" s="1" t="s">
        <v>55</v>
      </c>
      <c r="I13" s="1" t="s">
        <v>4</v>
      </c>
      <c r="J13" s="1">
        <v>0.30099999999999999</v>
      </c>
      <c r="K13" s="3">
        <v>0.01</v>
      </c>
      <c r="L13" s="3" t="s">
        <v>12</v>
      </c>
      <c r="M13" s="1" t="s">
        <v>57</v>
      </c>
      <c r="N13" s="1">
        <v>0</v>
      </c>
    </row>
    <row r="14" spans="1:14" ht="14.25" hidden="1" customHeight="1" x14ac:dyDescent="0.35">
      <c r="B14" s="1">
        <v>7.1999999999999995E-2</v>
      </c>
      <c r="D14">
        <v>1</v>
      </c>
      <c r="E14" s="1">
        <v>4120</v>
      </c>
      <c r="F14" s="1">
        <v>0.17799999999999999</v>
      </c>
      <c r="G14" s="1">
        <v>60</v>
      </c>
      <c r="H14" s="1" t="s">
        <v>78</v>
      </c>
      <c r="I14" s="1" t="s">
        <v>1</v>
      </c>
      <c r="J14" s="1">
        <v>7.1999999999999995E-2</v>
      </c>
      <c r="K14" s="3">
        <v>0.01</v>
      </c>
      <c r="L14" s="3" t="s">
        <v>12</v>
      </c>
      <c r="M14" s="1" t="s">
        <v>79</v>
      </c>
      <c r="N14" s="1">
        <v>0</v>
      </c>
    </row>
    <row r="15" spans="1:14" ht="14.25" hidden="1" customHeight="1" x14ac:dyDescent="0.35">
      <c r="B15" s="1">
        <v>2.5000000000000001E-2</v>
      </c>
      <c r="D15">
        <v>1</v>
      </c>
      <c r="E15" s="1">
        <v>12333</v>
      </c>
      <c r="F15" s="1">
        <v>0.185</v>
      </c>
      <c r="G15" s="1">
        <v>60</v>
      </c>
      <c r="H15" s="1" t="s">
        <v>78</v>
      </c>
      <c r="I15" s="1" t="s">
        <v>4</v>
      </c>
      <c r="J15" s="1">
        <v>2.5000000000000001E-2</v>
      </c>
      <c r="K15" s="3">
        <v>0.01</v>
      </c>
      <c r="L15" s="3" t="s">
        <v>12</v>
      </c>
      <c r="M15" s="1" t="s">
        <v>80</v>
      </c>
      <c r="N15" s="1">
        <v>0</v>
      </c>
    </row>
    <row r="16" spans="1:14" ht="14.25" hidden="1" customHeight="1" x14ac:dyDescent="0.35">
      <c r="B16" s="1">
        <v>0.85</v>
      </c>
      <c r="D16">
        <v>1</v>
      </c>
      <c r="E16" s="1">
        <v>1249</v>
      </c>
      <c r="F16" s="1">
        <v>0.63700000000000001</v>
      </c>
      <c r="G16" s="1">
        <v>60</v>
      </c>
      <c r="H16" s="1" t="s">
        <v>0</v>
      </c>
      <c r="I16" s="1" t="s">
        <v>1</v>
      </c>
      <c r="J16" s="1">
        <v>0.85</v>
      </c>
      <c r="K16" s="3">
        <v>0.01</v>
      </c>
      <c r="L16" s="3" t="s">
        <v>12</v>
      </c>
      <c r="M16" s="1" t="s">
        <v>15</v>
      </c>
      <c r="N16" s="1">
        <v>200</v>
      </c>
    </row>
    <row r="17" spans="2:14" ht="14.25" hidden="1" customHeight="1" x14ac:dyDescent="0.35">
      <c r="B17" s="1">
        <v>0.46600000000000003</v>
      </c>
      <c r="D17">
        <v>1</v>
      </c>
      <c r="E17" s="1">
        <v>2031</v>
      </c>
      <c r="F17" s="1">
        <v>0.56799999999999995</v>
      </c>
      <c r="G17" s="1">
        <v>60</v>
      </c>
      <c r="H17" s="1" t="s">
        <v>0</v>
      </c>
      <c r="I17" s="1" t="s">
        <v>4</v>
      </c>
      <c r="J17" s="1">
        <v>0.46600000000000003</v>
      </c>
      <c r="K17" s="3">
        <v>0.01</v>
      </c>
      <c r="L17" s="3" t="s">
        <v>12</v>
      </c>
      <c r="M17" s="1" t="s">
        <v>16</v>
      </c>
      <c r="N17" s="1">
        <v>200</v>
      </c>
    </row>
    <row r="18" spans="2:14" ht="14.25" hidden="1" customHeight="1" x14ac:dyDescent="0.35">
      <c r="B18" s="1">
        <v>7.1999999999999995E-2</v>
      </c>
      <c r="D18">
        <v>1</v>
      </c>
      <c r="E18" s="1">
        <v>5417</v>
      </c>
      <c r="F18" s="1">
        <v>0.23400000000000001</v>
      </c>
      <c r="G18" s="1">
        <v>60</v>
      </c>
      <c r="H18" s="1" t="s">
        <v>55</v>
      </c>
      <c r="I18" s="1" t="s">
        <v>1</v>
      </c>
      <c r="J18" s="1">
        <v>7.1999999999999995E-2</v>
      </c>
      <c r="K18" s="3">
        <v>0.01</v>
      </c>
      <c r="L18" s="3" t="s">
        <v>12</v>
      </c>
      <c r="M18" s="1" t="s">
        <v>58</v>
      </c>
      <c r="N18" s="1">
        <v>200</v>
      </c>
    </row>
    <row r="19" spans="2:14" ht="14.25" hidden="1" customHeight="1" x14ac:dyDescent="0.35">
      <c r="B19" s="1">
        <v>0.30099999999999999</v>
      </c>
      <c r="D19">
        <v>1</v>
      </c>
      <c r="E19" s="1">
        <v>1628</v>
      </c>
      <c r="F19" s="1">
        <v>0.29400000000000004</v>
      </c>
      <c r="G19" s="1">
        <v>60</v>
      </c>
      <c r="H19" s="1" t="s">
        <v>55</v>
      </c>
      <c r="I19" s="1" t="s">
        <v>4</v>
      </c>
      <c r="J19" s="1">
        <v>0.30099999999999999</v>
      </c>
      <c r="K19" s="3">
        <v>0.01</v>
      </c>
      <c r="L19" s="3" t="s">
        <v>12</v>
      </c>
      <c r="M19" s="1" t="s">
        <v>59</v>
      </c>
      <c r="N19" s="1">
        <v>200</v>
      </c>
    </row>
    <row r="20" spans="2:14" ht="14.25" hidden="1" customHeight="1" x14ac:dyDescent="0.35">
      <c r="B20" s="1">
        <v>0.10199999999999999</v>
      </c>
      <c r="D20">
        <v>1</v>
      </c>
      <c r="E20" s="1">
        <v>3039</v>
      </c>
      <c r="F20" s="1">
        <v>0.186</v>
      </c>
      <c r="G20" s="1">
        <v>60</v>
      </c>
      <c r="H20" s="1" t="s">
        <v>78</v>
      </c>
      <c r="I20" s="1" t="s">
        <v>1</v>
      </c>
      <c r="J20" s="1">
        <v>0.10199999999999999</v>
      </c>
      <c r="K20" s="3">
        <v>0.01</v>
      </c>
      <c r="L20" s="3" t="s">
        <v>12</v>
      </c>
      <c r="M20" s="1" t="s">
        <v>81</v>
      </c>
      <c r="N20" s="1">
        <v>200</v>
      </c>
    </row>
    <row r="21" spans="2:14" ht="14.25" hidden="1" customHeight="1" x14ac:dyDescent="0.35">
      <c r="B21" s="1">
        <v>2.5000000000000001E-2</v>
      </c>
      <c r="D21">
        <v>1</v>
      </c>
      <c r="E21" s="1">
        <v>11533</v>
      </c>
      <c r="F21" s="1">
        <v>0.17299999999999999</v>
      </c>
      <c r="G21" s="1">
        <v>60</v>
      </c>
      <c r="H21" s="1" t="s">
        <v>78</v>
      </c>
      <c r="I21" s="1" t="s">
        <v>4</v>
      </c>
      <c r="J21" s="1">
        <v>2.5000000000000001E-2</v>
      </c>
      <c r="K21" s="3">
        <v>0.01</v>
      </c>
      <c r="L21" s="3" t="s">
        <v>12</v>
      </c>
      <c r="M21" s="1" t="s">
        <v>82</v>
      </c>
      <c r="N21" s="1">
        <v>200</v>
      </c>
    </row>
    <row r="22" spans="2:14" ht="14.25" hidden="1" customHeight="1" x14ac:dyDescent="0.35">
      <c r="B22" s="1">
        <v>0.85</v>
      </c>
      <c r="C22" s="4">
        <v>44293</v>
      </c>
      <c r="D22">
        <v>160</v>
      </c>
      <c r="E22" s="9">
        <f t="shared" ref="E22:E34" si="0">ROUND((F22*1000)/(G22*J22*K22),0)</f>
        <v>127686</v>
      </c>
      <c r="F22" s="6">
        <v>0.40700000000000003</v>
      </c>
      <c r="G22" s="1">
        <v>60</v>
      </c>
      <c r="H22" s="1" t="s">
        <v>0</v>
      </c>
      <c r="I22" s="1" t="s">
        <v>1</v>
      </c>
      <c r="J22" s="23">
        <v>5.3124999999999995E-3</v>
      </c>
      <c r="K22" s="3">
        <v>0.01</v>
      </c>
      <c r="L22" s="3" t="s">
        <v>12</v>
      </c>
      <c r="M22" s="1" t="s">
        <v>17</v>
      </c>
      <c r="N22" s="1">
        <v>0</v>
      </c>
    </row>
    <row r="23" spans="2:14" ht="14.25" hidden="1" customHeight="1" x14ac:dyDescent="0.35">
      <c r="B23" s="1">
        <v>0.30099999999999999</v>
      </c>
      <c r="C23" s="4">
        <v>44293</v>
      </c>
      <c r="D23">
        <v>60</v>
      </c>
      <c r="E23" s="5">
        <f t="shared" si="0"/>
        <v>65116</v>
      </c>
      <c r="F23" s="6">
        <v>0.19600000000000001</v>
      </c>
      <c r="G23" s="1">
        <v>60</v>
      </c>
      <c r="H23" s="1" t="s">
        <v>55</v>
      </c>
      <c r="I23" s="1" t="s">
        <v>4</v>
      </c>
      <c r="J23" s="7">
        <v>5.0166666666666667E-3</v>
      </c>
      <c r="K23" s="3">
        <v>0.01</v>
      </c>
      <c r="L23" s="3" t="s">
        <v>12</v>
      </c>
      <c r="M23" s="1" t="s">
        <v>60</v>
      </c>
      <c r="N23" s="1">
        <v>0</v>
      </c>
    </row>
    <row r="24" spans="2:14" ht="14.25" hidden="1" customHeight="1" x14ac:dyDescent="0.35">
      <c r="B24" s="1">
        <v>0.10199999999999999</v>
      </c>
      <c r="C24" s="4">
        <v>44293</v>
      </c>
      <c r="D24">
        <v>20</v>
      </c>
      <c r="E24" s="5">
        <f t="shared" si="0"/>
        <v>66340</v>
      </c>
      <c r="F24" s="6">
        <v>0.20299999999999999</v>
      </c>
      <c r="G24" s="1">
        <v>60</v>
      </c>
      <c r="H24" s="1" t="s">
        <v>78</v>
      </c>
      <c r="I24" s="1" t="s">
        <v>1</v>
      </c>
      <c r="J24" s="7">
        <v>5.0999999999999995E-3</v>
      </c>
      <c r="K24" s="3">
        <v>0.01</v>
      </c>
      <c r="L24" s="3" t="s">
        <v>12</v>
      </c>
      <c r="M24" s="1" t="s">
        <v>83</v>
      </c>
      <c r="N24" s="1">
        <v>0</v>
      </c>
    </row>
    <row r="25" spans="2:14" ht="14.25" hidden="1" customHeight="1" x14ac:dyDescent="0.35">
      <c r="B25" s="1">
        <v>0.85</v>
      </c>
      <c r="C25" s="4">
        <v>44293</v>
      </c>
      <c r="D25">
        <v>1600</v>
      </c>
      <c r="E25" s="5">
        <f t="shared" si="0"/>
        <v>633725</v>
      </c>
      <c r="F25" s="6">
        <v>0.20199999999999999</v>
      </c>
      <c r="G25" s="1">
        <v>60</v>
      </c>
      <c r="H25" s="1" t="s">
        <v>0</v>
      </c>
      <c r="I25" s="1" t="s">
        <v>1</v>
      </c>
      <c r="J25" s="7">
        <v>5.3125000000000004E-4</v>
      </c>
      <c r="K25" s="3">
        <v>0.01</v>
      </c>
      <c r="L25" s="3" t="s">
        <v>12</v>
      </c>
      <c r="M25" s="1" t="s">
        <v>18</v>
      </c>
      <c r="N25" s="1">
        <v>0</v>
      </c>
    </row>
    <row r="26" spans="2:14" ht="14.25" hidden="1" customHeight="1" x14ac:dyDescent="0.35">
      <c r="B26" s="1">
        <v>0.85</v>
      </c>
      <c r="C26" s="4">
        <v>44293</v>
      </c>
      <c r="D26">
        <v>160</v>
      </c>
      <c r="E26" s="9">
        <f t="shared" si="0"/>
        <v>56471</v>
      </c>
      <c r="F26" s="6">
        <v>0.18</v>
      </c>
      <c r="G26" s="1">
        <v>60</v>
      </c>
      <c r="H26" s="1" t="s">
        <v>0</v>
      </c>
      <c r="I26" s="1" t="s">
        <v>1</v>
      </c>
      <c r="J26" s="23">
        <v>5.3124999999999995E-3</v>
      </c>
      <c r="K26" s="3">
        <v>0.01</v>
      </c>
      <c r="L26" s="3" t="s">
        <v>12</v>
      </c>
      <c r="M26" s="1" t="s">
        <v>19</v>
      </c>
      <c r="N26" s="1">
        <v>5000</v>
      </c>
    </row>
    <row r="27" spans="2:14" ht="14.25" hidden="1" customHeight="1" x14ac:dyDescent="0.35">
      <c r="B27" s="1">
        <v>0.30099999999999999</v>
      </c>
      <c r="C27" s="4">
        <v>44293</v>
      </c>
      <c r="D27">
        <v>60</v>
      </c>
      <c r="E27" s="5">
        <f t="shared" si="0"/>
        <v>57807</v>
      </c>
      <c r="F27" s="8">
        <v>0.17399999999999999</v>
      </c>
      <c r="G27" s="1">
        <v>60</v>
      </c>
      <c r="H27" s="1" t="s">
        <v>55</v>
      </c>
      <c r="I27" s="1" t="s">
        <v>4</v>
      </c>
      <c r="J27" s="7">
        <v>5.0166666666666667E-3</v>
      </c>
      <c r="K27" s="3">
        <v>0.01</v>
      </c>
      <c r="L27" s="3" t="s">
        <v>12</v>
      </c>
      <c r="M27" s="1" t="s">
        <v>61</v>
      </c>
      <c r="N27" s="1">
        <v>5000</v>
      </c>
    </row>
    <row r="28" spans="2:14" ht="14.25" hidden="1" customHeight="1" x14ac:dyDescent="0.35">
      <c r="B28" s="1">
        <v>0.10199999999999999</v>
      </c>
      <c r="C28" s="4">
        <v>44293</v>
      </c>
      <c r="D28">
        <v>20</v>
      </c>
      <c r="E28" s="5">
        <f t="shared" si="0"/>
        <v>65359</v>
      </c>
      <c r="F28" s="8">
        <v>0.19999999999999998</v>
      </c>
      <c r="G28" s="1">
        <v>60</v>
      </c>
      <c r="H28" s="1" t="s">
        <v>78</v>
      </c>
      <c r="I28" s="1" t="s">
        <v>1</v>
      </c>
      <c r="J28" s="7">
        <v>5.0999999999999995E-3</v>
      </c>
      <c r="K28" s="3">
        <v>0.01</v>
      </c>
      <c r="L28" s="3" t="s">
        <v>12</v>
      </c>
      <c r="M28" s="1" t="s">
        <v>84</v>
      </c>
      <c r="N28" s="1">
        <v>5000</v>
      </c>
    </row>
    <row r="29" spans="2:14" ht="14.25" hidden="1" customHeight="1" x14ac:dyDescent="0.35">
      <c r="B29" s="1">
        <v>0.85</v>
      </c>
      <c r="C29" s="4">
        <v>44293</v>
      </c>
      <c r="D29">
        <v>1600</v>
      </c>
      <c r="E29" s="5">
        <f t="shared" si="0"/>
        <v>602353</v>
      </c>
      <c r="F29" s="6">
        <v>0.192</v>
      </c>
      <c r="G29" s="1">
        <v>60</v>
      </c>
      <c r="H29" s="1" t="s">
        <v>0</v>
      </c>
      <c r="I29" s="1" t="s">
        <v>1</v>
      </c>
      <c r="J29" s="7">
        <v>5.3125000000000004E-4</v>
      </c>
      <c r="K29" s="3">
        <v>0.01</v>
      </c>
      <c r="L29" s="3" t="s">
        <v>20</v>
      </c>
      <c r="M29" s="1" t="s">
        <v>21</v>
      </c>
      <c r="N29" s="1">
        <v>5000</v>
      </c>
    </row>
    <row r="30" spans="2:14" ht="14.25" hidden="1" customHeight="1" x14ac:dyDescent="0.35">
      <c r="B30" s="1">
        <v>0.46600000000000003</v>
      </c>
      <c r="C30" s="4">
        <v>44282</v>
      </c>
      <c r="D30">
        <v>1</v>
      </c>
      <c r="E30" s="5">
        <f t="shared" si="0"/>
        <v>1713</v>
      </c>
      <c r="F30" s="24">
        <v>0.47900000000000004</v>
      </c>
      <c r="G30" s="1">
        <v>60</v>
      </c>
      <c r="H30" s="1" t="s">
        <v>0</v>
      </c>
      <c r="I30" s="1" t="s">
        <v>4</v>
      </c>
      <c r="J30" s="1">
        <f>B30/D30</f>
        <v>0.46600000000000003</v>
      </c>
      <c r="K30" s="3">
        <v>0.01</v>
      </c>
      <c r="L30" s="3" t="s">
        <v>22</v>
      </c>
      <c r="M30" s="1" t="s">
        <v>23</v>
      </c>
      <c r="N30" s="1">
        <v>0</v>
      </c>
    </row>
    <row r="31" spans="2:14" ht="14.25" hidden="1" customHeight="1" x14ac:dyDescent="0.35">
      <c r="B31" s="1">
        <v>0.46600000000000003</v>
      </c>
      <c r="C31" s="4">
        <v>44282</v>
      </c>
      <c r="D31">
        <v>10</v>
      </c>
      <c r="E31" s="5">
        <f t="shared" si="0"/>
        <v>12697</v>
      </c>
      <c r="F31" s="24">
        <v>0.35499999999999998</v>
      </c>
      <c r="G31" s="1">
        <v>60</v>
      </c>
      <c r="H31" s="1" t="s">
        <v>0</v>
      </c>
      <c r="I31" s="1" t="s">
        <v>4</v>
      </c>
      <c r="J31" s="1">
        <f t="shared" ref="J31:J94" si="1">B31/D31</f>
        <v>4.6600000000000003E-2</v>
      </c>
      <c r="K31" s="3">
        <v>0.01</v>
      </c>
      <c r="L31" s="3" t="s">
        <v>22</v>
      </c>
      <c r="M31" s="1" t="s">
        <v>24</v>
      </c>
      <c r="N31" s="1">
        <v>0</v>
      </c>
    </row>
    <row r="32" spans="2:14" ht="14.25" hidden="1" customHeight="1" x14ac:dyDescent="0.35">
      <c r="B32" s="1">
        <v>0.46600000000000003</v>
      </c>
      <c r="C32" s="4">
        <v>44282</v>
      </c>
      <c r="D32">
        <v>100</v>
      </c>
      <c r="E32" s="9">
        <f t="shared" si="0"/>
        <v>116953</v>
      </c>
      <c r="F32" s="24">
        <v>0.32699999999999996</v>
      </c>
      <c r="G32" s="1">
        <v>60</v>
      </c>
      <c r="H32" s="1" t="s">
        <v>0</v>
      </c>
      <c r="I32" s="1" t="s">
        <v>4</v>
      </c>
      <c r="J32" s="14">
        <f t="shared" si="1"/>
        <v>4.6600000000000001E-3</v>
      </c>
      <c r="K32" s="3">
        <v>0.01</v>
      </c>
      <c r="L32" s="3" t="s">
        <v>22</v>
      </c>
      <c r="M32" s="1" t="s">
        <v>25</v>
      </c>
      <c r="N32" s="1">
        <v>0</v>
      </c>
    </row>
    <row r="33" spans="2:17" ht="14.25" hidden="1" customHeight="1" x14ac:dyDescent="0.35">
      <c r="B33" s="1">
        <v>0.46600000000000003</v>
      </c>
      <c r="C33" s="4">
        <v>44282</v>
      </c>
      <c r="D33">
        <v>1</v>
      </c>
      <c r="E33" s="5">
        <f t="shared" si="0"/>
        <v>1717</v>
      </c>
      <c r="F33" s="24">
        <v>0.48000000000000004</v>
      </c>
      <c r="G33" s="1">
        <v>60</v>
      </c>
      <c r="H33" s="1" t="s">
        <v>0</v>
      </c>
      <c r="I33" s="1" t="s">
        <v>4</v>
      </c>
      <c r="J33" s="1">
        <f t="shared" si="1"/>
        <v>0.46600000000000003</v>
      </c>
      <c r="K33" s="3">
        <v>0.01</v>
      </c>
      <c r="L33" s="3" t="s">
        <v>22</v>
      </c>
      <c r="M33" s="1" t="s">
        <v>26</v>
      </c>
      <c r="N33" s="1">
        <v>5000</v>
      </c>
    </row>
    <row r="34" spans="2:17" ht="14.25" hidden="1" customHeight="1" x14ac:dyDescent="0.35">
      <c r="B34" s="1">
        <v>0.46600000000000003</v>
      </c>
      <c r="C34" s="4">
        <v>44282</v>
      </c>
      <c r="D34">
        <v>10</v>
      </c>
      <c r="E34" s="5">
        <f t="shared" si="0"/>
        <v>8047</v>
      </c>
      <c r="F34" s="24">
        <v>0.22500000000000001</v>
      </c>
      <c r="G34" s="1">
        <v>60</v>
      </c>
      <c r="H34" s="1" t="s">
        <v>0</v>
      </c>
      <c r="I34" s="1" t="s">
        <v>4</v>
      </c>
      <c r="J34" s="1">
        <f t="shared" si="1"/>
        <v>4.6600000000000003E-2</v>
      </c>
      <c r="K34" s="3">
        <v>0.01</v>
      </c>
      <c r="L34" s="3" t="s">
        <v>22</v>
      </c>
      <c r="M34" s="1" t="s">
        <v>27</v>
      </c>
      <c r="N34" s="1">
        <v>5000</v>
      </c>
    </row>
    <row r="35" spans="2:17" ht="14.25" hidden="1" customHeight="1" x14ac:dyDescent="0.35">
      <c r="B35" s="1">
        <v>0.46600000000000003</v>
      </c>
      <c r="C35" s="4">
        <v>44282</v>
      </c>
      <c r="D35">
        <v>100</v>
      </c>
      <c r="E35" s="9">
        <f>ROUND((F35*1000)/(G35*J35*K35),0)</f>
        <v>43276</v>
      </c>
      <c r="F35" s="24">
        <v>0.121</v>
      </c>
      <c r="G35" s="1">
        <v>60</v>
      </c>
      <c r="H35" s="1" t="s">
        <v>0</v>
      </c>
      <c r="I35" s="1" t="s">
        <v>4</v>
      </c>
      <c r="J35" s="10">
        <f t="shared" si="1"/>
        <v>4.6600000000000001E-3</v>
      </c>
      <c r="K35" s="3">
        <v>0.01</v>
      </c>
      <c r="L35" s="3" t="s">
        <v>22</v>
      </c>
      <c r="M35" s="1" t="s">
        <v>28</v>
      </c>
      <c r="N35" s="1">
        <v>5000</v>
      </c>
    </row>
    <row r="36" spans="2:17" hidden="1" x14ac:dyDescent="0.35">
      <c r="B36" s="1">
        <v>0.85</v>
      </c>
      <c r="C36" s="4">
        <v>44296</v>
      </c>
      <c r="D36">
        <v>80</v>
      </c>
      <c r="E36" s="9">
        <f t="shared" ref="E36:E99" si="2">ROUND((F36*1000)/(G36*J36*K36),0)</f>
        <v>94902</v>
      </c>
      <c r="F36">
        <v>0.60499999999999998</v>
      </c>
      <c r="G36" s="1">
        <v>60</v>
      </c>
      <c r="H36" s="1" t="s">
        <v>0</v>
      </c>
      <c r="I36" s="1" t="s">
        <v>1</v>
      </c>
      <c r="J36" s="10">
        <f t="shared" si="1"/>
        <v>1.0624999999999999E-2</v>
      </c>
      <c r="K36" s="3">
        <v>0.01</v>
      </c>
      <c r="L36" s="3" t="s">
        <v>22</v>
      </c>
      <c r="M36" s="11" t="s">
        <v>29</v>
      </c>
      <c r="N36" s="1">
        <v>0</v>
      </c>
    </row>
    <row r="37" spans="2:17" hidden="1" x14ac:dyDescent="0.35">
      <c r="B37" s="1">
        <v>0.30099999999999999</v>
      </c>
      <c r="C37" s="4">
        <v>44296</v>
      </c>
      <c r="D37">
        <v>30</v>
      </c>
      <c r="E37" s="9">
        <f t="shared" si="2"/>
        <v>30731</v>
      </c>
      <c r="F37">
        <v>0.185</v>
      </c>
      <c r="G37" s="1">
        <v>60</v>
      </c>
      <c r="H37" s="1" t="s">
        <v>55</v>
      </c>
      <c r="I37" s="1" t="s">
        <v>4</v>
      </c>
      <c r="J37" s="10">
        <f t="shared" si="1"/>
        <v>1.0033333333333333E-2</v>
      </c>
      <c r="K37" s="3">
        <v>0.01</v>
      </c>
      <c r="L37" s="3" t="s">
        <v>22</v>
      </c>
      <c r="M37" s="11" t="s">
        <v>62</v>
      </c>
      <c r="N37" s="1">
        <v>0</v>
      </c>
      <c r="P37">
        <f>'[1]End point'!B27</f>
        <v>0.20299999999999999</v>
      </c>
      <c r="Q37">
        <f>'[1]End point'!C27</f>
        <v>0.57899999999999996</v>
      </c>
    </row>
    <row r="38" spans="2:17" hidden="1" x14ac:dyDescent="0.35">
      <c r="B38" s="1">
        <v>0.10199999999999999</v>
      </c>
      <c r="C38" s="4">
        <v>44296</v>
      </c>
      <c r="D38">
        <v>10</v>
      </c>
      <c r="E38" s="9">
        <f t="shared" si="2"/>
        <v>58824</v>
      </c>
      <c r="F38">
        <v>0.36000000000000004</v>
      </c>
      <c r="G38" s="1">
        <v>60</v>
      </c>
      <c r="H38" s="1" t="s">
        <v>78</v>
      </c>
      <c r="I38" s="1" t="s">
        <v>1</v>
      </c>
      <c r="J38" s="10">
        <f t="shared" si="1"/>
        <v>1.0199999999999999E-2</v>
      </c>
      <c r="K38" s="3">
        <v>0.01</v>
      </c>
      <c r="L38" s="3" t="s">
        <v>22</v>
      </c>
      <c r="M38" s="11" t="s">
        <v>58</v>
      </c>
      <c r="N38" s="1">
        <v>0</v>
      </c>
      <c r="P38">
        <f>'[1]End point'!B28</f>
        <v>0.14099999999999999</v>
      </c>
      <c r="Q38">
        <f>'[1]End point'!C28</f>
        <v>0.14799999999999999</v>
      </c>
    </row>
    <row r="39" spans="2:17" hidden="1" x14ac:dyDescent="0.35">
      <c r="B39" s="1">
        <v>0.85</v>
      </c>
      <c r="C39" s="4">
        <v>44296</v>
      </c>
      <c r="D39">
        <v>80</v>
      </c>
      <c r="E39" s="9">
        <f t="shared" si="2"/>
        <v>34510</v>
      </c>
      <c r="F39">
        <v>0.22</v>
      </c>
      <c r="G39" s="1">
        <v>60</v>
      </c>
      <c r="H39" s="1" t="s">
        <v>0</v>
      </c>
      <c r="I39" s="1" t="s">
        <v>1</v>
      </c>
      <c r="J39" s="10">
        <f t="shared" si="1"/>
        <v>1.0624999999999999E-2</v>
      </c>
      <c r="K39" s="3">
        <v>0.01</v>
      </c>
      <c r="L39" s="3" t="s">
        <v>22</v>
      </c>
      <c r="M39" s="11" t="s">
        <v>30</v>
      </c>
      <c r="N39" s="1">
        <v>5000</v>
      </c>
      <c r="P39">
        <f>'[1]End point'!B29</f>
        <v>0.14399999999999999</v>
      </c>
      <c r="Q39">
        <f>'[1]End point'!C29</f>
        <v>0.14099999999999999</v>
      </c>
    </row>
    <row r="40" spans="2:17" hidden="1" x14ac:dyDescent="0.35">
      <c r="B40" s="1">
        <v>0.30099999999999999</v>
      </c>
      <c r="C40" s="4">
        <v>44296</v>
      </c>
      <c r="D40">
        <v>30</v>
      </c>
      <c r="E40" s="9">
        <f t="shared" si="2"/>
        <v>30565</v>
      </c>
      <c r="F40">
        <v>0.184</v>
      </c>
      <c r="G40" s="1">
        <v>60</v>
      </c>
      <c r="H40" s="1" t="s">
        <v>55</v>
      </c>
      <c r="I40" s="1" t="s">
        <v>4</v>
      </c>
      <c r="J40" s="10">
        <f t="shared" si="1"/>
        <v>1.0033333333333333E-2</v>
      </c>
      <c r="K40" s="3">
        <v>0.01</v>
      </c>
      <c r="L40" s="3" t="s">
        <v>22</v>
      </c>
      <c r="M40" s="11" t="s">
        <v>63</v>
      </c>
      <c r="N40" s="1">
        <v>5000</v>
      </c>
      <c r="P40">
        <f>'[1]End point'!B30</f>
        <v>0.123</v>
      </c>
      <c r="Q40">
        <f>'[1]End point'!C30</f>
        <v>0.13200000000000001</v>
      </c>
    </row>
    <row r="41" spans="2:17" hidden="1" x14ac:dyDescent="0.35">
      <c r="B41" s="1">
        <v>0.10199999999999999</v>
      </c>
      <c r="C41" s="4">
        <v>44296</v>
      </c>
      <c r="D41">
        <v>10</v>
      </c>
      <c r="E41" s="9">
        <f t="shared" si="2"/>
        <v>26307</v>
      </c>
      <c r="F41">
        <v>0.161</v>
      </c>
      <c r="G41" s="1">
        <v>60</v>
      </c>
      <c r="H41" s="1" t="s">
        <v>78</v>
      </c>
      <c r="I41" s="1" t="s">
        <v>1</v>
      </c>
      <c r="J41" s="10">
        <f t="shared" si="1"/>
        <v>1.0199999999999999E-2</v>
      </c>
      <c r="K41" s="3">
        <v>0.01</v>
      </c>
      <c r="L41" s="3" t="s">
        <v>22</v>
      </c>
      <c r="M41" s="11" t="s">
        <v>15</v>
      </c>
      <c r="N41" s="1">
        <v>5000</v>
      </c>
    </row>
    <row r="42" spans="2:17" hidden="1" x14ac:dyDescent="0.35">
      <c r="B42" s="11">
        <v>0.55000000000000004</v>
      </c>
      <c r="C42" s="4">
        <v>44300</v>
      </c>
      <c r="D42">
        <v>80</v>
      </c>
      <c r="E42" s="9">
        <f t="shared" si="2"/>
        <v>140364</v>
      </c>
      <c r="F42">
        <v>0.57899999999999996</v>
      </c>
      <c r="G42" s="1">
        <v>60</v>
      </c>
      <c r="H42" s="1" t="s">
        <v>0</v>
      </c>
      <c r="I42" s="1" t="s">
        <v>1</v>
      </c>
      <c r="J42" s="10">
        <f t="shared" si="1"/>
        <v>6.8750000000000009E-3</v>
      </c>
      <c r="K42" s="3">
        <v>0.01</v>
      </c>
      <c r="L42" s="3" t="s">
        <v>31</v>
      </c>
      <c r="N42" s="11">
        <v>0</v>
      </c>
    </row>
    <row r="43" spans="2:17" hidden="1" x14ac:dyDescent="0.35">
      <c r="B43" s="11">
        <v>0.23</v>
      </c>
      <c r="C43" s="4">
        <v>44300</v>
      </c>
      <c r="D43">
        <v>30</v>
      </c>
      <c r="E43" s="9">
        <f t="shared" si="2"/>
        <v>32174</v>
      </c>
      <c r="F43">
        <v>0.14799999999999999</v>
      </c>
      <c r="G43" s="1">
        <v>60</v>
      </c>
      <c r="H43" s="1" t="s">
        <v>55</v>
      </c>
      <c r="I43" s="1" t="s">
        <v>4</v>
      </c>
      <c r="J43" s="10">
        <f t="shared" si="1"/>
        <v>7.6666666666666671E-3</v>
      </c>
      <c r="K43" s="3">
        <v>0.01</v>
      </c>
      <c r="L43" s="3" t="s">
        <v>31</v>
      </c>
      <c r="N43" s="11">
        <v>0</v>
      </c>
    </row>
    <row r="44" spans="2:17" hidden="1" x14ac:dyDescent="0.35">
      <c r="B44" s="11">
        <v>0.35</v>
      </c>
      <c r="C44" s="4">
        <v>44300</v>
      </c>
      <c r="D44">
        <v>10</v>
      </c>
      <c r="E44" s="9">
        <f t="shared" si="2"/>
        <v>6714</v>
      </c>
      <c r="F44">
        <v>0.14099999999999999</v>
      </c>
      <c r="G44" s="1">
        <v>60</v>
      </c>
      <c r="H44" s="1" t="s">
        <v>78</v>
      </c>
      <c r="I44" s="1" t="s">
        <v>1</v>
      </c>
      <c r="J44" s="10">
        <f t="shared" si="1"/>
        <v>3.4999999999999996E-2</v>
      </c>
      <c r="K44" s="3">
        <v>0.01</v>
      </c>
      <c r="L44" s="3" t="s">
        <v>31</v>
      </c>
      <c r="N44" s="11">
        <v>0</v>
      </c>
    </row>
    <row r="45" spans="2:17" hidden="1" x14ac:dyDescent="0.35">
      <c r="B45" s="11">
        <v>0.32</v>
      </c>
      <c r="C45" s="4">
        <v>44300</v>
      </c>
      <c r="D45">
        <v>28</v>
      </c>
      <c r="E45" s="9">
        <f t="shared" si="2"/>
        <v>19250</v>
      </c>
      <c r="F45">
        <v>0.13200000000000001</v>
      </c>
      <c r="G45" s="1">
        <v>60</v>
      </c>
      <c r="H45" s="11" t="s">
        <v>90</v>
      </c>
      <c r="I45" s="11" t="s">
        <v>1</v>
      </c>
      <c r="J45" s="10">
        <f t="shared" si="1"/>
        <v>1.1428571428571429E-2</v>
      </c>
      <c r="K45" s="3">
        <v>0.01</v>
      </c>
      <c r="L45" s="3" t="s">
        <v>31</v>
      </c>
      <c r="N45" s="11">
        <v>0</v>
      </c>
    </row>
    <row r="46" spans="2:17" hidden="1" x14ac:dyDescent="0.35">
      <c r="B46" s="11">
        <v>0.55000000000000004</v>
      </c>
      <c r="C46" s="4">
        <v>44300</v>
      </c>
      <c r="D46">
        <v>80</v>
      </c>
      <c r="E46" s="9">
        <f t="shared" si="2"/>
        <v>49212</v>
      </c>
      <c r="F46">
        <v>0.20300000000000001</v>
      </c>
      <c r="G46" s="1">
        <v>60</v>
      </c>
      <c r="H46" s="1" t="s">
        <v>0</v>
      </c>
      <c r="I46" s="1" t="s">
        <v>1</v>
      </c>
      <c r="J46" s="10">
        <f t="shared" si="1"/>
        <v>6.8750000000000009E-3</v>
      </c>
      <c r="K46" s="3">
        <v>0.01</v>
      </c>
      <c r="L46" s="3" t="s">
        <v>31</v>
      </c>
      <c r="N46" s="11">
        <v>5000</v>
      </c>
    </row>
    <row r="47" spans="2:17" hidden="1" x14ac:dyDescent="0.35">
      <c r="B47" s="11">
        <v>0.23</v>
      </c>
      <c r="C47" s="4">
        <v>44300</v>
      </c>
      <c r="D47">
        <v>30</v>
      </c>
      <c r="E47" s="9">
        <f t="shared" si="2"/>
        <v>30652</v>
      </c>
      <c r="F47">
        <v>0.14099999999999999</v>
      </c>
      <c r="G47" s="1">
        <v>60</v>
      </c>
      <c r="H47" s="1" t="s">
        <v>55</v>
      </c>
      <c r="I47" s="1" t="s">
        <v>4</v>
      </c>
      <c r="J47" s="10">
        <f t="shared" si="1"/>
        <v>7.6666666666666671E-3</v>
      </c>
      <c r="K47" s="3">
        <v>0.01</v>
      </c>
      <c r="L47" s="3" t="s">
        <v>31</v>
      </c>
      <c r="N47" s="11">
        <v>5000</v>
      </c>
    </row>
    <row r="48" spans="2:17" hidden="1" x14ac:dyDescent="0.35">
      <c r="B48" s="11">
        <v>0.35</v>
      </c>
      <c r="C48" s="4">
        <v>44300</v>
      </c>
      <c r="D48">
        <v>10</v>
      </c>
      <c r="E48" s="9">
        <f t="shared" si="2"/>
        <v>6667</v>
      </c>
      <c r="F48">
        <v>0.14000000000000001</v>
      </c>
      <c r="G48" s="1">
        <v>60</v>
      </c>
      <c r="H48" s="1" t="s">
        <v>78</v>
      </c>
      <c r="I48" s="1" t="s">
        <v>1</v>
      </c>
      <c r="J48" s="10">
        <f t="shared" si="1"/>
        <v>3.4999999999999996E-2</v>
      </c>
      <c r="K48" s="3">
        <v>0.01</v>
      </c>
      <c r="L48" s="3" t="s">
        <v>31</v>
      </c>
      <c r="N48" s="11">
        <v>5000</v>
      </c>
    </row>
    <row r="49" spans="2:16" hidden="1" x14ac:dyDescent="0.35">
      <c r="B49" s="11">
        <v>0.32</v>
      </c>
      <c r="C49" s="4">
        <v>44300</v>
      </c>
      <c r="D49">
        <v>28</v>
      </c>
      <c r="E49" s="9">
        <f t="shared" si="2"/>
        <v>17938</v>
      </c>
      <c r="F49">
        <v>0.123</v>
      </c>
      <c r="G49" s="1">
        <v>60</v>
      </c>
      <c r="H49" s="11" t="s">
        <v>90</v>
      </c>
      <c r="I49" s="11" t="s">
        <v>1</v>
      </c>
      <c r="J49" s="10">
        <f t="shared" si="1"/>
        <v>1.1428571428571429E-2</v>
      </c>
      <c r="K49" s="3">
        <v>0.01</v>
      </c>
      <c r="L49" s="3" t="s">
        <v>31</v>
      </c>
      <c r="N49" s="11">
        <v>5000</v>
      </c>
    </row>
    <row r="50" spans="2:16" hidden="1" x14ac:dyDescent="0.35">
      <c r="B50" s="11">
        <v>0.55000000000000004</v>
      </c>
      <c r="C50" s="4">
        <v>44306</v>
      </c>
      <c r="D50">
        <v>22</v>
      </c>
      <c r="E50" s="9">
        <f t="shared" si="2"/>
        <v>51467</v>
      </c>
      <c r="F50">
        <v>0.77200000000000002</v>
      </c>
      <c r="G50" s="1">
        <v>60</v>
      </c>
      <c r="H50" s="1" t="s">
        <v>0</v>
      </c>
      <c r="I50" s="1" t="s">
        <v>1</v>
      </c>
      <c r="J50" s="12">
        <f t="shared" si="1"/>
        <v>2.5000000000000001E-2</v>
      </c>
      <c r="K50" s="3">
        <v>0.01</v>
      </c>
      <c r="L50" s="3" t="s">
        <v>31</v>
      </c>
      <c r="N50" s="11">
        <v>0</v>
      </c>
      <c r="O50">
        <v>0.77200000000000002</v>
      </c>
      <c r="P50">
        <v>0.30200000000000005</v>
      </c>
    </row>
    <row r="51" spans="2:16" hidden="1" x14ac:dyDescent="0.35">
      <c r="B51" s="11">
        <v>0.23</v>
      </c>
      <c r="C51" s="4">
        <v>44306</v>
      </c>
      <c r="D51">
        <v>10</v>
      </c>
      <c r="E51" s="9">
        <f t="shared" si="2"/>
        <v>8623</v>
      </c>
      <c r="F51">
        <v>0.11899999999999999</v>
      </c>
      <c r="G51" s="1">
        <v>60</v>
      </c>
      <c r="H51" s="1" t="s">
        <v>55</v>
      </c>
      <c r="I51" s="1" t="s">
        <v>4</v>
      </c>
      <c r="J51" s="12">
        <f t="shared" si="1"/>
        <v>2.3E-2</v>
      </c>
      <c r="K51" s="3">
        <v>0.01</v>
      </c>
      <c r="L51" s="3" t="s">
        <v>31</v>
      </c>
      <c r="N51" s="11">
        <v>0</v>
      </c>
      <c r="O51">
        <v>0.11899999999999999</v>
      </c>
      <c r="P51">
        <v>0.17299999999999999</v>
      </c>
    </row>
    <row r="52" spans="2:16" hidden="1" x14ac:dyDescent="0.35">
      <c r="B52" s="11">
        <v>0.35</v>
      </c>
      <c r="C52" s="4">
        <v>44306</v>
      </c>
      <c r="D52">
        <v>14</v>
      </c>
      <c r="E52" s="9">
        <f t="shared" si="2"/>
        <v>3200</v>
      </c>
      <c r="F52">
        <v>4.8000000000000001E-2</v>
      </c>
      <c r="G52" s="1">
        <v>60</v>
      </c>
      <c r="H52" s="1" t="s">
        <v>78</v>
      </c>
      <c r="I52" s="1" t="s">
        <v>1</v>
      </c>
      <c r="J52" s="12">
        <f t="shared" si="1"/>
        <v>2.4999999999999998E-2</v>
      </c>
      <c r="K52" s="3">
        <v>0.01</v>
      </c>
      <c r="L52" s="3" t="s">
        <v>31</v>
      </c>
      <c r="N52" s="11">
        <v>0</v>
      </c>
      <c r="O52">
        <v>4.8000000000000001E-2</v>
      </c>
      <c r="P52">
        <v>9.9000000000000005E-2</v>
      </c>
    </row>
    <row r="53" spans="2:16" hidden="1" x14ac:dyDescent="0.35">
      <c r="B53" s="11">
        <v>0.32</v>
      </c>
      <c r="C53" s="4">
        <v>44306</v>
      </c>
      <c r="D53">
        <v>13</v>
      </c>
      <c r="E53" s="9">
        <f t="shared" si="2"/>
        <v>2505</v>
      </c>
      <c r="F53">
        <v>3.7000000000000005E-2</v>
      </c>
      <c r="G53" s="1">
        <v>60</v>
      </c>
      <c r="H53" s="11" t="s">
        <v>90</v>
      </c>
      <c r="I53" s="11" t="s">
        <v>1</v>
      </c>
      <c r="J53" s="12">
        <f t="shared" si="1"/>
        <v>2.4615384615384615E-2</v>
      </c>
      <c r="K53" s="3">
        <v>0.01</v>
      </c>
      <c r="L53" s="3" t="s">
        <v>31</v>
      </c>
      <c r="N53" s="11">
        <v>0</v>
      </c>
      <c r="O53">
        <v>3.7000000000000005E-2</v>
      </c>
      <c r="P53">
        <v>0.10200000000000001</v>
      </c>
    </row>
    <row r="54" spans="2:16" hidden="1" x14ac:dyDescent="0.35">
      <c r="B54" s="11">
        <v>0.55000000000000004</v>
      </c>
      <c r="C54" s="4">
        <v>44306</v>
      </c>
      <c r="D54">
        <v>22</v>
      </c>
      <c r="E54" s="9">
        <f t="shared" si="2"/>
        <v>20133</v>
      </c>
      <c r="F54">
        <v>0.30200000000000005</v>
      </c>
      <c r="G54" s="1">
        <v>60</v>
      </c>
      <c r="H54" s="1" t="s">
        <v>0</v>
      </c>
      <c r="I54" s="1" t="s">
        <v>1</v>
      </c>
      <c r="J54" s="12">
        <f t="shared" si="1"/>
        <v>2.5000000000000001E-2</v>
      </c>
      <c r="K54" s="3">
        <v>0.01</v>
      </c>
      <c r="L54" s="3" t="s">
        <v>31</v>
      </c>
      <c r="N54" s="11">
        <v>5000</v>
      </c>
    </row>
    <row r="55" spans="2:16" hidden="1" x14ac:dyDescent="0.35">
      <c r="B55" s="11">
        <v>0.23</v>
      </c>
      <c r="C55" s="4">
        <v>44306</v>
      </c>
      <c r="D55">
        <v>10</v>
      </c>
      <c r="E55" s="9">
        <f t="shared" si="2"/>
        <v>12536</v>
      </c>
      <c r="F55">
        <v>0.17299999999999999</v>
      </c>
      <c r="G55" s="1">
        <v>60</v>
      </c>
      <c r="H55" s="1" t="s">
        <v>55</v>
      </c>
      <c r="I55" s="1" t="s">
        <v>4</v>
      </c>
      <c r="J55" s="12">
        <f t="shared" si="1"/>
        <v>2.3E-2</v>
      </c>
      <c r="K55" s="3">
        <v>0.01</v>
      </c>
      <c r="L55" s="3" t="s">
        <v>31</v>
      </c>
      <c r="N55" s="11">
        <v>5000</v>
      </c>
    </row>
    <row r="56" spans="2:16" hidden="1" x14ac:dyDescent="0.35">
      <c r="B56" s="11">
        <v>0.35</v>
      </c>
      <c r="C56" s="4">
        <v>44306</v>
      </c>
      <c r="D56">
        <v>14</v>
      </c>
      <c r="E56" s="9">
        <f t="shared" si="2"/>
        <v>6600</v>
      </c>
      <c r="F56">
        <v>9.9000000000000005E-2</v>
      </c>
      <c r="G56" s="1">
        <v>60</v>
      </c>
      <c r="H56" s="1" t="s">
        <v>78</v>
      </c>
      <c r="I56" s="1" t="s">
        <v>1</v>
      </c>
      <c r="J56" s="12">
        <f t="shared" si="1"/>
        <v>2.4999999999999998E-2</v>
      </c>
      <c r="K56" s="3">
        <v>0.01</v>
      </c>
      <c r="L56" s="3" t="s">
        <v>31</v>
      </c>
      <c r="N56" s="11">
        <v>5000</v>
      </c>
    </row>
    <row r="57" spans="2:16" hidden="1" x14ac:dyDescent="0.35">
      <c r="B57" s="11">
        <v>0.32</v>
      </c>
      <c r="C57" s="4">
        <v>44306</v>
      </c>
      <c r="D57">
        <v>13</v>
      </c>
      <c r="E57" s="9">
        <f t="shared" si="2"/>
        <v>6906</v>
      </c>
      <c r="F57">
        <v>0.10200000000000001</v>
      </c>
      <c r="G57" s="1">
        <v>60</v>
      </c>
      <c r="H57" s="11" t="s">
        <v>90</v>
      </c>
      <c r="I57" s="11" t="s">
        <v>1</v>
      </c>
      <c r="J57" s="12">
        <f t="shared" si="1"/>
        <v>2.4615384615384615E-2</v>
      </c>
      <c r="K57" s="3">
        <v>0.01</v>
      </c>
      <c r="L57" s="3" t="s">
        <v>31</v>
      </c>
      <c r="N57" s="11">
        <v>5000</v>
      </c>
    </row>
    <row r="58" spans="2:16" hidden="1" x14ac:dyDescent="0.35">
      <c r="B58" s="11">
        <v>0.49</v>
      </c>
      <c r="C58" s="13">
        <v>44322</v>
      </c>
      <c r="D58">
        <v>49</v>
      </c>
      <c r="E58" s="14">
        <f t="shared" si="2"/>
        <v>245833</v>
      </c>
      <c r="F58">
        <v>1.4750000000000001</v>
      </c>
      <c r="G58" s="1">
        <v>60</v>
      </c>
      <c r="H58" s="1" t="s">
        <v>0</v>
      </c>
      <c r="I58" s="1" t="s">
        <v>1</v>
      </c>
      <c r="J58" s="12">
        <f t="shared" si="1"/>
        <v>0.01</v>
      </c>
      <c r="K58" s="3">
        <v>0.01</v>
      </c>
      <c r="L58" s="3" t="s">
        <v>31</v>
      </c>
      <c r="N58" s="11">
        <v>0</v>
      </c>
    </row>
    <row r="59" spans="2:16" hidden="1" x14ac:dyDescent="0.35">
      <c r="B59" s="11">
        <v>5.8000000000000003E-2</v>
      </c>
      <c r="C59" s="13">
        <v>44322</v>
      </c>
      <c r="D59">
        <v>6</v>
      </c>
      <c r="E59" s="14">
        <f t="shared" si="2"/>
        <v>46207</v>
      </c>
      <c r="F59">
        <v>0.26800000000000002</v>
      </c>
      <c r="G59" s="1">
        <v>60</v>
      </c>
      <c r="H59" s="1" t="s">
        <v>55</v>
      </c>
      <c r="I59" s="11" t="s">
        <v>1</v>
      </c>
      <c r="J59" s="12">
        <f t="shared" si="1"/>
        <v>9.6666666666666672E-3</v>
      </c>
      <c r="K59" s="3">
        <v>0.01</v>
      </c>
      <c r="L59" s="3" t="s">
        <v>31</v>
      </c>
      <c r="N59" s="11">
        <v>0</v>
      </c>
    </row>
    <row r="60" spans="2:16" hidden="1" x14ac:dyDescent="0.35">
      <c r="B60" s="11">
        <v>0.14000000000000001</v>
      </c>
      <c r="C60" s="13">
        <v>44322</v>
      </c>
      <c r="D60">
        <v>14</v>
      </c>
      <c r="E60" s="14">
        <f t="shared" si="2"/>
        <v>38000</v>
      </c>
      <c r="F60">
        <v>0.22800000000000001</v>
      </c>
      <c r="G60" s="1">
        <v>60</v>
      </c>
      <c r="H60" s="1" t="s">
        <v>78</v>
      </c>
      <c r="I60" s="1" t="s">
        <v>1</v>
      </c>
      <c r="J60" s="12">
        <f t="shared" si="1"/>
        <v>0.01</v>
      </c>
      <c r="K60" s="3">
        <v>0.01</v>
      </c>
      <c r="L60" s="3" t="s">
        <v>31</v>
      </c>
      <c r="N60" s="11">
        <v>0</v>
      </c>
    </row>
    <row r="61" spans="2:16" hidden="1" x14ac:dyDescent="0.35">
      <c r="B61" s="11">
        <v>0.49</v>
      </c>
      <c r="C61" s="13">
        <v>44322</v>
      </c>
      <c r="D61">
        <v>49</v>
      </c>
      <c r="E61" s="14">
        <f t="shared" si="2"/>
        <v>22167</v>
      </c>
      <c r="F61">
        <v>0.13300000000000001</v>
      </c>
      <c r="G61" s="1">
        <v>60</v>
      </c>
      <c r="H61" s="1" t="s">
        <v>0</v>
      </c>
      <c r="I61" s="11" t="s">
        <v>1</v>
      </c>
      <c r="J61" s="12">
        <f t="shared" si="1"/>
        <v>0.01</v>
      </c>
      <c r="K61" s="3">
        <v>0.01</v>
      </c>
      <c r="L61" s="3" t="s">
        <v>31</v>
      </c>
      <c r="N61" s="11">
        <v>150</v>
      </c>
    </row>
    <row r="62" spans="2:16" hidden="1" x14ac:dyDescent="0.35">
      <c r="B62" s="11">
        <v>5.8000000000000003E-2</v>
      </c>
      <c r="C62" s="13">
        <v>44322</v>
      </c>
      <c r="D62">
        <v>6</v>
      </c>
      <c r="E62" s="14">
        <f t="shared" si="2"/>
        <v>7241</v>
      </c>
      <c r="F62">
        <v>4.1999999999999996E-2</v>
      </c>
      <c r="G62" s="1">
        <v>60</v>
      </c>
      <c r="H62" s="1" t="s">
        <v>55</v>
      </c>
      <c r="I62" s="1" t="s">
        <v>1</v>
      </c>
      <c r="J62" s="12">
        <f t="shared" si="1"/>
        <v>9.6666666666666672E-3</v>
      </c>
      <c r="K62" s="3">
        <v>0.01</v>
      </c>
      <c r="L62" s="3" t="s">
        <v>31</v>
      </c>
      <c r="N62" s="11">
        <v>150</v>
      </c>
    </row>
    <row r="63" spans="2:16" hidden="1" x14ac:dyDescent="0.35">
      <c r="B63" s="11">
        <v>0.14000000000000001</v>
      </c>
      <c r="C63" s="13">
        <v>44322</v>
      </c>
      <c r="D63">
        <v>14</v>
      </c>
      <c r="E63" s="14">
        <f t="shared" si="2"/>
        <v>5667</v>
      </c>
      <c r="F63">
        <v>3.4000000000000002E-2</v>
      </c>
      <c r="G63" s="1">
        <v>60</v>
      </c>
      <c r="H63" s="1" t="s">
        <v>78</v>
      </c>
      <c r="I63" s="11" t="s">
        <v>1</v>
      </c>
      <c r="J63" s="12">
        <f t="shared" si="1"/>
        <v>0.01</v>
      </c>
      <c r="K63" s="3">
        <v>0.01</v>
      </c>
      <c r="L63" s="3" t="s">
        <v>31</v>
      </c>
      <c r="N63" s="11">
        <v>150</v>
      </c>
    </row>
    <row r="64" spans="2:16" hidden="1" x14ac:dyDescent="0.35">
      <c r="B64" s="11">
        <v>0.49</v>
      </c>
      <c r="C64" s="13">
        <v>44322</v>
      </c>
      <c r="D64">
        <v>49</v>
      </c>
      <c r="E64" s="14">
        <f t="shared" si="2"/>
        <v>14000</v>
      </c>
      <c r="F64">
        <v>8.4000000000000005E-2</v>
      </c>
      <c r="G64" s="1">
        <v>60</v>
      </c>
      <c r="H64" s="1" t="s">
        <v>0</v>
      </c>
      <c r="I64" s="1" t="s">
        <v>1</v>
      </c>
      <c r="J64" s="12">
        <f t="shared" si="1"/>
        <v>0.01</v>
      </c>
      <c r="K64" s="3">
        <v>0.01</v>
      </c>
      <c r="L64" s="3" t="s">
        <v>31</v>
      </c>
      <c r="N64" s="11">
        <v>5000</v>
      </c>
    </row>
    <row r="65" spans="1:14" hidden="1" x14ac:dyDescent="0.35">
      <c r="B65" s="11">
        <v>5.8000000000000003E-2</v>
      </c>
      <c r="C65" s="13">
        <v>44322</v>
      </c>
      <c r="D65">
        <v>6</v>
      </c>
      <c r="E65" s="14">
        <f t="shared" si="2"/>
        <v>28103</v>
      </c>
      <c r="F65">
        <v>0.16300000000000001</v>
      </c>
      <c r="G65" s="1">
        <v>60</v>
      </c>
      <c r="H65" s="1" t="s">
        <v>55</v>
      </c>
      <c r="I65" s="11" t="s">
        <v>1</v>
      </c>
      <c r="J65" s="12">
        <f t="shared" si="1"/>
        <v>9.6666666666666672E-3</v>
      </c>
      <c r="K65" s="3">
        <v>0.01</v>
      </c>
      <c r="L65" s="3" t="s">
        <v>31</v>
      </c>
      <c r="N65" s="11">
        <v>5000</v>
      </c>
    </row>
    <row r="66" spans="1:14" hidden="1" x14ac:dyDescent="0.35">
      <c r="B66" s="11">
        <v>0.14000000000000001</v>
      </c>
      <c r="C66" s="13">
        <v>44322</v>
      </c>
      <c r="D66">
        <v>14</v>
      </c>
      <c r="E66" s="25">
        <f t="shared" si="2"/>
        <v>26000</v>
      </c>
      <c r="F66">
        <v>0.156</v>
      </c>
      <c r="G66" s="26">
        <v>60</v>
      </c>
      <c r="H66" s="26" t="s">
        <v>78</v>
      </c>
      <c r="I66" s="26" t="s">
        <v>1</v>
      </c>
      <c r="J66" s="12">
        <f t="shared" si="1"/>
        <v>0.01</v>
      </c>
      <c r="K66" s="18">
        <v>0.01</v>
      </c>
      <c r="L66" s="18" t="s">
        <v>31</v>
      </c>
      <c r="N66" s="11">
        <v>5000</v>
      </c>
    </row>
    <row r="67" spans="1:14" hidden="1" x14ac:dyDescent="0.35">
      <c r="A67" s="27" t="s">
        <v>32</v>
      </c>
      <c r="B67" s="28">
        <v>0.48699999999999999</v>
      </c>
      <c r="C67" s="29">
        <v>44322</v>
      </c>
      <c r="D67" s="30">
        <v>49</v>
      </c>
      <c r="E67" s="31">
        <f t="shared" si="2"/>
        <v>209114</v>
      </c>
      <c r="F67" s="30">
        <v>1.2470000000000001</v>
      </c>
      <c r="G67" s="32">
        <v>60</v>
      </c>
      <c r="H67" s="32" t="s">
        <v>0</v>
      </c>
      <c r="I67" s="32" t="s">
        <v>1</v>
      </c>
      <c r="J67" s="33">
        <f t="shared" si="1"/>
        <v>9.9387755102040808E-3</v>
      </c>
      <c r="K67" s="34">
        <v>0.01</v>
      </c>
      <c r="L67" s="35" t="s">
        <v>33</v>
      </c>
    </row>
    <row r="68" spans="1:14" hidden="1" x14ac:dyDescent="0.35">
      <c r="A68" s="15" t="s">
        <v>32</v>
      </c>
      <c r="B68" s="11">
        <v>5.6000000000000001E-2</v>
      </c>
      <c r="C68" s="13">
        <v>44322</v>
      </c>
      <c r="D68">
        <v>6</v>
      </c>
      <c r="E68" s="14">
        <f t="shared" si="2"/>
        <v>7143</v>
      </c>
      <c r="F68">
        <v>4.0000000000000008E-2</v>
      </c>
      <c r="G68" s="1">
        <v>60</v>
      </c>
      <c r="H68" s="1" t="s">
        <v>55</v>
      </c>
      <c r="I68" s="1" t="s">
        <v>1</v>
      </c>
      <c r="J68" s="12">
        <f t="shared" si="1"/>
        <v>9.3333333333333341E-3</v>
      </c>
      <c r="K68" s="3">
        <v>0.01</v>
      </c>
      <c r="L68" s="16" t="s">
        <v>33</v>
      </c>
    </row>
    <row r="69" spans="1:14" hidden="1" x14ac:dyDescent="0.35">
      <c r="A69" s="15" t="s">
        <v>32</v>
      </c>
      <c r="B69" s="11">
        <v>0.14000000000000001</v>
      </c>
      <c r="C69" s="13">
        <v>44322</v>
      </c>
      <c r="D69">
        <v>14</v>
      </c>
      <c r="E69" s="14">
        <f t="shared" si="2"/>
        <v>167</v>
      </c>
      <c r="F69">
        <v>1.0000000000000009E-3</v>
      </c>
      <c r="G69" s="1">
        <v>60</v>
      </c>
      <c r="H69" s="1" t="s">
        <v>78</v>
      </c>
      <c r="I69" s="1" t="s">
        <v>1</v>
      </c>
      <c r="J69" s="12">
        <f t="shared" si="1"/>
        <v>0.01</v>
      </c>
      <c r="K69" s="3">
        <v>0.01</v>
      </c>
      <c r="L69" s="16" t="s">
        <v>33</v>
      </c>
    </row>
    <row r="70" spans="1:14" hidden="1" x14ac:dyDescent="0.35">
      <c r="A70" s="15" t="s">
        <v>32</v>
      </c>
      <c r="B70" s="11">
        <v>0.48699999999999999</v>
      </c>
      <c r="C70" s="13">
        <v>44322</v>
      </c>
      <c r="D70">
        <v>49</v>
      </c>
      <c r="E70" s="14">
        <f t="shared" si="2"/>
        <v>17943</v>
      </c>
      <c r="F70">
        <v>0.10700000000000001</v>
      </c>
      <c r="G70" s="1">
        <v>60</v>
      </c>
      <c r="H70" s="1" t="s">
        <v>0</v>
      </c>
      <c r="I70" s="1" t="s">
        <v>1</v>
      </c>
      <c r="J70" s="12">
        <f t="shared" si="1"/>
        <v>9.9387755102040808E-3</v>
      </c>
      <c r="K70" s="3">
        <v>0.01</v>
      </c>
      <c r="L70" s="16" t="s">
        <v>33</v>
      </c>
    </row>
    <row r="71" spans="1:14" hidden="1" x14ac:dyDescent="0.35">
      <c r="A71" s="15" t="s">
        <v>32</v>
      </c>
      <c r="B71" s="11">
        <v>5.6000000000000001E-2</v>
      </c>
      <c r="C71" s="13">
        <v>44322</v>
      </c>
      <c r="D71">
        <v>6</v>
      </c>
      <c r="E71" s="14">
        <f t="shared" si="2"/>
        <v>2857</v>
      </c>
      <c r="F71">
        <v>1.6E-2</v>
      </c>
      <c r="G71" s="1">
        <v>60</v>
      </c>
      <c r="H71" s="1" t="s">
        <v>55</v>
      </c>
      <c r="I71" s="1" t="s">
        <v>1</v>
      </c>
      <c r="J71" s="12">
        <f t="shared" si="1"/>
        <v>9.3333333333333341E-3</v>
      </c>
      <c r="K71" s="3">
        <v>0.01</v>
      </c>
      <c r="L71" s="16" t="s">
        <v>33</v>
      </c>
    </row>
    <row r="72" spans="1:14" hidden="1" x14ac:dyDescent="0.35">
      <c r="A72" s="15" t="s">
        <v>32</v>
      </c>
      <c r="B72" s="11">
        <v>0.14000000000000001</v>
      </c>
      <c r="C72" s="13">
        <v>44322</v>
      </c>
      <c r="D72">
        <v>14</v>
      </c>
      <c r="E72" s="14">
        <f t="shared" si="2"/>
        <v>1500</v>
      </c>
      <c r="F72">
        <v>9.000000000000008E-3</v>
      </c>
      <c r="G72" s="1">
        <v>60</v>
      </c>
      <c r="H72" s="1" t="s">
        <v>78</v>
      </c>
      <c r="I72" s="1" t="s">
        <v>1</v>
      </c>
      <c r="J72" s="12">
        <f t="shared" si="1"/>
        <v>0.01</v>
      </c>
      <c r="K72" s="3">
        <v>0.01</v>
      </c>
      <c r="L72" s="16" t="s">
        <v>33</v>
      </c>
    </row>
    <row r="73" spans="1:14" hidden="1" x14ac:dyDescent="0.35">
      <c r="A73" s="15" t="s">
        <v>32</v>
      </c>
      <c r="B73" s="11">
        <v>0.48699999999999999</v>
      </c>
      <c r="C73" s="13">
        <v>44322</v>
      </c>
      <c r="D73">
        <v>49</v>
      </c>
      <c r="E73" s="14">
        <f t="shared" si="2"/>
        <v>-14086</v>
      </c>
      <c r="F73">
        <v>-8.4000000000000005E-2</v>
      </c>
      <c r="G73" s="1">
        <v>60</v>
      </c>
      <c r="H73" s="1" t="s">
        <v>0</v>
      </c>
      <c r="I73" s="1" t="s">
        <v>1</v>
      </c>
      <c r="J73" s="12">
        <f t="shared" si="1"/>
        <v>9.9387755102040808E-3</v>
      </c>
      <c r="K73" s="3">
        <v>0.01</v>
      </c>
      <c r="L73" s="16" t="s">
        <v>33</v>
      </c>
    </row>
    <row r="74" spans="1:14" hidden="1" x14ac:dyDescent="0.35">
      <c r="A74" s="15" t="s">
        <v>32</v>
      </c>
      <c r="B74" s="11">
        <v>5.6000000000000001E-2</v>
      </c>
      <c r="C74" s="13">
        <v>44322</v>
      </c>
      <c r="D74">
        <v>6</v>
      </c>
      <c r="E74" s="14">
        <f t="shared" si="2"/>
        <v>-893</v>
      </c>
      <c r="F74">
        <v>-5.0000000000000044E-3</v>
      </c>
      <c r="G74" s="1">
        <v>60</v>
      </c>
      <c r="H74" s="1" t="s">
        <v>55</v>
      </c>
      <c r="I74" s="1" t="s">
        <v>1</v>
      </c>
      <c r="J74" s="12">
        <f t="shared" si="1"/>
        <v>9.3333333333333341E-3</v>
      </c>
      <c r="K74" s="3">
        <v>0.01</v>
      </c>
      <c r="L74" s="16" t="s">
        <v>33</v>
      </c>
    </row>
    <row r="75" spans="1:14" ht="15" hidden="1" thickBot="1" x14ac:dyDescent="0.4">
      <c r="A75" s="36" t="s">
        <v>32</v>
      </c>
      <c r="B75" s="37">
        <v>0.14000000000000001</v>
      </c>
      <c r="C75" s="38">
        <v>44322</v>
      </c>
      <c r="D75" s="39">
        <v>14</v>
      </c>
      <c r="E75" s="17">
        <f t="shared" si="2"/>
        <v>-1833</v>
      </c>
      <c r="F75" s="39">
        <v>-1.100000000000001E-2</v>
      </c>
      <c r="G75" s="19">
        <v>60</v>
      </c>
      <c r="H75" s="19" t="s">
        <v>78</v>
      </c>
      <c r="I75" s="19" t="s">
        <v>1</v>
      </c>
      <c r="J75" s="40">
        <f t="shared" si="1"/>
        <v>0.01</v>
      </c>
      <c r="K75" s="20">
        <v>0.01</v>
      </c>
      <c r="L75" s="41" t="s">
        <v>33</v>
      </c>
    </row>
    <row r="76" spans="1:14" ht="15" hidden="1" thickBot="1" x14ac:dyDescent="0.4">
      <c r="B76" s="11">
        <v>0.40799999999999997</v>
      </c>
      <c r="C76" s="13">
        <v>44334</v>
      </c>
      <c r="D76">
        <v>40</v>
      </c>
      <c r="E76" s="17">
        <f t="shared" si="2"/>
        <v>149346</v>
      </c>
      <c r="F76">
        <v>0.91400000000000003</v>
      </c>
      <c r="G76" s="11">
        <v>60</v>
      </c>
      <c r="H76" t="s">
        <v>34</v>
      </c>
      <c r="I76" s="1" t="s">
        <v>1</v>
      </c>
      <c r="J76" s="12">
        <f t="shared" si="1"/>
        <v>1.0199999999999999E-2</v>
      </c>
      <c r="K76" s="3">
        <v>0.01</v>
      </c>
      <c r="L76" s="18" t="s">
        <v>31</v>
      </c>
      <c r="N76" s="11">
        <v>0</v>
      </c>
    </row>
    <row r="77" spans="1:14" ht="15" hidden="1" thickBot="1" x14ac:dyDescent="0.4">
      <c r="B77" s="11">
        <v>0.16700000000000001</v>
      </c>
      <c r="C77" s="13">
        <v>44334</v>
      </c>
      <c r="D77">
        <v>17</v>
      </c>
      <c r="E77" s="17">
        <f t="shared" si="2"/>
        <v>175429</v>
      </c>
      <c r="F77">
        <v>1.0339999999999998</v>
      </c>
      <c r="G77" s="19">
        <v>60</v>
      </c>
      <c r="H77" t="s">
        <v>91</v>
      </c>
      <c r="I77" s="19" t="s">
        <v>1</v>
      </c>
      <c r="J77" s="12">
        <f t="shared" si="1"/>
        <v>9.8235294117647066E-3</v>
      </c>
      <c r="K77" s="20">
        <v>0.01</v>
      </c>
      <c r="L77" s="18" t="s">
        <v>31</v>
      </c>
      <c r="N77" s="11">
        <v>0</v>
      </c>
    </row>
    <row r="78" spans="1:14" ht="15" hidden="1" thickBot="1" x14ac:dyDescent="0.4">
      <c r="B78" s="11">
        <v>0.36</v>
      </c>
      <c r="C78" s="13">
        <v>44334</v>
      </c>
      <c r="D78">
        <v>36</v>
      </c>
      <c r="E78" s="17">
        <f t="shared" si="2"/>
        <v>156333</v>
      </c>
      <c r="F78">
        <v>0.93800000000000006</v>
      </c>
      <c r="G78" s="11">
        <v>60</v>
      </c>
      <c r="H78" t="s">
        <v>92</v>
      </c>
      <c r="I78" s="1" t="s">
        <v>1</v>
      </c>
      <c r="J78" s="12">
        <f t="shared" si="1"/>
        <v>0.01</v>
      </c>
      <c r="K78" s="3">
        <v>0.01</v>
      </c>
      <c r="L78" s="18" t="s">
        <v>31</v>
      </c>
      <c r="N78" s="11">
        <v>0</v>
      </c>
    </row>
    <row r="79" spans="1:14" ht="15" hidden="1" thickBot="1" x14ac:dyDescent="0.4">
      <c r="B79" s="11">
        <v>0.437</v>
      </c>
      <c r="C79" s="13">
        <v>44334</v>
      </c>
      <c r="D79">
        <v>44</v>
      </c>
      <c r="E79" s="17">
        <f t="shared" si="2"/>
        <v>-33059</v>
      </c>
      <c r="F79">
        <v>-0.19699999999999998</v>
      </c>
      <c r="G79" s="19">
        <v>60</v>
      </c>
      <c r="H79" t="s">
        <v>93</v>
      </c>
      <c r="I79" s="19" t="s">
        <v>1</v>
      </c>
      <c r="J79" s="12">
        <f t="shared" si="1"/>
        <v>9.9318181818181823E-3</v>
      </c>
      <c r="K79" s="20">
        <v>0.01</v>
      </c>
      <c r="L79" s="18" t="s">
        <v>31</v>
      </c>
      <c r="N79" s="11">
        <v>0</v>
      </c>
    </row>
    <row r="80" spans="1:14" ht="15" hidden="1" thickBot="1" x14ac:dyDescent="0.4">
      <c r="B80" s="11">
        <v>0.249</v>
      </c>
      <c r="C80" s="13">
        <v>44334</v>
      </c>
      <c r="D80">
        <v>25</v>
      </c>
      <c r="E80" s="17">
        <f t="shared" si="2"/>
        <v>5857</v>
      </c>
      <c r="F80">
        <v>3.5000000000000031E-2</v>
      </c>
      <c r="G80" s="11">
        <v>60</v>
      </c>
      <c r="H80" t="s">
        <v>64</v>
      </c>
      <c r="I80" s="1" t="s">
        <v>4</v>
      </c>
      <c r="J80" s="12">
        <f t="shared" si="1"/>
        <v>9.9600000000000001E-3</v>
      </c>
      <c r="K80" s="3">
        <v>0.01</v>
      </c>
      <c r="L80" s="18" t="s">
        <v>31</v>
      </c>
      <c r="N80" s="11">
        <v>0</v>
      </c>
    </row>
    <row r="81" spans="2:14" ht="15" hidden="1" thickBot="1" x14ac:dyDescent="0.4">
      <c r="B81" s="11">
        <v>0.35</v>
      </c>
      <c r="C81" s="13">
        <v>44334</v>
      </c>
      <c r="D81">
        <v>35</v>
      </c>
      <c r="E81" s="17">
        <f t="shared" si="2"/>
        <v>6333</v>
      </c>
      <c r="F81">
        <v>3.8000000000000034E-2</v>
      </c>
      <c r="G81" s="19">
        <v>60</v>
      </c>
      <c r="H81" t="s">
        <v>94</v>
      </c>
      <c r="I81" s="19" t="s">
        <v>1</v>
      </c>
      <c r="J81" s="12">
        <f t="shared" si="1"/>
        <v>0.01</v>
      </c>
      <c r="K81" s="20">
        <v>0.01</v>
      </c>
      <c r="L81" s="18" t="s">
        <v>31</v>
      </c>
      <c r="N81" s="11">
        <v>0</v>
      </c>
    </row>
    <row r="82" spans="2:14" ht="15" hidden="1" thickBot="1" x14ac:dyDescent="0.4">
      <c r="B82" s="11">
        <v>0.23499999999999999</v>
      </c>
      <c r="C82" s="13">
        <v>44334</v>
      </c>
      <c r="D82">
        <v>23.5</v>
      </c>
      <c r="E82" s="17">
        <f t="shared" si="2"/>
        <v>4500</v>
      </c>
      <c r="F82">
        <v>2.7000000000000024E-2</v>
      </c>
      <c r="G82" s="11">
        <v>60</v>
      </c>
      <c r="H82" t="s">
        <v>95</v>
      </c>
      <c r="I82" s="1" t="s">
        <v>1</v>
      </c>
      <c r="J82" s="12">
        <f t="shared" si="1"/>
        <v>0.01</v>
      </c>
      <c r="K82" s="3">
        <v>0.01</v>
      </c>
      <c r="L82" s="18" t="s">
        <v>31</v>
      </c>
      <c r="N82" s="11">
        <v>0</v>
      </c>
    </row>
    <row r="83" spans="2:14" ht="15" hidden="1" thickBot="1" x14ac:dyDescent="0.4">
      <c r="B83" s="11">
        <v>0.14000000000000001</v>
      </c>
      <c r="C83" s="13">
        <v>44334</v>
      </c>
      <c r="D83">
        <v>14</v>
      </c>
      <c r="E83" s="17">
        <f t="shared" si="2"/>
        <v>9833</v>
      </c>
      <c r="F83">
        <v>5.8999999999999997E-2</v>
      </c>
      <c r="G83" s="19">
        <v>60</v>
      </c>
      <c r="H83" t="s">
        <v>85</v>
      </c>
      <c r="I83" s="19" t="s">
        <v>1</v>
      </c>
      <c r="J83" s="12">
        <f t="shared" si="1"/>
        <v>0.01</v>
      </c>
      <c r="K83" s="20">
        <v>0.01</v>
      </c>
      <c r="L83" s="18" t="s">
        <v>31</v>
      </c>
      <c r="N83" s="11">
        <v>0</v>
      </c>
    </row>
    <row r="84" spans="2:14" ht="15" hidden="1" thickBot="1" x14ac:dyDescent="0.4">
      <c r="B84" s="11">
        <v>0.219</v>
      </c>
      <c r="C84" s="13">
        <v>44334</v>
      </c>
      <c r="D84">
        <v>22</v>
      </c>
      <c r="E84" s="17">
        <f t="shared" si="2"/>
        <v>3181</v>
      </c>
      <c r="F84">
        <v>1.9000000000000017E-2</v>
      </c>
      <c r="G84" s="11">
        <v>60</v>
      </c>
      <c r="H84" t="s">
        <v>96</v>
      </c>
      <c r="I84" s="1" t="s">
        <v>1</v>
      </c>
      <c r="J84" s="12">
        <f t="shared" si="1"/>
        <v>9.9545454545454538E-3</v>
      </c>
      <c r="K84" s="3">
        <v>0.01</v>
      </c>
      <c r="L84" s="18" t="s">
        <v>31</v>
      </c>
      <c r="N84" s="11">
        <v>0</v>
      </c>
    </row>
    <row r="85" spans="2:14" ht="15" hidden="1" thickBot="1" x14ac:dyDescent="0.4">
      <c r="B85" s="11">
        <v>0.40799999999999997</v>
      </c>
      <c r="C85" s="13">
        <v>44334</v>
      </c>
      <c r="D85">
        <v>40</v>
      </c>
      <c r="E85" s="17">
        <f t="shared" si="2"/>
        <v>14216</v>
      </c>
      <c r="F85">
        <v>8.7000000000000022E-2</v>
      </c>
      <c r="G85" s="19">
        <v>60</v>
      </c>
      <c r="H85" t="s">
        <v>34</v>
      </c>
      <c r="I85" s="19" t="s">
        <v>1</v>
      </c>
      <c r="J85" s="12">
        <f t="shared" si="1"/>
        <v>1.0199999999999999E-2</v>
      </c>
      <c r="K85" s="20">
        <v>0.01</v>
      </c>
      <c r="L85" s="18" t="s">
        <v>31</v>
      </c>
      <c r="N85" s="11">
        <v>150</v>
      </c>
    </row>
    <row r="86" spans="2:14" ht="15" hidden="1" thickBot="1" x14ac:dyDescent="0.4">
      <c r="B86" s="11">
        <v>0.16700000000000001</v>
      </c>
      <c r="C86" s="13">
        <v>44334</v>
      </c>
      <c r="D86">
        <v>17</v>
      </c>
      <c r="E86" s="17">
        <f t="shared" si="2"/>
        <v>134202</v>
      </c>
      <c r="F86">
        <v>0.79099999999999993</v>
      </c>
      <c r="G86" s="11">
        <v>60</v>
      </c>
      <c r="H86" t="s">
        <v>91</v>
      </c>
      <c r="I86" s="1" t="s">
        <v>1</v>
      </c>
      <c r="J86" s="12">
        <f t="shared" si="1"/>
        <v>9.8235294117647066E-3</v>
      </c>
      <c r="K86" s="3">
        <v>0.01</v>
      </c>
      <c r="L86" s="18" t="s">
        <v>31</v>
      </c>
      <c r="N86" s="11">
        <v>150</v>
      </c>
    </row>
    <row r="87" spans="2:14" ht="15" hidden="1" thickBot="1" x14ac:dyDescent="0.4">
      <c r="B87" s="11">
        <v>0.36</v>
      </c>
      <c r="C87" s="13">
        <v>44334</v>
      </c>
      <c r="D87">
        <v>36</v>
      </c>
      <c r="E87" s="17">
        <f t="shared" si="2"/>
        <v>18500</v>
      </c>
      <c r="F87">
        <v>0.11099999999999999</v>
      </c>
      <c r="G87" s="19">
        <v>60</v>
      </c>
      <c r="H87" t="s">
        <v>92</v>
      </c>
      <c r="I87" s="19" t="s">
        <v>1</v>
      </c>
      <c r="J87" s="12">
        <f t="shared" si="1"/>
        <v>0.01</v>
      </c>
      <c r="K87" s="20">
        <v>0.01</v>
      </c>
      <c r="L87" s="18" t="s">
        <v>31</v>
      </c>
      <c r="N87" s="11">
        <v>150</v>
      </c>
    </row>
    <row r="88" spans="2:14" ht="15" hidden="1" thickBot="1" x14ac:dyDescent="0.4">
      <c r="B88" s="11">
        <v>0.437</v>
      </c>
      <c r="C88" s="13">
        <v>44334</v>
      </c>
      <c r="D88">
        <v>44</v>
      </c>
      <c r="E88" s="17">
        <f t="shared" si="2"/>
        <v>12250</v>
      </c>
      <c r="F88">
        <v>7.3000000000000009E-2</v>
      </c>
      <c r="G88" s="11">
        <v>60</v>
      </c>
      <c r="H88" t="s">
        <v>93</v>
      </c>
      <c r="I88" s="1" t="s">
        <v>1</v>
      </c>
      <c r="J88" s="12">
        <f t="shared" si="1"/>
        <v>9.9318181818181823E-3</v>
      </c>
      <c r="K88" s="3">
        <v>0.01</v>
      </c>
      <c r="L88" s="18" t="s">
        <v>31</v>
      </c>
      <c r="N88" s="11">
        <v>150</v>
      </c>
    </row>
    <row r="89" spans="2:14" ht="15" hidden="1" thickBot="1" x14ac:dyDescent="0.4">
      <c r="B89" s="11">
        <v>0.249</v>
      </c>
      <c r="C89" s="13">
        <v>44334</v>
      </c>
      <c r="D89">
        <v>25</v>
      </c>
      <c r="E89" s="17">
        <f t="shared" si="2"/>
        <v>-167</v>
      </c>
      <c r="F89">
        <v>-1.0000000000000009E-3</v>
      </c>
      <c r="G89" s="19">
        <v>60</v>
      </c>
      <c r="H89" t="s">
        <v>64</v>
      </c>
      <c r="I89" s="19" t="s">
        <v>4</v>
      </c>
      <c r="J89" s="12">
        <f t="shared" si="1"/>
        <v>9.9600000000000001E-3</v>
      </c>
      <c r="K89" s="20">
        <v>0.01</v>
      </c>
      <c r="L89" s="18" t="s">
        <v>31</v>
      </c>
      <c r="N89" s="11">
        <v>150</v>
      </c>
    </row>
    <row r="90" spans="2:14" ht="15" hidden="1" thickBot="1" x14ac:dyDescent="0.4">
      <c r="B90" s="11">
        <v>0.35</v>
      </c>
      <c r="C90" s="13">
        <v>44334</v>
      </c>
      <c r="D90">
        <v>35</v>
      </c>
      <c r="E90" s="17">
        <f t="shared" si="2"/>
        <v>-3833</v>
      </c>
      <c r="F90">
        <v>-2.2999999999999993E-2</v>
      </c>
      <c r="G90" s="11">
        <v>60</v>
      </c>
      <c r="H90" t="s">
        <v>94</v>
      </c>
      <c r="I90" s="1" t="s">
        <v>1</v>
      </c>
      <c r="J90" s="12">
        <f t="shared" si="1"/>
        <v>0.01</v>
      </c>
      <c r="K90" s="3">
        <v>0.01</v>
      </c>
      <c r="L90" s="18" t="s">
        <v>31</v>
      </c>
      <c r="N90" s="11">
        <v>150</v>
      </c>
    </row>
    <row r="91" spans="2:14" ht="15" hidden="1" thickBot="1" x14ac:dyDescent="0.4">
      <c r="B91" s="11">
        <v>0.23499999999999999</v>
      </c>
      <c r="C91" s="13">
        <v>44334</v>
      </c>
      <c r="D91">
        <v>23.5</v>
      </c>
      <c r="E91" s="17">
        <f t="shared" si="2"/>
        <v>-3667</v>
      </c>
      <c r="F91">
        <v>-2.1999999999999992E-2</v>
      </c>
      <c r="G91" s="19">
        <v>60</v>
      </c>
      <c r="H91" t="s">
        <v>95</v>
      </c>
      <c r="I91" s="19" t="s">
        <v>1</v>
      </c>
      <c r="J91" s="12">
        <f t="shared" si="1"/>
        <v>0.01</v>
      </c>
      <c r="K91" s="20">
        <v>0.01</v>
      </c>
      <c r="L91" s="18" t="s">
        <v>31</v>
      </c>
      <c r="N91" s="11">
        <v>150</v>
      </c>
    </row>
    <row r="92" spans="2:14" ht="15" hidden="1" thickBot="1" x14ac:dyDescent="0.4">
      <c r="B92" s="11">
        <v>0.14000000000000001</v>
      </c>
      <c r="C92" s="13">
        <v>44334</v>
      </c>
      <c r="D92">
        <v>14</v>
      </c>
      <c r="E92" s="17">
        <f t="shared" si="2"/>
        <v>-2333</v>
      </c>
      <c r="F92">
        <v>-1.4000000000000012E-2</v>
      </c>
      <c r="G92" s="11">
        <v>60</v>
      </c>
      <c r="H92" t="s">
        <v>85</v>
      </c>
      <c r="I92" s="1" t="s">
        <v>1</v>
      </c>
      <c r="J92" s="12">
        <f t="shared" si="1"/>
        <v>0.01</v>
      </c>
      <c r="K92" s="3">
        <v>0.01</v>
      </c>
      <c r="L92" s="18" t="s">
        <v>31</v>
      </c>
      <c r="N92" s="11">
        <v>150</v>
      </c>
    </row>
    <row r="93" spans="2:14" ht="15" hidden="1" thickBot="1" x14ac:dyDescent="0.4">
      <c r="B93" s="11">
        <v>0.219</v>
      </c>
      <c r="C93" s="13">
        <v>44334</v>
      </c>
      <c r="D93">
        <v>22</v>
      </c>
      <c r="E93" s="17">
        <f t="shared" si="2"/>
        <v>-3349</v>
      </c>
      <c r="F93">
        <v>-1.999999999999999E-2</v>
      </c>
      <c r="G93" s="19">
        <v>60</v>
      </c>
      <c r="H93" t="s">
        <v>96</v>
      </c>
      <c r="I93" s="19" t="s">
        <v>1</v>
      </c>
      <c r="J93" s="12">
        <f t="shared" si="1"/>
        <v>9.9545454545454538E-3</v>
      </c>
      <c r="K93" s="20">
        <v>0.01</v>
      </c>
      <c r="L93" s="18" t="s">
        <v>31</v>
      </c>
      <c r="N93" s="11">
        <v>150</v>
      </c>
    </row>
    <row r="94" spans="2:14" ht="15" hidden="1" thickBot="1" x14ac:dyDescent="0.4">
      <c r="B94" s="11">
        <v>0.40799999999999997</v>
      </c>
      <c r="C94" s="13">
        <v>44334</v>
      </c>
      <c r="D94">
        <v>40</v>
      </c>
      <c r="E94" s="17">
        <f t="shared" si="2"/>
        <v>10621</v>
      </c>
      <c r="F94">
        <v>6.500000000000003E-2</v>
      </c>
      <c r="G94" s="11">
        <v>60</v>
      </c>
      <c r="H94" t="s">
        <v>34</v>
      </c>
      <c r="I94" s="1" t="s">
        <v>1</v>
      </c>
      <c r="J94" s="12">
        <f t="shared" si="1"/>
        <v>1.0199999999999999E-2</v>
      </c>
      <c r="K94" s="3">
        <v>0.01</v>
      </c>
      <c r="L94" s="18" t="s">
        <v>31</v>
      </c>
      <c r="N94" s="11">
        <v>5000</v>
      </c>
    </row>
    <row r="95" spans="2:14" ht="15" hidden="1" thickBot="1" x14ac:dyDescent="0.4">
      <c r="B95" s="11">
        <v>0.16700000000000001</v>
      </c>
      <c r="C95" s="13">
        <v>44334</v>
      </c>
      <c r="D95">
        <v>17</v>
      </c>
      <c r="E95" s="17">
        <f t="shared" si="2"/>
        <v>163383</v>
      </c>
      <c r="F95">
        <v>0.96300000000000008</v>
      </c>
      <c r="G95" s="19">
        <v>60</v>
      </c>
      <c r="H95" t="s">
        <v>91</v>
      </c>
      <c r="I95" s="19" t="s">
        <v>1</v>
      </c>
      <c r="J95" s="12">
        <f t="shared" ref="J95:J146" si="3">B95/D95</f>
        <v>9.8235294117647066E-3</v>
      </c>
      <c r="K95" s="20">
        <v>0.01</v>
      </c>
      <c r="L95" s="18" t="s">
        <v>31</v>
      </c>
      <c r="N95" s="11">
        <v>5000</v>
      </c>
    </row>
    <row r="96" spans="2:14" ht="15" hidden="1" thickBot="1" x14ac:dyDescent="0.4">
      <c r="B96" s="11">
        <v>0.36</v>
      </c>
      <c r="C96" s="13">
        <v>44334</v>
      </c>
      <c r="D96">
        <v>36</v>
      </c>
      <c r="E96" s="17">
        <f t="shared" si="2"/>
        <v>22667</v>
      </c>
      <c r="F96">
        <v>0.13599999999999998</v>
      </c>
      <c r="G96" s="11">
        <v>60</v>
      </c>
      <c r="H96" t="s">
        <v>92</v>
      </c>
      <c r="I96" s="1" t="s">
        <v>1</v>
      </c>
      <c r="J96" s="12">
        <f t="shared" si="3"/>
        <v>0.01</v>
      </c>
      <c r="K96" s="3">
        <v>0.01</v>
      </c>
      <c r="L96" s="18" t="s">
        <v>31</v>
      </c>
      <c r="N96" s="11">
        <v>5000</v>
      </c>
    </row>
    <row r="97" spans="2:14" ht="15" hidden="1" thickBot="1" x14ac:dyDescent="0.4">
      <c r="B97" s="11">
        <v>0.437</v>
      </c>
      <c r="C97" s="13">
        <v>44334</v>
      </c>
      <c r="D97">
        <v>44</v>
      </c>
      <c r="E97" s="17">
        <f t="shared" si="2"/>
        <v>15439</v>
      </c>
      <c r="F97">
        <v>9.1999999999999998E-2</v>
      </c>
      <c r="G97" s="19">
        <v>60</v>
      </c>
      <c r="H97" t="s">
        <v>93</v>
      </c>
      <c r="I97" s="19" t="s">
        <v>1</v>
      </c>
      <c r="J97" s="12">
        <f t="shared" si="3"/>
        <v>9.9318181818181823E-3</v>
      </c>
      <c r="K97" s="20">
        <v>0.01</v>
      </c>
      <c r="L97" s="18" t="s">
        <v>31</v>
      </c>
      <c r="N97" s="11">
        <v>5000</v>
      </c>
    </row>
    <row r="98" spans="2:14" ht="15" hidden="1" thickBot="1" x14ac:dyDescent="0.4">
      <c r="B98" s="11">
        <v>0.249</v>
      </c>
      <c r="C98" s="13">
        <v>44334</v>
      </c>
      <c r="D98">
        <v>25</v>
      </c>
      <c r="E98" s="17">
        <f t="shared" si="2"/>
        <v>4016</v>
      </c>
      <c r="F98">
        <v>2.4000000000000021E-2</v>
      </c>
      <c r="G98" s="11">
        <v>60</v>
      </c>
      <c r="H98" t="s">
        <v>64</v>
      </c>
      <c r="I98" s="1" t="s">
        <v>4</v>
      </c>
      <c r="J98" s="12">
        <f t="shared" si="3"/>
        <v>9.9600000000000001E-3</v>
      </c>
      <c r="K98" s="3">
        <v>0.01</v>
      </c>
      <c r="L98" s="18" t="s">
        <v>31</v>
      </c>
      <c r="N98" s="11">
        <v>5000</v>
      </c>
    </row>
    <row r="99" spans="2:14" ht="15" hidden="1" thickBot="1" x14ac:dyDescent="0.4">
      <c r="B99" s="11">
        <v>0.35</v>
      </c>
      <c r="C99" s="13">
        <v>44334</v>
      </c>
      <c r="D99">
        <v>35</v>
      </c>
      <c r="E99" s="17">
        <f t="shared" si="2"/>
        <v>4000</v>
      </c>
      <c r="F99">
        <v>2.4000000000000021E-2</v>
      </c>
      <c r="G99" s="19">
        <v>60</v>
      </c>
      <c r="H99" t="s">
        <v>94</v>
      </c>
      <c r="I99" s="19" t="s">
        <v>1</v>
      </c>
      <c r="J99" s="12">
        <f t="shared" si="3"/>
        <v>0.01</v>
      </c>
      <c r="K99" s="20">
        <v>0.01</v>
      </c>
      <c r="L99" s="18" t="s">
        <v>31</v>
      </c>
      <c r="N99" s="11">
        <v>5000</v>
      </c>
    </row>
    <row r="100" spans="2:14" ht="15" hidden="1" thickBot="1" x14ac:dyDescent="0.4">
      <c r="B100" s="11">
        <v>0.23499999999999999</v>
      </c>
      <c r="C100" s="13">
        <v>44334</v>
      </c>
      <c r="D100">
        <v>23.5</v>
      </c>
      <c r="E100" s="17">
        <f t="shared" ref="E100:E163" si="4">ROUND((F100*1000)/(G100*J100*K100),0)</f>
        <v>4833</v>
      </c>
      <c r="F100">
        <v>2.8999999999999998E-2</v>
      </c>
      <c r="G100" s="11">
        <v>60</v>
      </c>
      <c r="H100" t="s">
        <v>95</v>
      </c>
      <c r="I100" s="1" t="s">
        <v>1</v>
      </c>
      <c r="J100" s="12">
        <f t="shared" si="3"/>
        <v>0.01</v>
      </c>
      <c r="K100" s="3">
        <v>0.01</v>
      </c>
      <c r="L100" s="18" t="s">
        <v>31</v>
      </c>
      <c r="N100" s="11">
        <v>5000</v>
      </c>
    </row>
    <row r="101" spans="2:14" ht="15" hidden="1" thickBot="1" x14ac:dyDescent="0.4">
      <c r="B101" s="11">
        <v>0.14000000000000001</v>
      </c>
      <c r="C101" s="13">
        <v>44334</v>
      </c>
      <c r="D101">
        <v>14</v>
      </c>
      <c r="E101" s="17">
        <f t="shared" si="4"/>
        <v>3500</v>
      </c>
      <c r="F101">
        <v>2.1000000000000019E-2</v>
      </c>
      <c r="G101" s="19">
        <v>60</v>
      </c>
      <c r="H101" t="s">
        <v>85</v>
      </c>
      <c r="I101" s="19" t="s">
        <v>1</v>
      </c>
      <c r="J101" s="12">
        <f t="shared" si="3"/>
        <v>0.01</v>
      </c>
      <c r="K101" s="20">
        <v>0.01</v>
      </c>
      <c r="L101" s="18" t="s">
        <v>31</v>
      </c>
      <c r="N101" s="11">
        <v>5000</v>
      </c>
    </row>
    <row r="102" spans="2:14" ht="15" hidden="1" thickBot="1" x14ac:dyDescent="0.4">
      <c r="B102" s="11">
        <v>0.219</v>
      </c>
      <c r="C102" s="13">
        <v>44334</v>
      </c>
      <c r="D102">
        <v>22</v>
      </c>
      <c r="E102" s="17">
        <f t="shared" si="4"/>
        <v>2846</v>
      </c>
      <c r="F102">
        <v>1.7000000000000015E-2</v>
      </c>
      <c r="G102" s="11">
        <v>60</v>
      </c>
      <c r="H102" t="s">
        <v>96</v>
      </c>
      <c r="I102" s="1" t="s">
        <v>1</v>
      </c>
      <c r="J102" s="12">
        <f t="shared" si="3"/>
        <v>9.9545454545454538E-3</v>
      </c>
      <c r="K102" s="3">
        <v>0.01</v>
      </c>
      <c r="L102" s="18" t="s">
        <v>31</v>
      </c>
      <c r="N102" s="11">
        <v>5000</v>
      </c>
    </row>
    <row r="103" spans="2:14" ht="15" hidden="1" thickBot="1" x14ac:dyDescent="0.4">
      <c r="B103" s="11">
        <v>0.40799999999999997</v>
      </c>
      <c r="C103" s="13">
        <v>44334</v>
      </c>
      <c r="D103">
        <v>40</v>
      </c>
      <c r="E103" s="17">
        <f t="shared" si="4"/>
        <v>152614</v>
      </c>
      <c r="F103">
        <v>0.93399999999999994</v>
      </c>
      <c r="G103" s="19">
        <v>60</v>
      </c>
      <c r="H103" t="s">
        <v>34</v>
      </c>
      <c r="I103" s="1" t="s">
        <v>1</v>
      </c>
      <c r="J103" s="12">
        <f t="shared" si="3"/>
        <v>1.0199999999999999E-2</v>
      </c>
      <c r="K103" s="3">
        <v>0.01</v>
      </c>
      <c r="L103" s="18" t="s">
        <v>31</v>
      </c>
      <c r="N103" s="11">
        <v>0</v>
      </c>
    </row>
    <row r="104" spans="2:14" ht="15" hidden="1" thickBot="1" x14ac:dyDescent="0.4">
      <c r="B104" s="11">
        <v>0.40799999999999997</v>
      </c>
      <c r="C104" s="13">
        <v>44334</v>
      </c>
      <c r="D104">
        <v>40</v>
      </c>
      <c r="E104" s="17">
        <f t="shared" si="4"/>
        <v>162092</v>
      </c>
      <c r="F104">
        <v>0.99199999999999999</v>
      </c>
      <c r="G104" s="11">
        <v>60</v>
      </c>
      <c r="H104" t="s">
        <v>34</v>
      </c>
      <c r="I104" s="1" t="s">
        <v>1</v>
      </c>
      <c r="J104" s="12">
        <f t="shared" si="3"/>
        <v>1.0199999999999999E-2</v>
      </c>
      <c r="K104" s="3">
        <v>0.01</v>
      </c>
      <c r="L104" s="18" t="s">
        <v>31</v>
      </c>
      <c r="N104" s="11">
        <v>0</v>
      </c>
    </row>
    <row r="105" spans="2:14" ht="15" hidden="1" thickBot="1" x14ac:dyDescent="0.4">
      <c r="B105" s="11">
        <v>0.16700000000000001</v>
      </c>
      <c r="C105" s="13">
        <v>44334</v>
      </c>
      <c r="D105">
        <v>17</v>
      </c>
      <c r="E105" s="17">
        <f t="shared" si="4"/>
        <v>175090</v>
      </c>
      <c r="F105">
        <v>1.032</v>
      </c>
      <c r="G105" s="19">
        <v>60</v>
      </c>
      <c r="H105" t="s">
        <v>91</v>
      </c>
      <c r="I105" s="1" t="s">
        <v>1</v>
      </c>
      <c r="J105" s="12">
        <f t="shared" si="3"/>
        <v>9.8235294117647066E-3</v>
      </c>
      <c r="K105" s="3">
        <v>0.01</v>
      </c>
      <c r="L105" s="18" t="s">
        <v>31</v>
      </c>
      <c r="N105" s="11">
        <v>0</v>
      </c>
    </row>
    <row r="106" spans="2:14" ht="15" hidden="1" thickBot="1" x14ac:dyDescent="0.4">
      <c r="B106" s="11">
        <v>0.16700000000000001</v>
      </c>
      <c r="C106" s="13">
        <v>44334</v>
      </c>
      <c r="D106">
        <v>17</v>
      </c>
      <c r="E106" s="17">
        <f t="shared" si="4"/>
        <v>164571</v>
      </c>
      <c r="F106">
        <v>0.97</v>
      </c>
      <c r="G106" s="11">
        <v>60</v>
      </c>
      <c r="H106" t="s">
        <v>91</v>
      </c>
      <c r="I106" s="1" t="s">
        <v>1</v>
      </c>
      <c r="J106" s="12">
        <f t="shared" si="3"/>
        <v>9.8235294117647066E-3</v>
      </c>
      <c r="K106" s="3">
        <v>0.01</v>
      </c>
      <c r="L106" s="18" t="s">
        <v>31</v>
      </c>
      <c r="N106" s="11">
        <v>0</v>
      </c>
    </row>
    <row r="107" spans="2:14" ht="15" hidden="1" thickBot="1" x14ac:dyDescent="0.4">
      <c r="B107" s="11">
        <v>0.437</v>
      </c>
      <c r="C107" s="13">
        <v>44334</v>
      </c>
      <c r="D107">
        <v>44</v>
      </c>
      <c r="E107" s="17">
        <f t="shared" si="4"/>
        <v>32220</v>
      </c>
      <c r="F107">
        <v>0.192</v>
      </c>
      <c r="G107" s="19">
        <v>60</v>
      </c>
      <c r="H107" t="s">
        <v>93</v>
      </c>
      <c r="I107" s="1" t="s">
        <v>1</v>
      </c>
      <c r="J107" s="12">
        <f t="shared" si="3"/>
        <v>9.9318181818181823E-3</v>
      </c>
      <c r="K107" s="3">
        <v>0.01</v>
      </c>
      <c r="L107" s="18" t="s">
        <v>31</v>
      </c>
      <c r="N107" s="11">
        <v>0</v>
      </c>
    </row>
    <row r="108" spans="2:14" ht="15" hidden="1" thickBot="1" x14ac:dyDescent="0.4">
      <c r="B108" s="11">
        <v>0.40799999999999997</v>
      </c>
      <c r="C108" s="13">
        <v>44334</v>
      </c>
      <c r="D108">
        <v>40</v>
      </c>
      <c r="E108" s="17">
        <f t="shared" si="4"/>
        <v>19118</v>
      </c>
      <c r="F108">
        <v>0.11700000000000002</v>
      </c>
      <c r="G108" s="11">
        <v>60</v>
      </c>
      <c r="H108" t="s">
        <v>34</v>
      </c>
      <c r="I108" s="1" t="s">
        <v>1</v>
      </c>
      <c r="J108" s="12">
        <f t="shared" si="3"/>
        <v>1.0199999999999999E-2</v>
      </c>
      <c r="K108" s="3">
        <v>0.01</v>
      </c>
      <c r="L108" s="18" t="s">
        <v>31</v>
      </c>
      <c r="N108" s="11">
        <v>150</v>
      </c>
    </row>
    <row r="109" spans="2:14" ht="15" hidden="1" thickBot="1" x14ac:dyDescent="0.4">
      <c r="B109" s="11">
        <v>0.40799999999999997</v>
      </c>
      <c r="C109" s="13">
        <v>44334</v>
      </c>
      <c r="D109">
        <v>40</v>
      </c>
      <c r="E109" s="17">
        <f t="shared" si="4"/>
        <v>18954</v>
      </c>
      <c r="F109">
        <v>0.11600000000000002</v>
      </c>
      <c r="G109" s="19">
        <v>60</v>
      </c>
      <c r="H109" t="s">
        <v>34</v>
      </c>
      <c r="I109" s="1" t="s">
        <v>1</v>
      </c>
      <c r="J109" s="12">
        <f t="shared" si="3"/>
        <v>1.0199999999999999E-2</v>
      </c>
      <c r="K109" s="3">
        <v>0.01</v>
      </c>
      <c r="L109" s="18" t="s">
        <v>31</v>
      </c>
      <c r="N109" s="11">
        <v>150</v>
      </c>
    </row>
    <row r="110" spans="2:14" ht="15" hidden="1" thickBot="1" x14ac:dyDescent="0.4">
      <c r="B110" s="11">
        <v>0.16700000000000001</v>
      </c>
      <c r="C110" s="13">
        <v>44334</v>
      </c>
      <c r="D110">
        <v>17</v>
      </c>
      <c r="E110" s="17">
        <f t="shared" si="4"/>
        <v>161687</v>
      </c>
      <c r="F110">
        <v>0.95299999999999996</v>
      </c>
      <c r="G110" s="11">
        <v>60</v>
      </c>
      <c r="H110" t="s">
        <v>91</v>
      </c>
      <c r="I110" s="1" t="s">
        <v>1</v>
      </c>
      <c r="J110" s="12">
        <f t="shared" si="3"/>
        <v>9.8235294117647066E-3</v>
      </c>
      <c r="K110" s="3">
        <v>0.01</v>
      </c>
      <c r="L110" s="18" t="s">
        <v>31</v>
      </c>
      <c r="N110" s="11">
        <v>150</v>
      </c>
    </row>
    <row r="111" spans="2:14" ht="15" hidden="1" thickBot="1" x14ac:dyDescent="0.4">
      <c r="B111" s="11">
        <v>0.16700000000000001</v>
      </c>
      <c r="C111" s="13">
        <v>44334</v>
      </c>
      <c r="D111">
        <v>17</v>
      </c>
      <c r="E111" s="17">
        <f t="shared" si="4"/>
        <v>150828</v>
      </c>
      <c r="F111">
        <v>0.88900000000000012</v>
      </c>
      <c r="G111" s="19">
        <v>60</v>
      </c>
      <c r="H111" t="s">
        <v>91</v>
      </c>
      <c r="I111" s="1" t="s">
        <v>1</v>
      </c>
      <c r="J111" s="12">
        <f t="shared" si="3"/>
        <v>9.8235294117647066E-3</v>
      </c>
      <c r="K111" s="3">
        <v>0.01</v>
      </c>
      <c r="L111" s="18" t="s">
        <v>31</v>
      </c>
      <c r="N111" s="11">
        <v>150</v>
      </c>
    </row>
    <row r="112" spans="2:14" ht="15" hidden="1" thickBot="1" x14ac:dyDescent="0.4">
      <c r="B112" s="11">
        <v>0.40799999999999997</v>
      </c>
      <c r="C112" s="13">
        <v>44334</v>
      </c>
      <c r="D112">
        <v>40</v>
      </c>
      <c r="E112" s="17">
        <f t="shared" si="4"/>
        <v>16340</v>
      </c>
      <c r="F112">
        <v>0.1</v>
      </c>
      <c r="G112" s="11">
        <v>60</v>
      </c>
      <c r="H112" t="s">
        <v>34</v>
      </c>
      <c r="I112" s="1" t="s">
        <v>1</v>
      </c>
      <c r="J112" s="12">
        <f t="shared" si="3"/>
        <v>1.0199999999999999E-2</v>
      </c>
      <c r="K112" s="3">
        <v>0.01</v>
      </c>
      <c r="L112" s="18" t="s">
        <v>31</v>
      </c>
      <c r="N112" s="11">
        <v>5000</v>
      </c>
    </row>
    <row r="113" spans="2:14" ht="15" hidden="1" thickBot="1" x14ac:dyDescent="0.4">
      <c r="B113" s="11">
        <v>0.40799999999999997</v>
      </c>
      <c r="C113" s="13">
        <v>44334</v>
      </c>
      <c r="D113">
        <v>40</v>
      </c>
      <c r="E113" s="17">
        <f t="shared" si="4"/>
        <v>16176</v>
      </c>
      <c r="F113">
        <v>9.9000000000000005E-2</v>
      </c>
      <c r="G113" s="19">
        <v>60</v>
      </c>
      <c r="H113" t="s">
        <v>34</v>
      </c>
      <c r="I113" s="1" t="s">
        <v>1</v>
      </c>
      <c r="J113" s="12">
        <f t="shared" si="3"/>
        <v>1.0199999999999999E-2</v>
      </c>
      <c r="K113" s="3">
        <v>0.01</v>
      </c>
      <c r="L113" s="18" t="s">
        <v>31</v>
      </c>
      <c r="N113" s="11">
        <v>5000</v>
      </c>
    </row>
    <row r="114" spans="2:14" ht="15" hidden="1" thickBot="1" x14ac:dyDescent="0.4">
      <c r="B114" s="11">
        <v>0.16700000000000001</v>
      </c>
      <c r="C114" s="13">
        <v>44334</v>
      </c>
      <c r="D114">
        <v>17</v>
      </c>
      <c r="E114" s="17">
        <f t="shared" si="4"/>
        <v>149810</v>
      </c>
      <c r="F114">
        <v>0.88300000000000012</v>
      </c>
      <c r="G114" s="11">
        <v>60</v>
      </c>
      <c r="H114" t="s">
        <v>91</v>
      </c>
      <c r="I114" s="1" t="s">
        <v>1</v>
      </c>
      <c r="J114" s="12">
        <f t="shared" si="3"/>
        <v>9.8235294117647066E-3</v>
      </c>
      <c r="K114" s="3">
        <v>0.01</v>
      </c>
      <c r="L114" s="18" t="s">
        <v>31</v>
      </c>
      <c r="N114" s="11">
        <v>5000</v>
      </c>
    </row>
    <row r="115" spans="2:14" ht="15" hidden="1" thickBot="1" x14ac:dyDescent="0.4">
      <c r="B115" s="11">
        <v>0.16700000000000001</v>
      </c>
      <c r="C115" s="13">
        <v>44334</v>
      </c>
      <c r="D115">
        <v>17</v>
      </c>
      <c r="E115" s="17">
        <f t="shared" si="4"/>
        <v>145399</v>
      </c>
      <c r="F115">
        <v>0.8570000000000001</v>
      </c>
      <c r="G115" s="19">
        <v>60</v>
      </c>
      <c r="H115" t="s">
        <v>91</v>
      </c>
      <c r="I115" s="1" t="s">
        <v>1</v>
      </c>
      <c r="J115" s="12">
        <f t="shared" si="3"/>
        <v>9.8235294117647066E-3</v>
      </c>
      <c r="K115" s="3">
        <v>0.01</v>
      </c>
      <c r="L115" s="18" t="s">
        <v>31</v>
      </c>
      <c r="N115" s="11">
        <v>5000</v>
      </c>
    </row>
    <row r="116" spans="2:14" ht="15" hidden="1" thickBot="1" x14ac:dyDescent="0.4">
      <c r="B116" s="11">
        <v>0.437</v>
      </c>
      <c r="C116" s="13">
        <v>44334</v>
      </c>
      <c r="D116">
        <v>44</v>
      </c>
      <c r="E116" s="17">
        <f t="shared" si="4"/>
        <v>41449</v>
      </c>
      <c r="F116">
        <v>0.24700000000000003</v>
      </c>
      <c r="G116" s="11">
        <v>60</v>
      </c>
      <c r="H116" t="s">
        <v>93</v>
      </c>
      <c r="I116" s="1" t="s">
        <v>1</v>
      </c>
      <c r="J116" s="12">
        <f t="shared" si="3"/>
        <v>9.9318181818181823E-3</v>
      </c>
      <c r="K116" s="3">
        <v>0.01</v>
      </c>
      <c r="L116" s="18" t="s">
        <v>31</v>
      </c>
      <c r="N116" s="11">
        <v>5000</v>
      </c>
    </row>
    <row r="117" spans="2:14" ht="15" hidden="1" thickBot="1" x14ac:dyDescent="0.4">
      <c r="B117" s="11">
        <v>0.40799999999999997</v>
      </c>
      <c r="C117" s="13">
        <v>44337</v>
      </c>
      <c r="D117">
        <v>40</v>
      </c>
      <c r="E117" s="17">
        <f t="shared" si="4"/>
        <v>128922</v>
      </c>
      <c r="F117">
        <v>0.78899999999999992</v>
      </c>
      <c r="G117" s="19">
        <v>60</v>
      </c>
      <c r="H117" t="s">
        <v>34</v>
      </c>
      <c r="I117" s="1" t="s">
        <v>1</v>
      </c>
      <c r="J117" s="12">
        <f t="shared" si="3"/>
        <v>1.0199999999999999E-2</v>
      </c>
      <c r="K117" s="3">
        <v>0.01</v>
      </c>
      <c r="L117" s="18" t="s">
        <v>31</v>
      </c>
      <c r="N117" s="11">
        <v>0</v>
      </c>
    </row>
    <row r="118" spans="2:14" ht="15" hidden="1" thickBot="1" x14ac:dyDescent="0.4">
      <c r="B118" s="11">
        <v>0.40799999999999997</v>
      </c>
      <c r="C118" s="13">
        <v>44337</v>
      </c>
      <c r="D118">
        <v>40</v>
      </c>
      <c r="E118" s="17">
        <f t="shared" si="4"/>
        <v>136438</v>
      </c>
      <c r="F118">
        <v>0.83499999999999996</v>
      </c>
      <c r="G118" s="11">
        <v>60</v>
      </c>
      <c r="H118" t="s">
        <v>34</v>
      </c>
      <c r="I118" s="1" t="s">
        <v>1</v>
      </c>
      <c r="J118" s="12">
        <f t="shared" si="3"/>
        <v>1.0199999999999999E-2</v>
      </c>
      <c r="K118" s="3">
        <v>0.01</v>
      </c>
      <c r="L118" s="18" t="s">
        <v>31</v>
      </c>
      <c r="N118" s="11">
        <v>0</v>
      </c>
    </row>
    <row r="119" spans="2:14" ht="15" hidden="1" thickBot="1" x14ac:dyDescent="0.4">
      <c r="B119" s="11">
        <v>0.437</v>
      </c>
      <c r="C119" s="13">
        <v>44337</v>
      </c>
      <c r="D119">
        <v>44</v>
      </c>
      <c r="E119" s="17">
        <f t="shared" si="4"/>
        <v>127201</v>
      </c>
      <c r="F119">
        <v>0.75800000000000001</v>
      </c>
      <c r="G119" s="19">
        <v>60</v>
      </c>
      <c r="H119" t="s">
        <v>93</v>
      </c>
      <c r="I119" s="1" t="s">
        <v>1</v>
      </c>
      <c r="J119" s="12">
        <f t="shared" si="3"/>
        <v>9.9318181818181823E-3</v>
      </c>
      <c r="K119" s="3">
        <v>0.01</v>
      </c>
      <c r="L119" s="18" t="s">
        <v>31</v>
      </c>
      <c r="N119" s="11">
        <v>0</v>
      </c>
    </row>
    <row r="120" spans="2:14" ht="15" hidden="1" thickBot="1" x14ac:dyDescent="0.4">
      <c r="B120" s="11">
        <v>0.437</v>
      </c>
      <c r="C120" s="13">
        <v>44337</v>
      </c>
      <c r="D120">
        <v>44</v>
      </c>
      <c r="E120" s="17">
        <f t="shared" si="4"/>
        <v>101022</v>
      </c>
      <c r="F120">
        <v>0.60200000000000009</v>
      </c>
      <c r="G120" s="11">
        <v>60</v>
      </c>
      <c r="H120" t="s">
        <v>93</v>
      </c>
      <c r="I120" s="1" t="s">
        <v>1</v>
      </c>
      <c r="J120" s="12">
        <f t="shared" si="3"/>
        <v>9.9318181818181823E-3</v>
      </c>
      <c r="K120" s="3">
        <v>0.01</v>
      </c>
      <c r="L120" s="18" t="s">
        <v>31</v>
      </c>
      <c r="N120" s="11">
        <v>0</v>
      </c>
    </row>
    <row r="121" spans="2:14" ht="15" hidden="1" thickBot="1" x14ac:dyDescent="0.4">
      <c r="B121" s="11">
        <v>0.40799999999999997</v>
      </c>
      <c r="C121" s="13">
        <v>44337</v>
      </c>
      <c r="D121">
        <v>40</v>
      </c>
      <c r="E121" s="17">
        <f t="shared" si="4"/>
        <v>109477</v>
      </c>
      <c r="F121">
        <v>0.66999999999999993</v>
      </c>
      <c r="G121" s="19">
        <v>60</v>
      </c>
      <c r="H121" t="s">
        <v>34</v>
      </c>
      <c r="I121" s="1" t="s">
        <v>1</v>
      </c>
      <c r="J121" s="12">
        <f t="shared" si="3"/>
        <v>1.0199999999999999E-2</v>
      </c>
      <c r="K121" s="3">
        <v>0.01</v>
      </c>
      <c r="L121" s="18" t="s">
        <v>31</v>
      </c>
      <c r="N121" s="11">
        <v>12.5</v>
      </c>
    </row>
    <row r="122" spans="2:14" ht="15" hidden="1" thickBot="1" x14ac:dyDescent="0.4">
      <c r="B122" s="11">
        <v>0.40799999999999997</v>
      </c>
      <c r="C122" s="13">
        <v>44337</v>
      </c>
      <c r="D122">
        <v>40</v>
      </c>
      <c r="E122" s="17">
        <f t="shared" si="4"/>
        <v>100327</v>
      </c>
      <c r="F122">
        <v>0.6140000000000001</v>
      </c>
      <c r="G122" s="11">
        <v>60</v>
      </c>
      <c r="H122" t="s">
        <v>34</v>
      </c>
      <c r="I122" s="1" t="s">
        <v>1</v>
      </c>
      <c r="J122" s="12">
        <f t="shared" si="3"/>
        <v>1.0199999999999999E-2</v>
      </c>
      <c r="K122" s="3">
        <v>0.01</v>
      </c>
      <c r="L122" s="18" t="s">
        <v>31</v>
      </c>
      <c r="N122" s="11">
        <v>12.5</v>
      </c>
    </row>
    <row r="123" spans="2:14" ht="15" hidden="1" thickBot="1" x14ac:dyDescent="0.4">
      <c r="B123" s="11">
        <v>0.437</v>
      </c>
      <c r="C123" s="13">
        <v>44337</v>
      </c>
      <c r="D123">
        <v>44</v>
      </c>
      <c r="E123" s="17">
        <f t="shared" si="4"/>
        <v>49001</v>
      </c>
      <c r="F123">
        <v>0.29199999999999998</v>
      </c>
      <c r="G123" s="19">
        <v>60</v>
      </c>
      <c r="H123" t="s">
        <v>93</v>
      </c>
      <c r="I123" s="1" t="s">
        <v>1</v>
      </c>
      <c r="J123" s="12">
        <f t="shared" si="3"/>
        <v>9.9318181818181823E-3</v>
      </c>
      <c r="K123" s="3">
        <v>0.01</v>
      </c>
      <c r="L123" s="18" t="s">
        <v>31</v>
      </c>
      <c r="N123" s="11">
        <v>12.5</v>
      </c>
    </row>
    <row r="124" spans="2:14" ht="15" hidden="1" thickBot="1" x14ac:dyDescent="0.4">
      <c r="B124" s="11">
        <v>0.437</v>
      </c>
      <c r="C124" s="13">
        <v>44337</v>
      </c>
      <c r="D124">
        <v>44</v>
      </c>
      <c r="E124" s="17">
        <f t="shared" si="4"/>
        <v>37925</v>
      </c>
      <c r="F124">
        <v>0.22599999999999998</v>
      </c>
      <c r="G124" s="11">
        <v>60</v>
      </c>
      <c r="H124" t="s">
        <v>93</v>
      </c>
      <c r="I124" s="1" t="s">
        <v>1</v>
      </c>
      <c r="J124" s="12">
        <f t="shared" si="3"/>
        <v>9.9318181818181823E-3</v>
      </c>
      <c r="K124" s="3">
        <v>0.01</v>
      </c>
      <c r="L124" s="18" t="s">
        <v>31</v>
      </c>
      <c r="N124" s="11">
        <v>12.5</v>
      </c>
    </row>
    <row r="125" spans="2:14" ht="15" hidden="1" thickBot="1" x14ac:dyDescent="0.4">
      <c r="B125" s="11">
        <v>0.40799999999999997</v>
      </c>
      <c r="C125" s="13">
        <v>44337</v>
      </c>
      <c r="D125">
        <v>40</v>
      </c>
      <c r="E125" s="17">
        <f t="shared" si="4"/>
        <v>41013</v>
      </c>
      <c r="F125">
        <v>0.251</v>
      </c>
      <c r="G125" s="19">
        <v>60</v>
      </c>
      <c r="H125" t="s">
        <v>34</v>
      </c>
      <c r="I125" s="1" t="s">
        <v>1</v>
      </c>
      <c r="J125" s="12">
        <f t="shared" si="3"/>
        <v>1.0199999999999999E-2</v>
      </c>
      <c r="K125" s="3">
        <v>0.01</v>
      </c>
      <c r="L125" s="18" t="s">
        <v>31</v>
      </c>
      <c r="N125" s="11">
        <v>25</v>
      </c>
    </row>
    <row r="126" spans="2:14" ht="15" hidden="1" thickBot="1" x14ac:dyDescent="0.4">
      <c r="B126" s="11">
        <v>0.40799999999999997</v>
      </c>
      <c r="C126" s="13">
        <v>44337</v>
      </c>
      <c r="D126">
        <v>40</v>
      </c>
      <c r="E126" s="17">
        <f t="shared" si="4"/>
        <v>48529</v>
      </c>
      <c r="F126">
        <v>0.29699999999999999</v>
      </c>
      <c r="G126" s="11">
        <v>60</v>
      </c>
      <c r="H126" t="s">
        <v>34</v>
      </c>
      <c r="I126" s="1" t="s">
        <v>1</v>
      </c>
      <c r="J126" s="12">
        <f t="shared" si="3"/>
        <v>1.0199999999999999E-2</v>
      </c>
      <c r="K126" s="3">
        <v>0.01</v>
      </c>
      <c r="L126" s="18" t="s">
        <v>31</v>
      </c>
      <c r="N126" s="11">
        <v>25</v>
      </c>
    </row>
    <row r="127" spans="2:14" ht="15" hidden="1" thickBot="1" x14ac:dyDescent="0.4">
      <c r="B127" s="11">
        <v>0.437</v>
      </c>
      <c r="C127" s="13">
        <v>44337</v>
      </c>
      <c r="D127">
        <v>44</v>
      </c>
      <c r="E127" s="17">
        <f t="shared" si="4"/>
        <v>28360</v>
      </c>
      <c r="F127">
        <v>0.16899999999999998</v>
      </c>
      <c r="G127" s="19">
        <v>60</v>
      </c>
      <c r="H127" t="s">
        <v>93</v>
      </c>
      <c r="I127" s="1" t="s">
        <v>1</v>
      </c>
      <c r="J127" s="12">
        <f t="shared" si="3"/>
        <v>9.9318181818181823E-3</v>
      </c>
      <c r="K127" s="3">
        <v>0.01</v>
      </c>
      <c r="L127" s="18" t="s">
        <v>31</v>
      </c>
      <c r="N127" s="11">
        <v>25</v>
      </c>
    </row>
    <row r="128" spans="2:14" ht="15" hidden="1" thickBot="1" x14ac:dyDescent="0.4">
      <c r="B128" s="11">
        <v>0.437</v>
      </c>
      <c r="C128" s="13">
        <v>44337</v>
      </c>
      <c r="D128">
        <v>44</v>
      </c>
      <c r="E128" s="17">
        <f t="shared" si="4"/>
        <v>29535</v>
      </c>
      <c r="F128">
        <v>0.17599999999999999</v>
      </c>
      <c r="G128" s="11">
        <v>60</v>
      </c>
      <c r="H128" t="s">
        <v>93</v>
      </c>
      <c r="I128" s="1" t="s">
        <v>1</v>
      </c>
      <c r="J128" s="12">
        <f t="shared" si="3"/>
        <v>9.9318181818181823E-3</v>
      </c>
      <c r="K128" s="3">
        <v>0.01</v>
      </c>
      <c r="L128" s="18" t="s">
        <v>31</v>
      </c>
      <c r="N128" s="11">
        <v>25</v>
      </c>
    </row>
    <row r="129" spans="2:14" ht="15" hidden="1" thickBot="1" x14ac:dyDescent="0.4">
      <c r="B129" s="11">
        <v>0.40799999999999997</v>
      </c>
      <c r="C129" s="13">
        <v>44337</v>
      </c>
      <c r="D129">
        <v>40</v>
      </c>
      <c r="E129" s="17">
        <f t="shared" si="4"/>
        <v>39542</v>
      </c>
      <c r="F129">
        <v>0.24199999999999999</v>
      </c>
      <c r="G129" s="19">
        <v>60</v>
      </c>
      <c r="H129" t="s">
        <v>34</v>
      </c>
      <c r="I129" s="1" t="s">
        <v>1</v>
      </c>
      <c r="J129" s="12">
        <f t="shared" si="3"/>
        <v>1.0199999999999999E-2</v>
      </c>
      <c r="K129" s="3">
        <v>0.01</v>
      </c>
      <c r="L129" s="18" t="s">
        <v>31</v>
      </c>
      <c r="N129" s="11">
        <v>50</v>
      </c>
    </row>
    <row r="130" spans="2:14" ht="15" hidden="1" thickBot="1" x14ac:dyDescent="0.4">
      <c r="B130" s="11">
        <v>0.40799999999999997</v>
      </c>
      <c r="C130" s="13">
        <v>44337</v>
      </c>
      <c r="D130">
        <v>40</v>
      </c>
      <c r="E130" s="17">
        <f t="shared" si="4"/>
        <v>29412</v>
      </c>
      <c r="F130">
        <v>0.18</v>
      </c>
      <c r="G130" s="11">
        <v>60</v>
      </c>
      <c r="H130" t="s">
        <v>34</v>
      </c>
      <c r="I130" s="1" t="s">
        <v>1</v>
      </c>
      <c r="J130" s="12">
        <f t="shared" si="3"/>
        <v>1.0199999999999999E-2</v>
      </c>
      <c r="K130" s="3">
        <v>0.01</v>
      </c>
      <c r="L130" s="18" t="s">
        <v>31</v>
      </c>
      <c r="N130" s="11">
        <v>50</v>
      </c>
    </row>
    <row r="131" spans="2:14" ht="15" hidden="1" thickBot="1" x14ac:dyDescent="0.4">
      <c r="B131" s="11">
        <v>0.437</v>
      </c>
      <c r="C131" s="13">
        <v>44337</v>
      </c>
      <c r="D131">
        <v>44</v>
      </c>
      <c r="E131" s="17">
        <f t="shared" si="4"/>
        <v>23829</v>
      </c>
      <c r="F131">
        <v>0.14200000000000002</v>
      </c>
      <c r="G131" s="19">
        <v>60</v>
      </c>
      <c r="H131" t="s">
        <v>93</v>
      </c>
      <c r="I131" s="1" t="s">
        <v>1</v>
      </c>
      <c r="J131" s="12">
        <f t="shared" si="3"/>
        <v>9.9318181818181823E-3</v>
      </c>
      <c r="K131" s="3">
        <v>0.01</v>
      </c>
      <c r="L131" s="18" t="s">
        <v>31</v>
      </c>
      <c r="N131" s="11">
        <v>50</v>
      </c>
    </row>
    <row r="132" spans="2:14" ht="15" hidden="1" thickBot="1" x14ac:dyDescent="0.4">
      <c r="B132" s="11">
        <v>0.437</v>
      </c>
      <c r="C132" s="13">
        <v>44337</v>
      </c>
      <c r="D132">
        <v>44</v>
      </c>
      <c r="E132" s="17">
        <f t="shared" si="4"/>
        <v>26011</v>
      </c>
      <c r="F132">
        <v>0.15499999999999997</v>
      </c>
      <c r="G132" s="11">
        <v>60</v>
      </c>
      <c r="H132" t="s">
        <v>93</v>
      </c>
      <c r="I132" s="1" t="s">
        <v>1</v>
      </c>
      <c r="J132" s="12">
        <f t="shared" si="3"/>
        <v>9.9318181818181823E-3</v>
      </c>
      <c r="K132" s="3">
        <v>0.01</v>
      </c>
      <c r="L132" s="18" t="s">
        <v>31</v>
      </c>
      <c r="N132" s="11">
        <v>50</v>
      </c>
    </row>
    <row r="133" spans="2:14" ht="15" hidden="1" thickBot="1" x14ac:dyDescent="0.4">
      <c r="B133" s="11">
        <v>0.40799999999999997</v>
      </c>
      <c r="C133" s="13">
        <v>44337</v>
      </c>
      <c r="D133">
        <v>40</v>
      </c>
      <c r="E133" s="17">
        <f t="shared" si="4"/>
        <v>21732</v>
      </c>
      <c r="F133">
        <v>0.13300000000000001</v>
      </c>
      <c r="G133" s="19">
        <v>60</v>
      </c>
      <c r="H133" t="s">
        <v>34</v>
      </c>
      <c r="I133" s="1" t="s">
        <v>1</v>
      </c>
      <c r="J133" s="12">
        <f t="shared" si="3"/>
        <v>1.0199999999999999E-2</v>
      </c>
      <c r="K133" s="3">
        <v>0.01</v>
      </c>
      <c r="L133" s="18" t="s">
        <v>31</v>
      </c>
      <c r="N133" s="11">
        <v>100</v>
      </c>
    </row>
    <row r="134" spans="2:14" ht="15" hidden="1" thickBot="1" x14ac:dyDescent="0.4">
      <c r="B134" s="11">
        <v>0.40799999999999997</v>
      </c>
      <c r="C134" s="13">
        <v>44337</v>
      </c>
      <c r="D134">
        <v>40</v>
      </c>
      <c r="E134" s="17">
        <f t="shared" si="4"/>
        <v>22712</v>
      </c>
      <c r="F134">
        <v>0.13900000000000001</v>
      </c>
      <c r="G134" s="11">
        <v>60</v>
      </c>
      <c r="H134" t="s">
        <v>34</v>
      </c>
      <c r="I134" s="1" t="s">
        <v>1</v>
      </c>
      <c r="J134" s="12">
        <f t="shared" si="3"/>
        <v>1.0199999999999999E-2</v>
      </c>
      <c r="K134" s="3">
        <v>0.01</v>
      </c>
      <c r="L134" s="18" t="s">
        <v>31</v>
      </c>
      <c r="N134" s="11">
        <v>100</v>
      </c>
    </row>
    <row r="135" spans="2:14" ht="15" hidden="1" thickBot="1" x14ac:dyDescent="0.4">
      <c r="B135" s="11">
        <v>0.437</v>
      </c>
      <c r="C135" s="13">
        <v>44337</v>
      </c>
      <c r="D135">
        <v>44</v>
      </c>
      <c r="E135" s="17">
        <f t="shared" si="4"/>
        <v>18963</v>
      </c>
      <c r="F135">
        <v>0.11299999999999999</v>
      </c>
      <c r="G135" s="19">
        <v>60</v>
      </c>
      <c r="H135" t="s">
        <v>93</v>
      </c>
      <c r="I135" s="1" t="s">
        <v>1</v>
      </c>
      <c r="J135" s="12">
        <f t="shared" si="3"/>
        <v>9.9318181818181823E-3</v>
      </c>
      <c r="K135" s="3">
        <v>0.01</v>
      </c>
      <c r="L135" s="18" t="s">
        <v>31</v>
      </c>
      <c r="N135" s="11">
        <v>100</v>
      </c>
    </row>
    <row r="136" spans="2:14" ht="15" hidden="1" thickBot="1" x14ac:dyDescent="0.4">
      <c r="B136" s="11">
        <v>0.437</v>
      </c>
      <c r="C136" s="13">
        <v>44337</v>
      </c>
      <c r="D136">
        <v>44</v>
      </c>
      <c r="E136" s="17">
        <f t="shared" si="4"/>
        <v>19466</v>
      </c>
      <c r="F136">
        <v>0.11599999999999999</v>
      </c>
      <c r="G136" s="11">
        <v>60</v>
      </c>
      <c r="H136" t="s">
        <v>93</v>
      </c>
      <c r="I136" s="1" t="s">
        <v>1</v>
      </c>
      <c r="J136" s="12">
        <f t="shared" si="3"/>
        <v>9.9318181818181823E-3</v>
      </c>
      <c r="K136" s="3">
        <v>0.01</v>
      </c>
      <c r="L136" s="18" t="s">
        <v>31</v>
      </c>
      <c r="N136" s="11">
        <v>100</v>
      </c>
    </row>
    <row r="137" spans="2:14" ht="15" hidden="1" thickBot="1" x14ac:dyDescent="0.4">
      <c r="B137" s="11">
        <v>0.16700000000000001</v>
      </c>
      <c r="C137" s="13">
        <v>44337</v>
      </c>
      <c r="D137">
        <v>17</v>
      </c>
      <c r="E137" s="17">
        <f t="shared" si="4"/>
        <v>74481</v>
      </c>
      <c r="F137">
        <v>0.439</v>
      </c>
      <c r="G137" s="19">
        <v>60</v>
      </c>
      <c r="H137" t="s">
        <v>91</v>
      </c>
      <c r="I137" s="1" t="s">
        <v>1</v>
      </c>
      <c r="J137" s="12">
        <f t="shared" si="3"/>
        <v>9.8235294117647066E-3</v>
      </c>
      <c r="K137" s="3">
        <v>0.01</v>
      </c>
      <c r="L137" s="18" t="s">
        <v>31</v>
      </c>
      <c r="N137" s="11">
        <v>0</v>
      </c>
    </row>
    <row r="138" spans="2:14" ht="15" hidden="1" thickBot="1" x14ac:dyDescent="0.4">
      <c r="B138" s="11">
        <v>0.16700000000000001</v>
      </c>
      <c r="C138" s="13">
        <v>44337</v>
      </c>
      <c r="D138">
        <v>17</v>
      </c>
      <c r="E138" s="17">
        <f t="shared" si="4"/>
        <v>82964</v>
      </c>
      <c r="F138">
        <v>0.48899999999999993</v>
      </c>
      <c r="G138" s="11">
        <v>60</v>
      </c>
      <c r="H138" t="s">
        <v>91</v>
      </c>
      <c r="I138" s="1" t="s">
        <v>1</v>
      </c>
      <c r="J138" s="12">
        <f t="shared" si="3"/>
        <v>9.8235294117647066E-3</v>
      </c>
      <c r="K138" s="3">
        <v>0.01</v>
      </c>
      <c r="L138" s="18" t="s">
        <v>31</v>
      </c>
      <c r="N138" s="11">
        <v>0</v>
      </c>
    </row>
    <row r="139" spans="2:14" ht="15" hidden="1" thickBot="1" x14ac:dyDescent="0.4">
      <c r="B139" s="11">
        <v>0.16700000000000001</v>
      </c>
      <c r="C139" s="13">
        <v>44337</v>
      </c>
      <c r="D139">
        <v>17</v>
      </c>
      <c r="E139" s="17">
        <f t="shared" si="4"/>
        <v>77365</v>
      </c>
      <c r="F139">
        <v>0.45600000000000002</v>
      </c>
      <c r="G139" s="19">
        <v>60</v>
      </c>
      <c r="H139" t="s">
        <v>91</v>
      </c>
      <c r="I139" s="1" t="s">
        <v>1</v>
      </c>
      <c r="J139" s="12">
        <f t="shared" si="3"/>
        <v>9.8235294117647066E-3</v>
      </c>
      <c r="K139" s="3">
        <v>0.01</v>
      </c>
      <c r="L139" s="18" t="s">
        <v>31</v>
      </c>
      <c r="N139" s="11">
        <v>12.5</v>
      </c>
    </row>
    <row r="140" spans="2:14" ht="15" hidden="1" thickBot="1" x14ac:dyDescent="0.4">
      <c r="B140" s="11">
        <v>0.16700000000000001</v>
      </c>
      <c r="C140" s="13">
        <v>44337</v>
      </c>
      <c r="D140">
        <v>17</v>
      </c>
      <c r="E140" s="17">
        <f t="shared" si="4"/>
        <v>74820</v>
      </c>
      <c r="F140">
        <v>0.441</v>
      </c>
      <c r="G140" s="11">
        <v>60</v>
      </c>
      <c r="H140" t="s">
        <v>91</v>
      </c>
      <c r="I140" s="1" t="s">
        <v>1</v>
      </c>
      <c r="J140" s="12">
        <f t="shared" si="3"/>
        <v>9.8235294117647066E-3</v>
      </c>
      <c r="K140" s="3">
        <v>0.01</v>
      </c>
      <c r="L140" s="18" t="s">
        <v>31</v>
      </c>
      <c r="N140" s="11">
        <v>12.5</v>
      </c>
    </row>
    <row r="141" spans="2:14" ht="15" hidden="1" thickBot="1" x14ac:dyDescent="0.4">
      <c r="B141" s="11">
        <v>0.16700000000000001</v>
      </c>
      <c r="C141" s="13">
        <v>44337</v>
      </c>
      <c r="D141">
        <v>17</v>
      </c>
      <c r="E141" s="17">
        <f t="shared" si="4"/>
        <v>76008</v>
      </c>
      <c r="F141">
        <v>0.44800000000000001</v>
      </c>
      <c r="G141" s="19">
        <v>60</v>
      </c>
      <c r="H141" t="s">
        <v>91</v>
      </c>
      <c r="I141" s="1" t="s">
        <v>1</v>
      </c>
      <c r="J141" s="12">
        <f t="shared" si="3"/>
        <v>9.8235294117647066E-3</v>
      </c>
      <c r="K141" s="3">
        <v>0.01</v>
      </c>
      <c r="L141" s="18" t="s">
        <v>31</v>
      </c>
      <c r="N141" s="11">
        <v>25</v>
      </c>
    </row>
    <row r="142" spans="2:14" ht="15" hidden="1" thickBot="1" x14ac:dyDescent="0.4">
      <c r="B142" s="11">
        <v>0.16700000000000001</v>
      </c>
      <c r="C142" s="13">
        <v>44337</v>
      </c>
      <c r="D142">
        <v>17</v>
      </c>
      <c r="E142" s="17">
        <f t="shared" si="4"/>
        <v>74651</v>
      </c>
      <c r="F142">
        <v>0.44</v>
      </c>
      <c r="G142" s="11">
        <v>60</v>
      </c>
      <c r="H142" t="s">
        <v>91</v>
      </c>
      <c r="I142" s="1" t="s">
        <v>1</v>
      </c>
      <c r="J142" s="12">
        <f t="shared" si="3"/>
        <v>9.8235294117647066E-3</v>
      </c>
      <c r="K142" s="3">
        <v>0.01</v>
      </c>
      <c r="L142" s="18" t="s">
        <v>31</v>
      </c>
      <c r="N142" s="11">
        <v>25</v>
      </c>
    </row>
    <row r="143" spans="2:14" ht="15" hidden="1" thickBot="1" x14ac:dyDescent="0.4">
      <c r="B143" s="11">
        <v>0.16700000000000001</v>
      </c>
      <c r="C143" s="13">
        <v>44337</v>
      </c>
      <c r="D143">
        <v>17</v>
      </c>
      <c r="E143" s="17">
        <f t="shared" si="4"/>
        <v>72445</v>
      </c>
      <c r="F143">
        <v>0.42699999999999999</v>
      </c>
      <c r="G143" s="19">
        <v>60</v>
      </c>
      <c r="H143" t="s">
        <v>91</v>
      </c>
      <c r="I143" s="1" t="s">
        <v>1</v>
      </c>
      <c r="J143" s="12">
        <f t="shared" si="3"/>
        <v>9.8235294117647066E-3</v>
      </c>
      <c r="K143" s="3">
        <v>0.01</v>
      </c>
      <c r="L143" s="18" t="s">
        <v>31</v>
      </c>
      <c r="N143" s="11">
        <v>50</v>
      </c>
    </row>
    <row r="144" spans="2:14" ht="15" hidden="1" thickBot="1" x14ac:dyDescent="0.4">
      <c r="B144" s="11">
        <v>0.16700000000000001</v>
      </c>
      <c r="C144" s="13">
        <v>44337</v>
      </c>
      <c r="D144">
        <v>17</v>
      </c>
      <c r="E144" s="17">
        <f t="shared" si="4"/>
        <v>73463</v>
      </c>
      <c r="F144">
        <v>0.433</v>
      </c>
      <c r="G144" s="11">
        <v>60</v>
      </c>
      <c r="H144" t="s">
        <v>91</v>
      </c>
      <c r="I144" s="1" t="s">
        <v>1</v>
      </c>
      <c r="J144" s="12">
        <f t="shared" si="3"/>
        <v>9.8235294117647066E-3</v>
      </c>
      <c r="K144" s="3">
        <v>0.01</v>
      </c>
      <c r="L144" s="18" t="s">
        <v>31</v>
      </c>
      <c r="N144" s="11">
        <v>50</v>
      </c>
    </row>
    <row r="145" spans="1:14" ht="15" hidden="1" thickBot="1" x14ac:dyDescent="0.4">
      <c r="B145" s="11">
        <v>0.16700000000000001</v>
      </c>
      <c r="C145" s="13">
        <v>44337</v>
      </c>
      <c r="D145">
        <v>17</v>
      </c>
      <c r="E145" s="17">
        <f t="shared" si="4"/>
        <v>78723</v>
      </c>
      <c r="F145">
        <v>0.46400000000000002</v>
      </c>
      <c r="G145" s="19">
        <v>60</v>
      </c>
      <c r="H145" t="s">
        <v>91</v>
      </c>
      <c r="I145" s="1" t="s">
        <v>1</v>
      </c>
      <c r="J145" s="12">
        <f t="shared" si="3"/>
        <v>9.8235294117647066E-3</v>
      </c>
      <c r="K145" s="3">
        <v>0.01</v>
      </c>
      <c r="L145" s="18" t="s">
        <v>31</v>
      </c>
      <c r="N145" s="11">
        <v>100</v>
      </c>
    </row>
    <row r="146" spans="1:14" ht="29.5" hidden="1" thickBot="1" x14ac:dyDescent="0.4">
      <c r="B146" s="11">
        <v>0.16700000000000001</v>
      </c>
      <c r="C146" s="13">
        <v>44337</v>
      </c>
      <c r="D146">
        <v>17</v>
      </c>
      <c r="E146" s="17">
        <f t="shared" si="4"/>
        <v>85916</v>
      </c>
      <c r="F146">
        <v>0.42199999999999999</v>
      </c>
      <c r="G146" s="11">
        <v>50</v>
      </c>
      <c r="H146" t="s">
        <v>91</v>
      </c>
      <c r="I146" s="1" t="s">
        <v>1</v>
      </c>
      <c r="J146" s="12">
        <f t="shared" si="3"/>
        <v>9.8235294117647066E-3</v>
      </c>
      <c r="K146" s="3">
        <v>0.01</v>
      </c>
      <c r="L146" s="18" t="s">
        <v>36</v>
      </c>
      <c r="N146" s="11">
        <v>100</v>
      </c>
    </row>
    <row r="147" spans="1:14" ht="29.5" hidden="1" thickBot="1" x14ac:dyDescent="0.4">
      <c r="A147" s="15" t="s">
        <v>32</v>
      </c>
      <c r="B147" s="21">
        <v>0.35634353741496605</v>
      </c>
      <c r="C147" s="13">
        <v>44348</v>
      </c>
      <c r="D147">
        <v>35</v>
      </c>
      <c r="E147" s="17">
        <f t="shared" si="4"/>
        <v>41449</v>
      </c>
      <c r="F147">
        <v>0.21100000000000002</v>
      </c>
      <c r="G147" s="11">
        <v>50</v>
      </c>
      <c r="H147" t="s">
        <v>35</v>
      </c>
      <c r="I147" s="11" t="s">
        <v>4</v>
      </c>
      <c r="J147" s="12">
        <f>B147/D147</f>
        <v>1.0181243926141887E-2</v>
      </c>
      <c r="K147" s="3">
        <v>0.01</v>
      </c>
      <c r="L147" s="18" t="s">
        <v>36</v>
      </c>
      <c r="M147" t="s">
        <v>37</v>
      </c>
      <c r="N147" s="11">
        <v>0</v>
      </c>
    </row>
    <row r="148" spans="1:14" ht="29.5" hidden="1" thickBot="1" x14ac:dyDescent="0.4">
      <c r="A148" s="15" t="s">
        <v>32</v>
      </c>
      <c r="B148" s="21">
        <v>0.35634353741496605</v>
      </c>
      <c r="C148" s="13">
        <v>44348</v>
      </c>
      <c r="D148">
        <v>35</v>
      </c>
      <c r="E148" s="17">
        <f t="shared" si="4"/>
        <v>11983</v>
      </c>
      <c r="F148">
        <v>6.1000000000000013E-2</v>
      </c>
      <c r="G148" s="11">
        <v>50</v>
      </c>
      <c r="H148" t="s">
        <v>35</v>
      </c>
      <c r="I148" s="11" t="s">
        <v>4</v>
      </c>
      <c r="J148" s="12">
        <f t="shared" ref="J148:J170" si="5">B148/D148</f>
        <v>1.0181243926141887E-2</v>
      </c>
      <c r="K148" s="3">
        <v>0.01</v>
      </c>
      <c r="L148" s="18" t="s">
        <v>36</v>
      </c>
      <c r="M148" t="s">
        <v>38</v>
      </c>
      <c r="N148" s="11">
        <v>150</v>
      </c>
    </row>
    <row r="149" spans="1:14" ht="29.5" hidden="1" thickBot="1" x14ac:dyDescent="0.4">
      <c r="A149" s="15" t="s">
        <v>32</v>
      </c>
      <c r="B149" s="21">
        <v>0.35634353741496605</v>
      </c>
      <c r="C149" s="13">
        <v>44348</v>
      </c>
      <c r="D149">
        <v>35</v>
      </c>
      <c r="E149" s="17">
        <f t="shared" si="4"/>
        <v>6875</v>
      </c>
      <c r="F149">
        <v>3.4999999999999989E-2</v>
      </c>
      <c r="G149" s="11">
        <v>50</v>
      </c>
      <c r="H149" t="s">
        <v>35</v>
      </c>
      <c r="I149" s="11" t="s">
        <v>4</v>
      </c>
      <c r="J149" s="12">
        <f t="shared" si="5"/>
        <v>1.0181243926141887E-2</v>
      </c>
      <c r="K149" s="3">
        <v>0.01</v>
      </c>
      <c r="L149" s="18" t="s">
        <v>36</v>
      </c>
      <c r="M149" t="s">
        <v>39</v>
      </c>
      <c r="N149" s="11">
        <v>5000</v>
      </c>
    </row>
    <row r="150" spans="1:14" ht="29.5" hidden="1" thickBot="1" x14ac:dyDescent="0.4">
      <c r="A150" s="15" t="s">
        <v>32</v>
      </c>
      <c r="B150" s="21">
        <v>0.24920068027210884</v>
      </c>
      <c r="C150" s="13">
        <v>44348</v>
      </c>
      <c r="D150">
        <v>25</v>
      </c>
      <c r="E150" s="17">
        <f t="shared" si="4"/>
        <v>-803</v>
      </c>
      <c r="F150">
        <v>-4.0000000000000036E-3</v>
      </c>
      <c r="G150" s="11">
        <v>50</v>
      </c>
      <c r="H150" t="s">
        <v>65</v>
      </c>
      <c r="I150" s="11" t="s">
        <v>4</v>
      </c>
      <c r="J150" s="12">
        <f t="shared" si="5"/>
        <v>9.9680272108843542E-3</v>
      </c>
      <c r="K150" s="3">
        <v>0.01</v>
      </c>
      <c r="L150" s="18" t="s">
        <v>36</v>
      </c>
      <c r="M150" t="s">
        <v>66</v>
      </c>
      <c r="N150" s="22">
        <v>0</v>
      </c>
    </row>
    <row r="151" spans="1:14" ht="29.5" hidden="1" thickBot="1" x14ac:dyDescent="0.4">
      <c r="A151" s="15" t="s">
        <v>32</v>
      </c>
      <c r="B151" s="21">
        <v>0.24920068027210884</v>
      </c>
      <c r="C151" s="13">
        <v>44348</v>
      </c>
      <c r="D151">
        <v>25</v>
      </c>
      <c r="E151" s="17">
        <f t="shared" si="4"/>
        <v>45144</v>
      </c>
      <c r="F151">
        <v>0.22500000000000003</v>
      </c>
      <c r="G151" s="11">
        <v>50</v>
      </c>
      <c r="H151" t="s">
        <v>65</v>
      </c>
      <c r="I151" s="11" t="s">
        <v>4</v>
      </c>
      <c r="J151" s="12">
        <f t="shared" si="5"/>
        <v>9.9680272108843542E-3</v>
      </c>
      <c r="K151" s="3">
        <v>0.01</v>
      </c>
      <c r="L151" s="18" t="s">
        <v>36</v>
      </c>
      <c r="M151" t="s">
        <v>67</v>
      </c>
      <c r="N151" s="22">
        <v>150</v>
      </c>
    </row>
    <row r="152" spans="1:14" ht="29.5" hidden="1" thickBot="1" x14ac:dyDescent="0.4">
      <c r="A152" s="15" t="s">
        <v>32</v>
      </c>
      <c r="B152" s="21">
        <v>0.24920068027210884</v>
      </c>
      <c r="C152" s="13">
        <v>44348</v>
      </c>
      <c r="D152">
        <v>25</v>
      </c>
      <c r="E152" s="17">
        <f t="shared" si="4"/>
        <v>3210</v>
      </c>
      <c r="F152">
        <v>1.6E-2</v>
      </c>
      <c r="G152" s="11">
        <v>50</v>
      </c>
      <c r="H152" t="s">
        <v>65</v>
      </c>
      <c r="I152" s="11" t="s">
        <v>4</v>
      </c>
      <c r="J152" s="12">
        <f t="shared" si="5"/>
        <v>9.9680272108843542E-3</v>
      </c>
      <c r="K152" s="3">
        <v>0.01</v>
      </c>
      <c r="L152" s="18" t="s">
        <v>36</v>
      </c>
      <c r="M152" t="s">
        <v>68</v>
      </c>
      <c r="N152" s="22">
        <v>5000</v>
      </c>
    </row>
    <row r="153" spans="1:14" ht="29.5" hidden="1" thickBot="1" x14ac:dyDescent="0.4">
      <c r="A153" s="15" t="s">
        <v>32</v>
      </c>
      <c r="B153" s="21">
        <v>4.9030612244897971E-2</v>
      </c>
      <c r="C153" s="13">
        <v>44348</v>
      </c>
      <c r="D153">
        <v>5</v>
      </c>
      <c r="E153" s="17">
        <f t="shared" si="4"/>
        <v>-408</v>
      </c>
      <c r="F153" s="42">
        <v>-2.0000000000000018E-3</v>
      </c>
      <c r="G153" s="11">
        <v>50</v>
      </c>
      <c r="H153" t="s">
        <v>86</v>
      </c>
      <c r="I153" s="11" t="s">
        <v>4</v>
      </c>
      <c r="J153" s="12">
        <f t="shared" si="5"/>
        <v>9.8061224489795935E-3</v>
      </c>
      <c r="K153" s="3">
        <v>0.01</v>
      </c>
      <c r="L153" s="18" t="s">
        <v>36</v>
      </c>
      <c r="M153" t="s">
        <v>87</v>
      </c>
      <c r="N153" s="22">
        <v>0</v>
      </c>
    </row>
    <row r="154" spans="1:14" ht="29.5" hidden="1" thickBot="1" x14ac:dyDescent="0.4">
      <c r="A154" s="15" t="s">
        <v>32</v>
      </c>
      <c r="B154" s="21">
        <v>4.9030612244897971E-2</v>
      </c>
      <c r="C154" s="13">
        <v>44348</v>
      </c>
      <c r="D154">
        <v>5</v>
      </c>
      <c r="E154" s="17">
        <f>ROUND((F154*1000)/(G154*J154*K154),0)</f>
        <v>13257</v>
      </c>
      <c r="F154" s="42">
        <v>6.5000000000000016E-2</v>
      </c>
      <c r="G154" s="11">
        <v>50</v>
      </c>
      <c r="H154" t="s">
        <v>86</v>
      </c>
      <c r="I154" s="11" t="s">
        <v>4</v>
      </c>
      <c r="J154" s="12">
        <f t="shared" si="5"/>
        <v>9.8061224489795935E-3</v>
      </c>
      <c r="K154" s="3">
        <v>0.01</v>
      </c>
      <c r="L154" s="18" t="s">
        <v>36</v>
      </c>
      <c r="M154" t="s">
        <v>88</v>
      </c>
      <c r="N154" s="22">
        <v>150</v>
      </c>
    </row>
    <row r="155" spans="1:14" ht="29.5" hidden="1" thickBot="1" x14ac:dyDescent="0.4">
      <c r="A155" s="15" t="s">
        <v>32</v>
      </c>
      <c r="B155" s="21">
        <v>4.9030612244897971E-2</v>
      </c>
      <c r="C155" s="13">
        <v>44348</v>
      </c>
      <c r="D155">
        <v>5</v>
      </c>
      <c r="E155" s="17">
        <f t="shared" si="4"/>
        <v>2040</v>
      </c>
      <c r="F155" s="42">
        <v>9.999999999999995E-3</v>
      </c>
      <c r="G155" s="11">
        <v>50</v>
      </c>
      <c r="H155" t="s">
        <v>86</v>
      </c>
      <c r="I155" s="11" t="s">
        <v>4</v>
      </c>
      <c r="J155" s="12">
        <f t="shared" si="5"/>
        <v>9.8061224489795935E-3</v>
      </c>
      <c r="K155" s="3">
        <v>0.01</v>
      </c>
      <c r="L155" s="18" t="s">
        <v>36</v>
      </c>
      <c r="M155" t="s">
        <v>89</v>
      </c>
      <c r="N155" s="22">
        <v>5000</v>
      </c>
    </row>
    <row r="156" spans="1:14" ht="29.5" thickBot="1" x14ac:dyDescent="0.4">
      <c r="A156" s="15" t="s">
        <v>32</v>
      </c>
      <c r="B156" s="21">
        <v>6.9948979591836727E-2</v>
      </c>
      <c r="C156" s="13">
        <v>44348</v>
      </c>
      <c r="D156">
        <v>7</v>
      </c>
      <c r="E156" s="17">
        <f t="shared" si="4"/>
        <v>39229</v>
      </c>
      <c r="F156">
        <v>0.19600000000000001</v>
      </c>
      <c r="G156" s="11">
        <v>50</v>
      </c>
      <c r="H156" t="s">
        <v>97</v>
      </c>
      <c r="I156" s="11" t="s">
        <v>4</v>
      </c>
      <c r="J156" s="12">
        <f t="shared" si="5"/>
        <v>9.9927113702623898E-3</v>
      </c>
      <c r="K156" s="3">
        <v>0.01</v>
      </c>
      <c r="L156" s="18" t="s">
        <v>36</v>
      </c>
      <c r="M156" t="s">
        <v>98</v>
      </c>
      <c r="N156" s="22">
        <v>0</v>
      </c>
    </row>
    <row r="157" spans="1:14" ht="29.5" thickBot="1" x14ac:dyDescent="0.4">
      <c r="A157" s="15" t="s">
        <v>32</v>
      </c>
      <c r="B157" s="21">
        <v>6.9948979591836727E-2</v>
      </c>
      <c r="C157" s="13">
        <v>44348</v>
      </c>
      <c r="D157">
        <v>7</v>
      </c>
      <c r="E157" s="17">
        <f t="shared" si="4"/>
        <v>45833</v>
      </c>
      <c r="F157">
        <v>0.22900000000000004</v>
      </c>
      <c r="G157" s="11">
        <v>50</v>
      </c>
      <c r="H157" t="s">
        <v>97</v>
      </c>
      <c r="I157" s="11" t="s">
        <v>4</v>
      </c>
      <c r="J157" s="12">
        <f t="shared" si="5"/>
        <v>9.9927113702623898E-3</v>
      </c>
      <c r="K157" s="3">
        <v>0.01</v>
      </c>
      <c r="L157" s="18" t="s">
        <v>36</v>
      </c>
      <c r="M157" t="s">
        <v>99</v>
      </c>
      <c r="N157" s="22">
        <v>150</v>
      </c>
    </row>
    <row r="158" spans="1:14" ht="29.5" thickBot="1" x14ac:dyDescent="0.4">
      <c r="A158" s="15" t="s">
        <v>32</v>
      </c>
      <c r="B158" s="21">
        <v>6.9948979591836727E-2</v>
      </c>
      <c r="C158" s="13">
        <v>44348</v>
      </c>
      <c r="D158">
        <v>7</v>
      </c>
      <c r="E158" s="17">
        <f t="shared" si="4"/>
        <v>45833</v>
      </c>
      <c r="F158">
        <v>0.22900000000000004</v>
      </c>
      <c r="G158" s="11">
        <v>50</v>
      </c>
      <c r="H158" t="s">
        <v>97</v>
      </c>
      <c r="I158" s="11" t="s">
        <v>4</v>
      </c>
      <c r="J158" s="12">
        <f t="shared" si="5"/>
        <v>9.9927113702623898E-3</v>
      </c>
      <c r="K158" s="3">
        <v>0.01</v>
      </c>
      <c r="L158" s="18" t="s">
        <v>36</v>
      </c>
      <c r="M158" t="s">
        <v>100</v>
      </c>
      <c r="N158" s="22">
        <v>5000</v>
      </c>
    </row>
    <row r="159" spans="1:14" ht="29.5" hidden="1" thickBot="1" x14ac:dyDescent="0.4">
      <c r="A159" s="15" t="s">
        <v>32</v>
      </c>
      <c r="B159" s="21">
        <v>0.16688775510204082</v>
      </c>
      <c r="C159" s="13">
        <v>44348</v>
      </c>
      <c r="D159">
        <v>15</v>
      </c>
      <c r="E159" s="17">
        <f t="shared" si="4"/>
        <v>35593</v>
      </c>
      <c r="F159">
        <v>0.19800000000000001</v>
      </c>
      <c r="G159" s="11">
        <v>50</v>
      </c>
      <c r="H159" t="s">
        <v>101</v>
      </c>
      <c r="I159" s="11" t="s">
        <v>4</v>
      </c>
      <c r="J159" s="12">
        <f t="shared" si="5"/>
        <v>1.1125850340136054E-2</v>
      </c>
      <c r="K159" s="3">
        <v>0.01</v>
      </c>
      <c r="L159" s="18" t="s">
        <v>36</v>
      </c>
      <c r="M159" t="s">
        <v>17</v>
      </c>
      <c r="N159" s="22">
        <v>0</v>
      </c>
    </row>
    <row r="160" spans="1:14" ht="29.5" hidden="1" thickBot="1" x14ac:dyDescent="0.4">
      <c r="A160" s="15" t="s">
        <v>32</v>
      </c>
      <c r="B160" s="21">
        <v>0.16688775510204082</v>
      </c>
      <c r="C160" s="13">
        <v>44348</v>
      </c>
      <c r="D160">
        <v>15</v>
      </c>
      <c r="E160" s="17">
        <f t="shared" si="4"/>
        <v>40806</v>
      </c>
      <c r="F160">
        <v>0.22700000000000004</v>
      </c>
      <c r="G160" s="11">
        <v>50</v>
      </c>
      <c r="H160" t="s">
        <v>101</v>
      </c>
      <c r="I160" s="11" t="s">
        <v>4</v>
      </c>
      <c r="J160" s="12">
        <f t="shared" si="5"/>
        <v>1.1125850340136054E-2</v>
      </c>
      <c r="K160" s="3">
        <v>0.01</v>
      </c>
      <c r="L160" s="18" t="s">
        <v>36</v>
      </c>
      <c r="M160" t="s">
        <v>60</v>
      </c>
      <c r="N160" s="22">
        <v>150</v>
      </c>
    </row>
    <row r="161" spans="1:14" ht="29.5" hidden="1" thickBot="1" x14ac:dyDescent="0.4">
      <c r="A161" s="15" t="s">
        <v>32</v>
      </c>
      <c r="B161" s="21">
        <v>0.16688775510204082</v>
      </c>
      <c r="C161" s="13">
        <v>44348</v>
      </c>
      <c r="D161">
        <v>15</v>
      </c>
      <c r="E161" s="17">
        <f t="shared" si="4"/>
        <v>40986</v>
      </c>
      <c r="F161">
        <v>0.22800000000000004</v>
      </c>
      <c r="G161" s="11">
        <v>50</v>
      </c>
      <c r="H161" t="s">
        <v>101</v>
      </c>
      <c r="I161" s="11" t="s">
        <v>4</v>
      </c>
      <c r="J161" s="12">
        <f t="shared" si="5"/>
        <v>1.1125850340136054E-2</v>
      </c>
      <c r="K161" s="3">
        <v>0.01</v>
      </c>
      <c r="L161" s="18" t="s">
        <v>36</v>
      </c>
      <c r="M161" t="s">
        <v>83</v>
      </c>
      <c r="N161" s="22">
        <v>5000</v>
      </c>
    </row>
    <row r="162" spans="1:14" ht="29.5" hidden="1" thickBot="1" x14ac:dyDescent="0.4">
      <c r="A162" s="15" t="s">
        <v>32</v>
      </c>
      <c r="B162" s="21">
        <v>0.34954081632653061</v>
      </c>
      <c r="C162" s="13">
        <v>44348</v>
      </c>
      <c r="D162">
        <v>35</v>
      </c>
      <c r="E162" s="17">
        <f t="shared" si="4"/>
        <v>-1402</v>
      </c>
      <c r="F162">
        <v>-6.9999999999999923E-3</v>
      </c>
      <c r="G162" s="11">
        <v>50</v>
      </c>
      <c r="H162" t="s">
        <v>102</v>
      </c>
      <c r="I162" s="11" t="s">
        <v>4</v>
      </c>
      <c r="J162" s="12">
        <f t="shared" si="5"/>
        <v>9.9868804664723036E-3</v>
      </c>
      <c r="K162" s="3">
        <v>0.01</v>
      </c>
      <c r="L162" s="18" t="s">
        <v>36</v>
      </c>
      <c r="M162" t="s">
        <v>18</v>
      </c>
      <c r="N162" s="22">
        <v>0</v>
      </c>
    </row>
    <row r="163" spans="1:14" ht="29.5" hidden="1" thickBot="1" x14ac:dyDescent="0.4">
      <c r="A163" s="15" t="s">
        <v>32</v>
      </c>
      <c r="B163" s="21">
        <v>0.34954081632653061</v>
      </c>
      <c r="C163" s="13">
        <v>44348</v>
      </c>
      <c r="D163">
        <v>35</v>
      </c>
      <c r="E163" s="17">
        <f t="shared" si="4"/>
        <v>5407</v>
      </c>
      <c r="F163">
        <v>2.700000000000001E-2</v>
      </c>
      <c r="G163" s="11">
        <v>50</v>
      </c>
      <c r="H163" t="s">
        <v>102</v>
      </c>
      <c r="I163" s="11" t="s">
        <v>4</v>
      </c>
      <c r="J163" s="12">
        <f t="shared" si="5"/>
        <v>9.9868804664723036E-3</v>
      </c>
      <c r="K163" s="3">
        <v>0.01</v>
      </c>
      <c r="L163" s="18" t="s">
        <v>36</v>
      </c>
      <c r="M163" t="s">
        <v>103</v>
      </c>
      <c r="N163" s="22">
        <v>150</v>
      </c>
    </row>
    <row r="164" spans="1:14" ht="29.5" hidden="1" thickBot="1" x14ac:dyDescent="0.4">
      <c r="A164" s="15" t="s">
        <v>32</v>
      </c>
      <c r="B164" s="21">
        <v>0.34954081632653061</v>
      </c>
      <c r="C164" s="13">
        <v>44348</v>
      </c>
      <c r="D164">
        <v>35</v>
      </c>
      <c r="E164" s="17">
        <f t="shared" ref="E164:E170" si="6">ROUND((F164*1000)/(G164*J164*K164),0)</f>
        <v>2603</v>
      </c>
      <c r="F164">
        <v>1.2999999999999998E-2</v>
      </c>
      <c r="G164" s="11">
        <v>50</v>
      </c>
      <c r="H164" t="s">
        <v>102</v>
      </c>
      <c r="I164" s="11" t="s">
        <v>4</v>
      </c>
      <c r="J164" s="12">
        <f t="shared" si="5"/>
        <v>9.9868804664723036E-3</v>
      </c>
      <c r="K164" s="3">
        <v>0.01</v>
      </c>
      <c r="L164" s="18" t="s">
        <v>36</v>
      </c>
      <c r="M164" t="s">
        <v>104</v>
      </c>
      <c r="N164" s="22">
        <v>5000</v>
      </c>
    </row>
    <row r="165" spans="1:14" ht="29.5" hidden="1" thickBot="1" x14ac:dyDescent="0.4">
      <c r="A165" s="15" t="s">
        <v>32</v>
      </c>
      <c r="B165" s="21">
        <v>0.36025510204081629</v>
      </c>
      <c r="C165" s="13">
        <v>44348</v>
      </c>
      <c r="D165">
        <v>35</v>
      </c>
      <c r="E165" s="17">
        <f t="shared" si="6"/>
        <v>39056</v>
      </c>
      <c r="F165">
        <v>0.20100000000000001</v>
      </c>
      <c r="G165" s="11">
        <v>50</v>
      </c>
      <c r="H165" t="s">
        <v>105</v>
      </c>
      <c r="I165" s="11" t="s">
        <v>4</v>
      </c>
      <c r="J165" s="12">
        <f t="shared" si="5"/>
        <v>1.0293002915451894E-2</v>
      </c>
      <c r="K165" s="3">
        <v>0.01</v>
      </c>
      <c r="L165" s="18" t="s">
        <v>36</v>
      </c>
      <c r="M165" t="s">
        <v>19</v>
      </c>
      <c r="N165" s="22">
        <v>0</v>
      </c>
    </row>
    <row r="166" spans="1:14" ht="29.5" hidden="1" thickBot="1" x14ac:dyDescent="0.4">
      <c r="A166" s="15" t="s">
        <v>32</v>
      </c>
      <c r="B166" s="21">
        <v>0.36025510204081629</v>
      </c>
      <c r="C166" s="13">
        <v>44348</v>
      </c>
      <c r="D166">
        <v>35</v>
      </c>
      <c r="E166" s="17">
        <f t="shared" si="6"/>
        <v>26426</v>
      </c>
      <c r="F166">
        <v>0.13600000000000001</v>
      </c>
      <c r="G166" s="11">
        <v>50</v>
      </c>
      <c r="H166" t="s">
        <v>105</v>
      </c>
      <c r="I166" s="11" t="s">
        <v>4</v>
      </c>
      <c r="J166" s="12">
        <f t="shared" si="5"/>
        <v>1.0293002915451894E-2</v>
      </c>
      <c r="K166" s="3">
        <v>0.01</v>
      </c>
      <c r="L166" s="18" t="s">
        <v>36</v>
      </c>
      <c r="M166" t="s">
        <v>61</v>
      </c>
      <c r="N166" s="22">
        <v>150</v>
      </c>
    </row>
    <row r="167" spans="1:14" ht="29.5" hidden="1" thickBot="1" x14ac:dyDescent="0.4">
      <c r="A167" s="15" t="s">
        <v>32</v>
      </c>
      <c r="B167" s="21">
        <v>0.36025510204081629</v>
      </c>
      <c r="C167" s="13">
        <v>44348</v>
      </c>
      <c r="D167">
        <v>35</v>
      </c>
      <c r="E167" s="17">
        <f t="shared" si="6"/>
        <v>18071</v>
      </c>
      <c r="F167">
        <v>9.2999999999999985E-2</v>
      </c>
      <c r="G167" s="11">
        <v>50</v>
      </c>
      <c r="H167" t="s">
        <v>105</v>
      </c>
      <c r="I167" s="11" t="s">
        <v>4</v>
      </c>
      <c r="J167" s="12">
        <f t="shared" si="5"/>
        <v>1.0293002915451894E-2</v>
      </c>
      <c r="K167" s="3">
        <v>0.01</v>
      </c>
      <c r="L167" s="18" t="s">
        <v>36</v>
      </c>
      <c r="M167" t="s">
        <v>84</v>
      </c>
      <c r="N167" s="22">
        <v>5000</v>
      </c>
    </row>
    <row r="168" spans="1:14" ht="29.5" hidden="1" thickBot="1" x14ac:dyDescent="0.4">
      <c r="A168" s="15" t="s">
        <v>32</v>
      </c>
      <c r="B168" s="21">
        <v>0.43729591836734694</v>
      </c>
      <c r="C168" s="13">
        <v>44348</v>
      </c>
      <c r="D168">
        <v>45</v>
      </c>
      <c r="E168" s="17">
        <f t="shared" si="6"/>
        <v>42603</v>
      </c>
      <c r="F168">
        <v>0.20700000000000002</v>
      </c>
      <c r="G168" s="11">
        <v>50</v>
      </c>
      <c r="H168" t="s">
        <v>106</v>
      </c>
      <c r="I168" s="11" t="s">
        <v>4</v>
      </c>
      <c r="J168" s="12">
        <f t="shared" si="5"/>
        <v>9.7176870748299313E-3</v>
      </c>
      <c r="K168" s="3">
        <v>0.01</v>
      </c>
      <c r="L168" s="18" t="s">
        <v>36</v>
      </c>
      <c r="M168" t="s">
        <v>21</v>
      </c>
      <c r="N168" s="22">
        <v>0</v>
      </c>
    </row>
    <row r="169" spans="1:14" ht="29.5" hidden="1" thickBot="1" x14ac:dyDescent="0.4">
      <c r="A169" s="15" t="s">
        <v>32</v>
      </c>
      <c r="B169" s="21">
        <v>0.43729591836734694</v>
      </c>
      <c r="C169" s="13">
        <v>44348</v>
      </c>
      <c r="D169">
        <v>45</v>
      </c>
      <c r="E169" s="17">
        <f t="shared" si="6"/>
        <v>15642</v>
      </c>
      <c r="F169">
        <v>7.5999999999999998E-2</v>
      </c>
      <c r="G169" s="11">
        <v>50</v>
      </c>
      <c r="H169" t="s">
        <v>106</v>
      </c>
      <c r="I169" s="11" t="s">
        <v>4</v>
      </c>
      <c r="J169" s="12">
        <f t="shared" si="5"/>
        <v>9.7176870748299313E-3</v>
      </c>
      <c r="K169" s="3">
        <v>0.01</v>
      </c>
      <c r="L169" s="18" t="s">
        <v>36</v>
      </c>
      <c r="M169" t="s">
        <v>107</v>
      </c>
      <c r="N169" s="22">
        <v>150</v>
      </c>
    </row>
    <row r="170" spans="1:14" ht="29.5" hidden="1" thickBot="1" x14ac:dyDescent="0.4">
      <c r="A170" s="15" t="s">
        <v>32</v>
      </c>
      <c r="B170" s="21">
        <v>0.43729591836734694</v>
      </c>
      <c r="C170" s="13">
        <v>44348</v>
      </c>
      <c r="D170">
        <v>45</v>
      </c>
      <c r="E170" s="17">
        <f t="shared" si="6"/>
        <v>15847</v>
      </c>
      <c r="F170">
        <v>7.6999999999999999E-2</v>
      </c>
      <c r="G170" s="11">
        <v>50</v>
      </c>
      <c r="H170" t="s">
        <v>106</v>
      </c>
      <c r="I170" s="11" t="s">
        <v>4</v>
      </c>
      <c r="J170" s="12">
        <f t="shared" si="5"/>
        <v>9.7176870748299313E-3</v>
      </c>
      <c r="K170" s="3">
        <v>0.01</v>
      </c>
      <c r="L170" s="18" t="s">
        <v>36</v>
      </c>
      <c r="M170" t="s">
        <v>108</v>
      </c>
      <c r="N170" s="22">
        <v>5000</v>
      </c>
    </row>
    <row r="171" spans="1:14" x14ac:dyDescent="0.35">
      <c r="B171" s="21"/>
    </row>
    <row r="172" spans="1:14" x14ac:dyDescent="0.35">
      <c r="B172" s="21"/>
    </row>
  </sheetData>
  <autoFilter ref="A1:Q170" xr:uid="{BBCE8FC0-E2DC-4DEB-8C53-D9F2A696A1AE}">
    <filterColumn colId="7">
      <filters>
        <filter val="Sa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661E-8037-45D8-9612-6273B1B03BF9}">
  <dimension ref="A1:N16"/>
  <sheetViews>
    <sheetView tabSelected="1" workbookViewId="0">
      <selection activeCell="F6" sqref="F6:G16"/>
    </sheetView>
  </sheetViews>
  <sheetFormatPr defaultRowHeight="14.5" x14ac:dyDescent="0.35"/>
  <cols>
    <col min="6" max="6" width="18.90625" bestFit="1" customWidth="1"/>
    <col min="7" max="7" width="11.54296875" bestFit="1" customWidth="1"/>
  </cols>
  <sheetData>
    <row r="1" spans="1:14" x14ac:dyDescent="0.35">
      <c r="A1" t="s">
        <v>115</v>
      </c>
    </row>
    <row r="2" spans="1:14" x14ac:dyDescent="0.35">
      <c r="A2" t="s">
        <v>116</v>
      </c>
    </row>
    <row r="3" spans="1:14" x14ac:dyDescent="0.35">
      <c r="A3" t="s">
        <v>117</v>
      </c>
    </row>
    <row r="4" spans="1:14" x14ac:dyDescent="0.35">
      <c r="A4" t="s">
        <v>118</v>
      </c>
      <c r="I4" t="s">
        <v>119</v>
      </c>
      <c r="J4" s="50">
        <v>408.21428571428567</v>
      </c>
      <c r="L4" t="s">
        <v>120</v>
      </c>
      <c r="M4" t="s">
        <v>4</v>
      </c>
      <c r="N4" t="s">
        <v>1</v>
      </c>
    </row>
    <row r="5" spans="1:14" x14ac:dyDescent="0.35">
      <c r="A5" t="s">
        <v>121</v>
      </c>
      <c r="I5" t="s">
        <v>101</v>
      </c>
      <c r="J5" s="50">
        <v>166.88775510204081</v>
      </c>
      <c r="L5" t="s">
        <v>122</v>
      </c>
      <c r="M5">
        <v>356.34353741496602</v>
      </c>
      <c r="N5">
        <v>486.61564625850349</v>
      </c>
    </row>
    <row r="6" spans="1:14" x14ac:dyDescent="0.35">
      <c r="A6" t="s">
        <v>123</v>
      </c>
      <c r="F6" s="46" t="s">
        <v>139</v>
      </c>
      <c r="G6" s="46" t="s">
        <v>140</v>
      </c>
      <c r="I6" t="s">
        <v>105</v>
      </c>
      <c r="J6" s="50">
        <v>360.25510204081627</v>
      </c>
      <c r="L6" t="s">
        <v>124</v>
      </c>
      <c r="M6">
        <v>249.20068027210885</v>
      </c>
      <c r="N6">
        <v>55.833333333333364</v>
      </c>
    </row>
    <row r="7" spans="1:14" x14ac:dyDescent="0.35">
      <c r="A7" t="s">
        <v>125</v>
      </c>
      <c r="F7" s="42" t="s">
        <v>54</v>
      </c>
      <c r="G7" s="42">
        <v>487</v>
      </c>
      <c r="I7" t="s">
        <v>126</v>
      </c>
      <c r="J7" s="50">
        <v>437.29591836734693</v>
      </c>
      <c r="L7" t="s">
        <v>127</v>
      </c>
      <c r="M7">
        <v>49.030612244897974</v>
      </c>
      <c r="N7">
        <v>140.01700680272111</v>
      </c>
    </row>
    <row r="8" spans="1:14" x14ac:dyDescent="0.35">
      <c r="A8" t="s">
        <v>128</v>
      </c>
      <c r="F8" s="42" t="s">
        <v>71</v>
      </c>
      <c r="G8" s="42">
        <v>249</v>
      </c>
      <c r="I8" t="s">
        <v>102</v>
      </c>
      <c r="J8" s="50">
        <v>349.5408163265306</v>
      </c>
      <c r="L8" t="s">
        <v>129</v>
      </c>
      <c r="M8" t="s">
        <v>130</v>
      </c>
      <c r="N8">
        <v>303.45238095238091</v>
      </c>
    </row>
    <row r="9" spans="1:14" x14ac:dyDescent="0.35">
      <c r="A9" t="s">
        <v>131</v>
      </c>
      <c r="F9" s="42" t="s">
        <v>72</v>
      </c>
      <c r="G9" s="42">
        <v>140</v>
      </c>
      <c r="I9" t="s">
        <v>132</v>
      </c>
      <c r="J9" s="50">
        <v>234.7448979591837</v>
      </c>
    </row>
    <row r="10" spans="1:14" x14ac:dyDescent="0.35">
      <c r="A10" t="s">
        <v>133</v>
      </c>
      <c r="F10" s="42" t="s">
        <v>73</v>
      </c>
      <c r="G10" s="42">
        <v>167</v>
      </c>
      <c r="I10" t="s">
        <v>134</v>
      </c>
      <c r="J10" s="50">
        <v>219.43877551020407</v>
      </c>
    </row>
    <row r="11" spans="1:14" x14ac:dyDescent="0.35">
      <c r="A11" t="s">
        <v>135</v>
      </c>
      <c r="F11" s="42" t="s">
        <v>74</v>
      </c>
      <c r="G11" s="42">
        <v>360</v>
      </c>
      <c r="I11" t="s">
        <v>136</v>
      </c>
      <c r="J11" s="51">
        <v>69.948979591836732</v>
      </c>
    </row>
    <row r="12" spans="1:14" x14ac:dyDescent="0.35">
      <c r="A12" t="s">
        <v>137</v>
      </c>
      <c r="F12" s="42" t="s">
        <v>76</v>
      </c>
      <c r="G12" s="42">
        <v>219</v>
      </c>
      <c r="J12" t="s">
        <v>138</v>
      </c>
    </row>
    <row r="13" spans="1:14" x14ac:dyDescent="0.35">
      <c r="F13" s="42" t="s">
        <v>109</v>
      </c>
      <c r="G13" s="42">
        <v>350</v>
      </c>
    </row>
    <row r="14" spans="1:14" x14ac:dyDescent="0.35">
      <c r="F14" s="42" t="s">
        <v>75</v>
      </c>
      <c r="G14" s="42">
        <v>235</v>
      </c>
    </row>
    <row r="15" spans="1:14" x14ac:dyDescent="0.35">
      <c r="F15" s="42" t="s">
        <v>110</v>
      </c>
      <c r="G15" s="42">
        <v>70</v>
      </c>
    </row>
    <row r="16" spans="1:14" x14ac:dyDescent="0.35">
      <c r="F16" s="46"/>
      <c r="G16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9D54-DFDE-44A0-A5A8-0B5D06DE15E7}">
  <dimension ref="A1:E36"/>
  <sheetViews>
    <sheetView workbookViewId="0">
      <selection activeCell="C39" sqref="C39"/>
    </sheetView>
  </sheetViews>
  <sheetFormatPr defaultRowHeight="14.5" x14ac:dyDescent="0.35"/>
  <cols>
    <col min="1" max="1" width="20" bestFit="1" customWidth="1"/>
    <col min="2" max="2" width="9" style="42" bestFit="1" customWidth="1"/>
    <col min="3" max="3" width="12" style="42" bestFit="1" customWidth="1"/>
  </cols>
  <sheetData>
    <row r="1" spans="1:5" x14ac:dyDescent="0.35">
      <c r="A1" s="44"/>
      <c r="B1" s="44" t="s">
        <v>69</v>
      </c>
      <c r="C1" s="44" t="s">
        <v>70</v>
      </c>
      <c r="D1" s="44" t="s">
        <v>77</v>
      </c>
      <c r="E1" s="43"/>
    </row>
    <row r="2" spans="1:5" x14ac:dyDescent="0.35">
      <c r="A2" s="43" t="s">
        <v>54</v>
      </c>
      <c r="B2" s="43">
        <v>130342.7</v>
      </c>
      <c r="C2" s="43">
        <v>18475.891303143013</v>
      </c>
      <c r="D2" s="43">
        <v>0</v>
      </c>
      <c r="E2" s="43"/>
    </row>
    <row r="3" spans="1:5" x14ac:dyDescent="0.35">
      <c r="A3" s="43" t="s">
        <v>71</v>
      </c>
      <c r="B3" s="43">
        <v>21289.666666666668</v>
      </c>
      <c r="C3" s="43">
        <v>6333.6344585054994</v>
      </c>
      <c r="D3" s="43">
        <v>0</v>
      </c>
      <c r="E3" s="43"/>
    </row>
    <row r="4" spans="1:5" x14ac:dyDescent="0.35">
      <c r="A4" s="43" t="s">
        <v>72</v>
      </c>
      <c r="B4" s="43">
        <v>18599.692307692309</v>
      </c>
      <c r="C4" s="43">
        <v>4128.6099392618808</v>
      </c>
      <c r="D4" s="43">
        <v>0</v>
      </c>
      <c r="E4" s="43"/>
    </row>
    <row r="5" spans="1:5" x14ac:dyDescent="0.35">
      <c r="A5" s="43" t="s">
        <v>54</v>
      </c>
      <c r="B5" s="43">
        <v>104902</v>
      </c>
      <c r="C5" s="43">
        <v>4575</v>
      </c>
      <c r="D5" s="43">
        <v>12.5</v>
      </c>
      <c r="E5" s="43"/>
    </row>
    <row r="6" spans="1:5" x14ac:dyDescent="0.35">
      <c r="A6" s="43" t="s">
        <v>54</v>
      </c>
      <c r="B6" s="43">
        <v>44771</v>
      </c>
      <c r="C6" s="43">
        <v>3757.9999999999995</v>
      </c>
      <c r="D6" s="43">
        <v>25</v>
      </c>
      <c r="E6" s="43"/>
    </row>
    <row r="7" spans="1:5" x14ac:dyDescent="0.35">
      <c r="A7" s="43" t="s">
        <v>54</v>
      </c>
      <c r="B7" s="43">
        <v>34477</v>
      </c>
      <c r="C7" s="43">
        <v>5065</v>
      </c>
      <c r="D7" s="43">
        <v>50</v>
      </c>
      <c r="E7" s="43"/>
    </row>
    <row r="8" spans="1:5" x14ac:dyDescent="0.35">
      <c r="A8" s="43" t="s">
        <v>54</v>
      </c>
      <c r="B8" s="43">
        <v>22222</v>
      </c>
      <c r="C8" s="43">
        <v>490</v>
      </c>
      <c r="D8" s="43">
        <v>100</v>
      </c>
      <c r="E8" s="43"/>
    </row>
    <row r="9" spans="1:5" x14ac:dyDescent="0.35">
      <c r="A9" s="43" t="s">
        <v>54</v>
      </c>
      <c r="B9" s="43">
        <v>17287.599999999999</v>
      </c>
      <c r="C9" s="43">
        <v>1837.2439304567054</v>
      </c>
      <c r="D9" s="43">
        <v>150</v>
      </c>
      <c r="E9" s="43"/>
    </row>
    <row r="10" spans="1:5" x14ac:dyDescent="0.35">
      <c r="A10" s="43" t="s">
        <v>54</v>
      </c>
      <c r="B10" s="43">
        <v>26761.4</v>
      </c>
      <c r="C10" s="43">
        <v>5580.610572329877</v>
      </c>
      <c r="D10" s="43">
        <v>5000</v>
      </c>
      <c r="E10" s="43"/>
    </row>
    <row r="11" spans="1:5" x14ac:dyDescent="0.35">
      <c r="A11" s="43" t="s">
        <v>71</v>
      </c>
      <c r="B11" s="43">
        <v>9462</v>
      </c>
      <c r="C11" s="43">
        <v>3795</v>
      </c>
      <c r="D11" s="43">
        <v>150</v>
      </c>
      <c r="E11" s="43"/>
    </row>
    <row r="12" spans="1:5" x14ac:dyDescent="0.35">
      <c r="A12" s="43" t="s">
        <v>71</v>
      </c>
      <c r="B12" s="43">
        <v>10691.75</v>
      </c>
      <c r="C12" s="43">
        <v>5155.9416917927483</v>
      </c>
      <c r="D12" s="43">
        <v>5000</v>
      </c>
      <c r="E12" s="43"/>
    </row>
    <row r="13" spans="1:5" x14ac:dyDescent="0.35">
      <c r="A13" s="43" t="s">
        <v>72</v>
      </c>
      <c r="B13" s="43">
        <v>7241</v>
      </c>
      <c r="C13" s="43"/>
      <c r="D13" s="43">
        <v>150</v>
      </c>
      <c r="E13" s="43"/>
    </row>
    <row r="14" spans="1:5" x14ac:dyDescent="0.35">
      <c r="A14" s="43" t="s">
        <v>72</v>
      </c>
      <c r="B14" s="43">
        <v>3522.5</v>
      </c>
      <c r="C14" s="43">
        <v>1894.4999999999998</v>
      </c>
      <c r="D14" s="43">
        <v>200</v>
      </c>
      <c r="E14" s="43"/>
    </row>
    <row r="15" spans="1:5" x14ac:dyDescent="0.35">
      <c r="A15" s="43" t="s">
        <v>72</v>
      </c>
      <c r="B15" s="43">
        <v>18180.333333333332</v>
      </c>
      <c r="C15" s="43">
        <v>5366.4993845564213</v>
      </c>
      <c r="D15" s="43">
        <v>5000</v>
      </c>
      <c r="E15" s="43"/>
    </row>
    <row r="16" spans="1:5" x14ac:dyDescent="0.35">
      <c r="A16" s="43" t="s">
        <v>73</v>
      </c>
      <c r="B16" s="43">
        <v>78722.5</v>
      </c>
      <c r="C16" s="43">
        <v>4241.4999999999991</v>
      </c>
      <c r="D16" s="43">
        <v>0</v>
      </c>
      <c r="E16" s="43"/>
    </row>
    <row r="17" spans="1:5" x14ac:dyDescent="0.35">
      <c r="A17" s="43" t="s">
        <v>73</v>
      </c>
      <c r="B17" s="43">
        <v>76092.5</v>
      </c>
      <c r="C17" s="43">
        <v>1272.5</v>
      </c>
      <c r="D17" s="43">
        <v>12.5</v>
      </c>
      <c r="E17" s="43"/>
    </row>
    <row r="18" spans="1:5" x14ac:dyDescent="0.35">
      <c r="A18" s="43" t="s">
        <v>73</v>
      </c>
      <c r="B18" s="43">
        <v>75329.5</v>
      </c>
      <c r="C18" s="43">
        <v>678.5</v>
      </c>
      <c r="D18" s="43">
        <v>25</v>
      </c>
      <c r="E18" s="43"/>
    </row>
    <row r="19" spans="1:5" x14ac:dyDescent="0.35">
      <c r="A19" s="43" t="s">
        <v>73</v>
      </c>
      <c r="B19" s="43">
        <v>72954</v>
      </c>
      <c r="C19" s="43">
        <v>509</v>
      </c>
      <c r="D19" s="43">
        <v>50</v>
      </c>
      <c r="E19" s="43"/>
    </row>
    <row r="20" spans="1:5" x14ac:dyDescent="0.35">
      <c r="A20" s="43" t="s">
        <v>73</v>
      </c>
      <c r="B20" s="43">
        <v>82319.5</v>
      </c>
      <c r="C20" s="43">
        <v>3596.5</v>
      </c>
      <c r="D20" s="43">
        <v>100</v>
      </c>
      <c r="E20" s="43"/>
    </row>
    <row r="21" spans="1:5" x14ac:dyDescent="0.35">
      <c r="A21" s="43" t="s">
        <v>73</v>
      </c>
      <c r="B21" s="43">
        <v>121880.75</v>
      </c>
      <c r="C21" s="43">
        <v>27609.492797994317</v>
      </c>
      <c r="D21" s="43">
        <v>150</v>
      </c>
      <c r="E21" s="43"/>
    </row>
    <row r="22" spans="1:5" x14ac:dyDescent="0.35">
      <c r="A22" s="43" t="s">
        <v>73</v>
      </c>
      <c r="B22" s="43">
        <v>152864</v>
      </c>
      <c r="C22" s="43">
        <v>5411.4462330631486</v>
      </c>
      <c r="D22" s="43">
        <v>5000</v>
      </c>
      <c r="E22" s="43"/>
    </row>
    <row r="23" spans="1:5" x14ac:dyDescent="0.35">
      <c r="A23" s="43" t="s">
        <v>74</v>
      </c>
      <c r="B23" s="43">
        <v>97694.5</v>
      </c>
      <c r="C23" s="43">
        <v>58638.5</v>
      </c>
      <c r="D23" s="43">
        <v>0</v>
      </c>
      <c r="E23" s="43"/>
    </row>
    <row r="24" spans="1:5" x14ac:dyDescent="0.35">
      <c r="A24" s="43" t="s">
        <v>74</v>
      </c>
      <c r="B24" s="43">
        <v>22463</v>
      </c>
      <c r="C24" s="43">
        <v>3962.9999999999995</v>
      </c>
      <c r="D24" s="43">
        <v>150</v>
      </c>
      <c r="E24" s="43"/>
    </row>
    <row r="25" spans="1:5" x14ac:dyDescent="0.35">
      <c r="A25" s="43" t="s">
        <v>74</v>
      </c>
      <c r="B25" s="43">
        <v>20369</v>
      </c>
      <c r="C25" s="43">
        <v>2297.9999999999995</v>
      </c>
      <c r="D25" s="43">
        <v>5000</v>
      </c>
      <c r="E25" s="43"/>
    </row>
    <row r="26" spans="1:5" x14ac:dyDescent="0.35">
      <c r="A26" s="43" t="s">
        <v>76</v>
      </c>
      <c r="B26" s="43">
        <v>8312</v>
      </c>
      <c r="C26" s="43">
        <v>5472.4804552719361</v>
      </c>
      <c r="D26" s="43">
        <v>0</v>
      </c>
      <c r="E26" s="43"/>
    </row>
    <row r="27" spans="1:5" x14ac:dyDescent="0.35">
      <c r="A27" s="43" t="s">
        <v>76</v>
      </c>
      <c r="B27" s="43">
        <v>9230</v>
      </c>
      <c r="C27" s="43">
        <v>4508.9853995475896</v>
      </c>
      <c r="D27" s="43">
        <v>5000</v>
      </c>
      <c r="E27" s="43"/>
    </row>
    <row r="28" spans="1:5" x14ac:dyDescent="0.35">
      <c r="A28" s="43" t="s">
        <v>109</v>
      </c>
      <c r="B28" s="43">
        <v>6333</v>
      </c>
      <c r="C28" s="43"/>
      <c r="D28" s="43">
        <v>0</v>
      </c>
      <c r="E28" s="43"/>
    </row>
    <row r="29" spans="1:5" x14ac:dyDescent="0.35">
      <c r="A29" s="43" t="s">
        <v>109</v>
      </c>
      <c r="B29" s="43">
        <v>5407</v>
      </c>
      <c r="C29" s="43"/>
      <c r="D29" s="43">
        <v>150</v>
      </c>
      <c r="E29" s="43"/>
    </row>
    <row r="30" spans="1:5" x14ac:dyDescent="0.35">
      <c r="A30" s="43" t="s">
        <v>109</v>
      </c>
      <c r="B30" s="43">
        <v>3301.5</v>
      </c>
      <c r="C30" s="43">
        <v>698.5</v>
      </c>
      <c r="D30" s="43">
        <v>5000</v>
      </c>
      <c r="E30" s="43"/>
    </row>
    <row r="31" spans="1:5" x14ac:dyDescent="0.35">
      <c r="A31" s="43" t="s">
        <v>75</v>
      </c>
      <c r="B31" s="43">
        <v>4500</v>
      </c>
      <c r="C31" s="43"/>
      <c r="D31" s="43">
        <v>0</v>
      </c>
      <c r="E31" s="43"/>
    </row>
    <row r="32" spans="1:5" x14ac:dyDescent="0.35">
      <c r="A32" s="43" t="s">
        <v>75</v>
      </c>
      <c r="B32" s="43">
        <v>4833</v>
      </c>
      <c r="C32" s="43"/>
      <c r="D32" s="43">
        <v>5000</v>
      </c>
      <c r="E32" s="43"/>
    </row>
    <row r="33" spans="1:5" x14ac:dyDescent="0.35">
      <c r="A33" s="43" t="s">
        <v>110</v>
      </c>
      <c r="B33" s="43">
        <v>39229</v>
      </c>
      <c r="C33" s="43"/>
      <c r="D33" s="43">
        <v>0</v>
      </c>
      <c r="E33" s="43"/>
    </row>
    <row r="34" spans="1:5" x14ac:dyDescent="0.35">
      <c r="A34" s="43" t="s">
        <v>110</v>
      </c>
      <c r="B34" s="42">
        <v>45833</v>
      </c>
      <c r="C34" s="43"/>
      <c r="D34" s="43">
        <v>150</v>
      </c>
      <c r="E34" s="43"/>
    </row>
    <row r="35" spans="1:5" x14ac:dyDescent="0.35">
      <c r="A35" s="43" t="s">
        <v>110</v>
      </c>
      <c r="B35" s="42">
        <v>45833</v>
      </c>
      <c r="C35" s="43"/>
      <c r="D35" s="43">
        <v>5000</v>
      </c>
    </row>
    <row r="36" spans="1:5" x14ac:dyDescent="0.35">
      <c r="A36" s="45"/>
      <c r="B36" s="46"/>
      <c r="C36" s="44"/>
      <c r="D36" s="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2F4A-F04A-4456-930B-ED51B3A357F8}">
  <sheetPr filterMode="1"/>
  <dimension ref="A1:AG150"/>
  <sheetViews>
    <sheetView topLeftCell="A79" workbookViewId="0">
      <selection activeCell="A88" sqref="A88:A96"/>
    </sheetView>
  </sheetViews>
  <sheetFormatPr defaultRowHeight="14.5" x14ac:dyDescent="0.35"/>
  <cols>
    <col min="1" max="1" width="20" bestFit="1" customWidth="1"/>
    <col min="20" max="20" width="20" bestFit="1" customWidth="1"/>
    <col min="25" max="25" width="20" bestFit="1" customWidth="1"/>
  </cols>
  <sheetData>
    <row r="1" spans="1:33" x14ac:dyDescent="0.35">
      <c r="A1" s="44"/>
      <c r="B1" s="44" t="s">
        <v>69</v>
      </c>
      <c r="C1" s="44" t="s">
        <v>70</v>
      </c>
      <c r="D1" s="44" t="s">
        <v>77</v>
      </c>
      <c r="Z1">
        <v>0</v>
      </c>
      <c r="AA1">
        <v>12.5</v>
      </c>
      <c r="AB1">
        <v>25</v>
      </c>
      <c r="AC1">
        <v>50</v>
      </c>
      <c r="AD1">
        <v>100</v>
      </c>
      <c r="AE1">
        <v>150</v>
      </c>
      <c r="AF1">
        <v>200</v>
      </c>
      <c r="AG1">
        <v>5000</v>
      </c>
    </row>
    <row r="2" spans="1:33" x14ac:dyDescent="0.35">
      <c r="A2" s="43" t="s">
        <v>54</v>
      </c>
      <c r="B2" s="43">
        <v>130342.7</v>
      </c>
      <c r="C2" s="43">
        <v>18475.891303143013</v>
      </c>
      <c r="D2" s="43">
        <v>0</v>
      </c>
      <c r="Y2" s="43" t="s">
        <v>54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G2" t="s">
        <v>111</v>
      </c>
    </row>
    <row r="3" spans="1:33" x14ac:dyDescent="0.35">
      <c r="A3" s="43" t="s">
        <v>71</v>
      </c>
      <c r="B3" s="43">
        <v>21289.666666666668</v>
      </c>
      <c r="C3" s="43">
        <v>6333.6344585054994</v>
      </c>
      <c r="D3" s="43">
        <v>0</v>
      </c>
      <c r="Y3" s="43" t="s">
        <v>71</v>
      </c>
      <c r="Z3" t="s">
        <v>111</v>
      </c>
      <c r="AE3" t="s">
        <v>111</v>
      </c>
      <c r="AG3" t="s">
        <v>111</v>
      </c>
    </row>
    <row r="4" spans="1:33" x14ac:dyDescent="0.35">
      <c r="A4" s="43" t="s">
        <v>72</v>
      </c>
      <c r="B4" s="43">
        <v>18599.692307692309</v>
      </c>
      <c r="C4" s="43">
        <v>4128.6099392618808</v>
      </c>
      <c r="D4" s="43">
        <v>0</v>
      </c>
      <c r="Y4" s="43" t="s">
        <v>72</v>
      </c>
      <c r="Z4" t="s">
        <v>111</v>
      </c>
      <c r="AE4" t="s">
        <v>111</v>
      </c>
      <c r="AF4" t="s">
        <v>111</v>
      </c>
      <c r="AG4" t="s">
        <v>111</v>
      </c>
    </row>
    <row r="5" spans="1:33" x14ac:dyDescent="0.35">
      <c r="A5" s="43" t="s">
        <v>54</v>
      </c>
      <c r="B5" s="43">
        <v>104902</v>
      </c>
      <c r="C5" s="43">
        <v>4575</v>
      </c>
      <c r="D5" s="43">
        <v>12.5</v>
      </c>
      <c r="Y5" s="43" t="s">
        <v>73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G5" t="s">
        <v>111</v>
      </c>
    </row>
    <row r="6" spans="1:33" x14ac:dyDescent="0.35">
      <c r="A6" s="43" t="s">
        <v>54</v>
      </c>
      <c r="B6" s="43">
        <v>44771</v>
      </c>
      <c r="C6" s="43">
        <v>3757.9999999999995</v>
      </c>
      <c r="D6" s="43">
        <v>25</v>
      </c>
      <c r="Y6" s="43" t="s">
        <v>74</v>
      </c>
      <c r="Z6" t="s">
        <v>111</v>
      </c>
      <c r="AE6" t="s">
        <v>111</v>
      </c>
      <c r="AG6" t="s">
        <v>111</v>
      </c>
    </row>
    <row r="7" spans="1:33" x14ac:dyDescent="0.35">
      <c r="A7" s="43" t="s">
        <v>54</v>
      </c>
      <c r="B7" s="43">
        <v>34477</v>
      </c>
      <c r="C7" s="43">
        <v>5065</v>
      </c>
      <c r="D7" s="43">
        <v>50</v>
      </c>
      <c r="Y7" s="43" t="s">
        <v>76</v>
      </c>
      <c r="Z7" t="s">
        <v>111</v>
      </c>
      <c r="AG7" t="s">
        <v>111</v>
      </c>
    </row>
    <row r="8" spans="1:33" x14ac:dyDescent="0.35">
      <c r="A8" s="43" t="s">
        <v>54</v>
      </c>
      <c r="B8" s="43">
        <v>22222</v>
      </c>
      <c r="C8" s="43">
        <v>490</v>
      </c>
      <c r="D8" s="43">
        <v>100</v>
      </c>
      <c r="Y8" s="43" t="s">
        <v>109</v>
      </c>
      <c r="Z8" t="s">
        <v>111</v>
      </c>
      <c r="AE8" t="s">
        <v>111</v>
      </c>
      <c r="AG8" t="s">
        <v>111</v>
      </c>
    </row>
    <row r="9" spans="1:33" x14ac:dyDescent="0.35">
      <c r="A9" s="43" t="s">
        <v>54</v>
      </c>
      <c r="B9" s="43">
        <v>17287.599999999999</v>
      </c>
      <c r="C9" s="43">
        <v>1837.2439304567054</v>
      </c>
      <c r="D9" s="43">
        <v>150</v>
      </c>
      <c r="Y9" s="43" t="s">
        <v>75</v>
      </c>
      <c r="Z9" t="s">
        <v>111</v>
      </c>
      <c r="AG9" t="s">
        <v>111</v>
      </c>
    </row>
    <row r="10" spans="1:33" x14ac:dyDescent="0.35">
      <c r="A10" s="43" t="s">
        <v>54</v>
      </c>
      <c r="B10" s="43">
        <v>26761.4</v>
      </c>
      <c r="C10" s="43">
        <v>5580.610572329877</v>
      </c>
      <c r="D10" s="43">
        <v>5000</v>
      </c>
      <c r="Y10" s="43" t="s">
        <v>110</v>
      </c>
      <c r="Z10" t="s">
        <v>111</v>
      </c>
      <c r="AE10" t="s">
        <v>111</v>
      </c>
      <c r="AG10" t="s">
        <v>111</v>
      </c>
    </row>
    <row r="11" spans="1:33" x14ac:dyDescent="0.35">
      <c r="A11" s="43" t="s">
        <v>71</v>
      </c>
      <c r="B11" s="43">
        <v>9462</v>
      </c>
      <c r="C11" s="43">
        <v>3795</v>
      </c>
      <c r="D11" s="43">
        <v>150</v>
      </c>
      <c r="T11" s="44"/>
      <c r="U11" s="44" t="s">
        <v>69</v>
      </c>
      <c r="V11" s="44" t="s">
        <v>70</v>
      </c>
      <c r="W11" s="44" t="s">
        <v>77</v>
      </c>
    </row>
    <row r="12" spans="1:33" x14ac:dyDescent="0.35">
      <c r="A12" s="43" t="s">
        <v>71</v>
      </c>
      <c r="B12" s="43">
        <v>10691.75</v>
      </c>
      <c r="C12" s="43">
        <v>5155.9416917927483</v>
      </c>
      <c r="D12" s="43">
        <v>5000</v>
      </c>
      <c r="T12" s="43" t="s">
        <v>54</v>
      </c>
      <c r="U12" s="43">
        <v>130342.7</v>
      </c>
      <c r="V12" s="43">
        <v>18475.891303143013</v>
      </c>
      <c r="W12" s="43">
        <v>0</v>
      </c>
    </row>
    <row r="13" spans="1:33" hidden="1" x14ac:dyDescent="0.35">
      <c r="A13" s="43" t="s">
        <v>72</v>
      </c>
      <c r="B13" s="43">
        <v>7241</v>
      </c>
      <c r="C13" s="43"/>
      <c r="D13" s="43">
        <v>150</v>
      </c>
      <c r="T13" s="43" t="s">
        <v>71</v>
      </c>
      <c r="U13" s="43">
        <v>21289.666666666668</v>
      </c>
      <c r="V13" s="43">
        <v>6333.6344585054994</v>
      </c>
      <c r="W13" s="43">
        <v>0</v>
      </c>
    </row>
    <row r="14" spans="1:33" hidden="1" x14ac:dyDescent="0.35">
      <c r="A14" s="43" t="s">
        <v>72</v>
      </c>
      <c r="B14" s="43">
        <v>3522.5</v>
      </c>
      <c r="C14" s="43">
        <v>1894.4999999999998</v>
      </c>
      <c r="D14" s="43">
        <v>200</v>
      </c>
      <c r="T14" s="43" t="s">
        <v>72</v>
      </c>
      <c r="U14" s="43">
        <v>18599.692307692309</v>
      </c>
      <c r="V14" s="43">
        <v>4128.6099392618808</v>
      </c>
      <c r="W14" s="43">
        <v>0</v>
      </c>
    </row>
    <row r="15" spans="1:33" x14ac:dyDescent="0.35">
      <c r="A15" s="43" t="s">
        <v>72</v>
      </c>
      <c r="B15" s="43">
        <v>18180.333333333332</v>
      </c>
      <c r="C15" s="43">
        <v>5366.4993845564213</v>
      </c>
      <c r="D15" s="43">
        <v>5000</v>
      </c>
      <c r="T15" s="43" t="s">
        <v>54</v>
      </c>
      <c r="U15" s="43">
        <v>104902</v>
      </c>
      <c r="V15" s="43">
        <v>4575</v>
      </c>
      <c r="W15" s="43">
        <v>12.5</v>
      </c>
    </row>
    <row r="16" spans="1:33" x14ac:dyDescent="0.35">
      <c r="A16" s="43" t="s">
        <v>73</v>
      </c>
      <c r="B16" s="43">
        <v>78722.5</v>
      </c>
      <c r="C16" s="43">
        <v>4241.4999999999991</v>
      </c>
      <c r="D16" s="43">
        <v>0</v>
      </c>
      <c r="T16" s="43" t="s">
        <v>54</v>
      </c>
      <c r="U16" s="43">
        <v>44771</v>
      </c>
      <c r="V16" s="43">
        <v>3757.9999999999995</v>
      </c>
      <c r="W16" s="43">
        <v>25</v>
      </c>
    </row>
    <row r="17" spans="1:23" x14ac:dyDescent="0.35">
      <c r="A17" s="43" t="s">
        <v>73</v>
      </c>
      <c r="B17" s="43">
        <v>76092.5</v>
      </c>
      <c r="C17" s="43">
        <v>1272.5</v>
      </c>
      <c r="D17" s="43">
        <v>12.5</v>
      </c>
      <c r="T17" s="43" t="s">
        <v>54</v>
      </c>
      <c r="U17" s="43">
        <v>34477</v>
      </c>
      <c r="V17" s="43">
        <v>5065</v>
      </c>
      <c r="W17" s="43">
        <v>50</v>
      </c>
    </row>
    <row r="18" spans="1:23" x14ac:dyDescent="0.35">
      <c r="A18" s="43" t="s">
        <v>73</v>
      </c>
      <c r="B18" s="43">
        <v>75329.5</v>
      </c>
      <c r="C18" s="43">
        <v>678.5</v>
      </c>
      <c r="D18" s="43">
        <v>25</v>
      </c>
      <c r="T18" s="43" t="s">
        <v>54</v>
      </c>
      <c r="U18" s="43">
        <v>22222</v>
      </c>
      <c r="V18" s="43">
        <v>490</v>
      </c>
      <c r="W18" s="43">
        <v>100</v>
      </c>
    </row>
    <row r="19" spans="1:23" x14ac:dyDescent="0.35">
      <c r="A19" s="43" t="s">
        <v>73</v>
      </c>
      <c r="B19" s="43">
        <v>72954</v>
      </c>
      <c r="C19" s="43">
        <v>509</v>
      </c>
      <c r="D19" s="43">
        <v>50</v>
      </c>
      <c r="T19" s="43" t="s">
        <v>54</v>
      </c>
      <c r="U19" s="43">
        <v>17287.599999999999</v>
      </c>
      <c r="V19" s="43">
        <v>1837.2439304567054</v>
      </c>
      <c r="W19" s="43">
        <v>150</v>
      </c>
    </row>
    <row r="20" spans="1:23" x14ac:dyDescent="0.35">
      <c r="A20" s="43" t="s">
        <v>73</v>
      </c>
      <c r="B20" s="43">
        <v>82319.5</v>
      </c>
      <c r="C20" s="43">
        <v>3596.5</v>
      </c>
      <c r="D20" s="43">
        <v>100</v>
      </c>
      <c r="T20" s="43" t="s">
        <v>54</v>
      </c>
      <c r="U20" s="43">
        <v>26761.4</v>
      </c>
      <c r="V20" s="43">
        <v>5580.610572329877</v>
      </c>
      <c r="W20" s="43">
        <v>5000</v>
      </c>
    </row>
    <row r="21" spans="1:23" hidden="1" x14ac:dyDescent="0.35">
      <c r="A21" s="43" t="s">
        <v>73</v>
      </c>
      <c r="B21" s="43">
        <v>121880.75</v>
      </c>
      <c r="C21" s="43">
        <v>27609.492797994317</v>
      </c>
      <c r="D21" s="43">
        <v>150</v>
      </c>
      <c r="T21" s="43" t="s">
        <v>71</v>
      </c>
      <c r="U21" s="43">
        <v>9462</v>
      </c>
      <c r="V21" s="43">
        <v>3795</v>
      </c>
      <c r="W21" s="43">
        <v>150</v>
      </c>
    </row>
    <row r="22" spans="1:23" hidden="1" x14ac:dyDescent="0.35">
      <c r="A22" s="43" t="s">
        <v>73</v>
      </c>
      <c r="B22" s="43">
        <v>152864</v>
      </c>
      <c r="C22" s="43">
        <v>5411.4462330631486</v>
      </c>
      <c r="D22" s="43">
        <v>5000</v>
      </c>
      <c r="T22" s="43" t="s">
        <v>71</v>
      </c>
      <c r="U22" s="43">
        <v>10691.75</v>
      </c>
      <c r="V22" s="43">
        <v>5155.9416917927483</v>
      </c>
      <c r="W22" s="43">
        <v>5000</v>
      </c>
    </row>
    <row r="23" spans="1:23" hidden="1" x14ac:dyDescent="0.35">
      <c r="A23" s="43" t="s">
        <v>74</v>
      </c>
      <c r="B23" s="43">
        <v>97694.5</v>
      </c>
      <c r="C23" s="43">
        <v>58638.5</v>
      </c>
      <c r="D23" s="43">
        <v>0</v>
      </c>
      <c r="T23" s="43" t="s">
        <v>72</v>
      </c>
      <c r="U23" s="43">
        <v>7241</v>
      </c>
      <c r="V23" s="43"/>
      <c r="W23" s="43">
        <v>150</v>
      </c>
    </row>
    <row r="24" spans="1:23" hidden="1" x14ac:dyDescent="0.35">
      <c r="A24" s="43" t="s">
        <v>74</v>
      </c>
      <c r="B24" s="43">
        <v>22463</v>
      </c>
      <c r="C24" s="43">
        <v>3962.9999999999995</v>
      </c>
      <c r="D24" s="43">
        <v>150</v>
      </c>
      <c r="T24" s="43" t="s">
        <v>72</v>
      </c>
      <c r="U24" s="43">
        <v>3522.5</v>
      </c>
      <c r="V24" s="43">
        <v>1894.4999999999998</v>
      </c>
      <c r="W24" s="43">
        <v>200</v>
      </c>
    </row>
    <row r="25" spans="1:23" hidden="1" x14ac:dyDescent="0.35">
      <c r="A25" s="43" t="s">
        <v>74</v>
      </c>
      <c r="B25" s="43">
        <v>20369</v>
      </c>
      <c r="C25" s="43">
        <v>2297.9999999999995</v>
      </c>
      <c r="D25" s="43">
        <v>5000</v>
      </c>
      <c r="T25" s="43" t="s">
        <v>72</v>
      </c>
      <c r="U25" s="43">
        <v>18180.333333333332</v>
      </c>
      <c r="V25" s="43">
        <v>5366.4993845564213</v>
      </c>
      <c r="W25" s="43">
        <v>5000</v>
      </c>
    </row>
    <row r="26" spans="1:23" x14ac:dyDescent="0.35">
      <c r="A26" s="43" t="s">
        <v>76</v>
      </c>
      <c r="B26" s="43">
        <v>8312</v>
      </c>
      <c r="C26" s="43">
        <v>5472.4804552719361</v>
      </c>
      <c r="D26" s="43">
        <v>0</v>
      </c>
      <c r="T26" s="43" t="s">
        <v>73</v>
      </c>
      <c r="U26" s="43">
        <v>78722.5</v>
      </c>
      <c r="V26" s="43">
        <v>4241.4999999999991</v>
      </c>
      <c r="W26" s="43">
        <v>0</v>
      </c>
    </row>
    <row r="27" spans="1:23" x14ac:dyDescent="0.35">
      <c r="A27" s="43" t="s">
        <v>76</v>
      </c>
      <c r="B27" s="43">
        <v>9230</v>
      </c>
      <c r="C27" s="43">
        <v>4508.9853995475896</v>
      </c>
      <c r="D27" s="43">
        <v>5000</v>
      </c>
      <c r="T27" s="43" t="s">
        <v>73</v>
      </c>
      <c r="U27" s="43">
        <v>76092.5</v>
      </c>
      <c r="V27" s="43">
        <v>1272.5</v>
      </c>
      <c r="W27" s="43">
        <v>12.5</v>
      </c>
    </row>
    <row r="28" spans="1:23" x14ac:dyDescent="0.35">
      <c r="A28" s="43" t="s">
        <v>109</v>
      </c>
      <c r="B28" s="43">
        <v>6333</v>
      </c>
      <c r="C28" s="43"/>
      <c r="D28" s="43">
        <v>0</v>
      </c>
      <c r="T28" s="43" t="s">
        <v>73</v>
      </c>
      <c r="U28" s="43">
        <v>75329.5</v>
      </c>
      <c r="V28" s="43">
        <v>678.5</v>
      </c>
      <c r="W28" s="43">
        <v>25</v>
      </c>
    </row>
    <row r="29" spans="1:23" x14ac:dyDescent="0.35">
      <c r="A29" s="43" t="s">
        <v>109</v>
      </c>
      <c r="B29" s="43">
        <v>5407</v>
      </c>
      <c r="C29" s="43"/>
      <c r="D29" s="43">
        <v>150</v>
      </c>
      <c r="T29" s="43" t="s">
        <v>73</v>
      </c>
      <c r="U29" s="43">
        <v>72954</v>
      </c>
      <c r="V29" s="43">
        <v>509</v>
      </c>
      <c r="W29" s="43">
        <v>50</v>
      </c>
    </row>
    <row r="30" spans="1:23" x14ac:dyDescent="0.35">
      <c r="A30" s="43" t="s">
        <v>109</v>
      </c>
      <c r="B30" s="43">
        <v>3301.5</v>
      </c>
      <c r="C30" s="43">
        <v>698.5</v>
      </c>
      <c r="D30" s="43">
        <v>5000</v>
      </c>
      <c r="T30" s="43" t="s">
        <v>73</v>
      </c>
      <c r="U30" s="43">
        <v>82319.5</v>
      </c>
      <c r="V30" s="43">
        <v>3596.5</v>
      </c>
      <c r="W30" s="43">
        <v>100</v>
      </c>
    </row>
    <row r="31" spans="1:23" x14ac:dyDescent="0.35">
      <c r="A31" s="43" t="s">
        <v>75</v>
      </c>
      <c r="B31" s="43">
        <v>4500</v>
      </c>
      <c r="C31" s="43"/>
      <c r="D31" s="43">
        <v>0</v>
      </c>
      <c r="T31" s="43" t="s">
        <v>73</v>
      </c>
      <c r="U31" s="43">
        <v>121880.75</v>
      </c>
      <c r="V31" s="43">
        <v>27609.492797994317</v>
      </c>
      <c r="W31" s="43">
        <v>150</v>
      </c>
    </row>
    <row r="32" spans="1:23" x14ac:dyDescent="0.35">
      <c r="A32" s="43" t="s">
        <v>75</v>
      </c>
      <c r="B32" s="43">
        <v>4833</v>
      </c>
      <c r="C32" s="43"/>
      <c r="D32" s="43">
        <v>5000</v>
      </c>
      <c r="T32" s="43" t="s">
        <v>73</v>
      </c>
      <c r="U32" s="43">
        <v>152864</v>
      </c>
      <c r="V32" s="43">
        <v>5411.4462330631486</v>
      </c>
      <c r="W32" s="43">
        <v>5000</v>
      </c>
    </row>
    <row r="33" spans="1:23" hidden="1" x14ac:dyDescent="0.35">
      <c r="A33" s="43" t="s">
        <v>110</v>
      </c>
      <c r="B33" s="43">
        <v>39229</v>
      </c>
      <c r="C33" s="43"/>
      <c r="D33" s="43">
        <v>0</v>
      </c>
      <c r="T33" s="43" t="s">
        <v>74</v>
      </c>
      <c r="U33" s="43">
        <v>97694.5</v>
      </c>
      <c r="V33" s="43">
        <v>58638.5</v>
      </c>
      <c r="W33" s="43">
        <v>0</v>
      </c>
    </row>
    <row r="34" spans="1:23" hidden="1" x14ac:dyDescent="0.35">
      <c r="A34" s="43" t="s">
        <v>110</v>
      </c>
      <c r="B34" s="42">
        <v>45833</v>
      </c>
      <c r="C34" s="43"/>
      <c r="D34" s="43">
        <v>150</v>
      </c>
      <c r="T34" s="43" t="s">
        <v>74</v>
      </c>
      <c r="U34" s="43">
        <v>22463</v>
      </c>
      <c r="V34" s="43">
        <v>3962.9999999999995</v>
      </c>
      <c r="W34" s="43">
        <v>150</v>
      </c>
    </row>
    <row r="35" spans="1:23" hidden="1" x14ac:dyDescent="0.35">
      <c r="A35" s="43" t="s">
        <v>110</v>
      </c>
      <c r="B35" s="42">
        <v>45833</v>
      </c>
      <c r="C35" s="43"/>
      <c r="D35" s="43">
        <v>5000</v>
      </c>
      <c r="T35" s="43" t="s">
        <v>74</v>
      </c>
      <c r="U35" s="43">
        <v>20369</v>
      </c>
      <c r="V35" s="43">
        <v>2297.9999999999995</v>
      </c>
      <c r="W35" s="43">
        <v>5000</v>
      </c>
    </row>
    <row r="36" spans="1:23" hidden="1" x14ac:dyDescent="0.35">
      <c r="A36" s="45"/>
      <c r="B36" s="46"/>
      <c r="C36" s="44"/>
      <c r="D36" s="44"/>
      <c r="T36" s="43" t="s">
        <v>76</v>
      </c>
      <c r="U36" s="43">
        <v>8312</v>
      </c>
      <c r="V36" s="43">
        <v>5472.4804552719361</v>
      </c>
      <c r="W36" s="43">
        <v>0</v>
      </c>
    </row>
    <row r="37" spans="1:23" hidden="1" x14ac:dyDescent="0.35">
      <c r="T37" s="43" t="s">
        <v>76</v>
      </c>
      <c r="U37" s="43">
        <v>9230</v>
      </c>
      <c r="V37" s="43">
        <v>4508.9853995475896</v>
      </c>
      <c r="W37" s="43">
        <v>5000</v>
      </c>
    </row>
    <row r="38" spans="1:23" hidden="1" x14ac:dyDescent="0.35">
      <c r="T38" s="43" t="s">
        <v>109</v>
      </c>
      <c r="U38" s="43">
        <v>6333</v>
      </c>
      <c r="V38" s="43"/>
      <c r="W38" s="43">
        <v>0</v>
      </c>
    </row>
    <row r="39" spans="1:23" hidden="1" x14ac:dyDescent="0.35">
      <c r="B39" t="s">
        <v>69</v>
      </c>
      <c r="C39" t="s">
        <v>70</v>
      </c>
      <c r="D39" t="s">
        <v>77</v>
      </c>
      <c r="T39" s="43" t="s">
        <v>109</v>
      </c>
      <c r="U39" s="43">
        <v>5407</v>
      </c>
      <c r="V39" s="43"/>
      <c r="W39" s="43">
        <v>150</v>
      </c>
    </row>
    <row r="40" spans="1:23" hidden="1" x14ac:dyDescent="0.35">
      <c r="A40" t="s">
        <v>54</v>
      </c>
      <c r="B40">
        <v>130342.7</v>
      </c>
      <c r="C40">
        <v>18475.891303143013</v>
      </c>
      <c r="D40">
        <v>0</v>
      </c>
      <c r="T40" s="43" t="s">
        <v>109</v>
      </c>
      <c r="U40" s="43">
        <v>3301.5</v>
      </c>
      <c r="V40" s="43">
        <v>698.5</v>
      </c>
      <c r="W40" s="43">
        <v>5000</v>
      </c>
    </row>
    <row r="41" spans="1:23" hidden="1" x14ac:dyDescent="0.35">
      <c r="A41" t="s">
        <v>73</v>
      </c>
      <c r="B41">
        <v>78722.5</v>
      </c>
      <c r="C41">
        <v>4241.4999999999991</v>
      </c>
      <c r="D41">
        <v>0</v>
      </c>
      <c r="T41" s="43" t="s">
        <v>75</v>
      </c>
      <c r="U41" s="43">
        <v>4500</v>
      </c>
      <c r="V41" s="43"/>
      <c r="W41" s="43">
        <v>0</v>
      </c>
    </row>
    <row r="42" spans="1:23" hidden="1" x14ac:dyDescent="0.35">
      <c r="A42" t="s">
        <v>74</v>
      </c>
      <c r="B42">
        <v>97694.5</v>
      </c>
      <c r="C42">
        <v>58638.5</v>
      </c>
      <c r="D42">
        <v>0</v>
      </c>
      <c r="T42" s="43" t="s">
        <v>75</v>
      </c>
      <c r="U42" s="43">
        <v>4833</v>
      </c>
      <c r="V42" s="43"/>
      <c r="W42" s="43">
        <v>5000</v>
      </c>
    </row>
    <row r="43" spans="1:23" hidden="1" x14ac:dyDescent="0.35">
      <c r="A43" t="s">
        <v>71</v>
      </c>
      <c r="B43">
        <v>21289.666666666668</v>
      </c>
      <c r="C43">
        <v>6333.6344585054994</v>
      </c>
      <c r="D43">
        <v>0</v>
      </c>
      <c r="T43" s="43" t="s">
        <v>110</v>
      </c>
      <c r="U43" s="43">
        <v>39229</v>
      </c>
      <c r="V43" s="43"/>
      <c r="W43" s="43">
        <v>0</v>
      </c>
    </row>
    <row r="44" spans="1:23" hidden="1" x14ac:dyDescent="0.35">
      <c r="A44" t="s">
        <v>76</v>
      </c>
      <c r="B44">
        <v>8312</v>
      </c>
      <c r="C44">
        <v>5472.4804552719361</v>
      </c>
      <c r="D44">
        <v>0</v>
      </c>
      <c r="T44" s="43" t="s">
        <v>110</v>
      </c>
      <c r="U44" s="42">
        <v>45833</v>
      </c>
      <c r="V44" s="43"/>
      <c r="W44" s="43">
        <v>150</v>
      </c>
    </row>
    <row r="45" spans="1:23" hidden="1" x14ac:dyDescent="0.35">
      <c r="A45" t="s">
        <v>72</v>
      </c>
      <c r="B45">
        <v>18599.692307692309</v>
      </c>
      <c r="C45">
        <v>4128.6099392618808</v>
      </c>
      <c r="D45">
        <v>0</v>
      </c>
      <c r="T45" s="43" t="s">
        <v>110</v>
      </c>
      <c r="U45" s="42">
        <v>45833</v>
      </c>
      <c r="V45" s="43"/>
      <c r="W45" s="43">
        <v>5000</v>
      </c>
    </row>
    <row r="46" spans="1:23" hidden="1" x14ac:dyDescent="0.35">
      <c r="A46" t="s">
        <v>109</v>
      </c>
      <c r="B46">
        <v>6333</v>
      </c>
      <c r="D46">
        <v>0</v>
      </c>
      <c r="T46" s="45"/>
      <c r="U46" s="46"/>
      <c r="V46" s="44"/>
      <c r="W46" s="44"/>
    </row>
    <row r="47" spans="1:23" x14ac:dyDescent="0.35">
      <c r="A47" t="s">
        <v>75</v>
      </c>
      <c r="B47">
        <v>4500</v>
      </c>
      <c r="D47">
        <v>0</v>
      </c>
    </row>
    <row r="48" spans="1:23" x14ac:dyDescent="0.35">
      <c r="A48" t="s">
        <v>110</v>
      </c>
      <c r="B48">
        <v>39229</v>
      </c>
      <c r="D48">
        <v>0</v>
      </c>
    </row>
    <row r="62" spans="1:6" x14ac:dyDescent="0.35">
      <c r="E62" t="s">
        <v>112</v>
      </c>
      <c r="F62" t="s">
        <v>113</v>
      </c>
    </row>
    <row r="63" spans="1:6" x14ac:dyDescent="0.35">
      <c r="B63" t="s">
        <v>112</v>
      </c>
      <c r="C63" t="s">
        <v>113</v>
      </c>
      <c r="E63" t="s">
        <v>70</v>
      </c>
      <c r="F63" t="s">
        <v>70</v>
      </c>
    </row>
    <row r="64" spans="1:6" x14ac:dyDescent="0.35">
      <c r="A64" t="s">
        <v>54</v>
      </c>
      <c r="B64">
        <v>130342.7</v>
      </c>
      <c r="C64">
        <v>26761.4</v>
      </c>
      <c r="E64">
        <v>18475.891303143013</v>
      </c>
      <c r="F64">
        <v>5580.610572329877</v>
      </c>
    </row>
    <row r="65" spans="1:6" x14ac:dyDescent="0.35">
      <c r="A65" t="s">
        <v>71</v>
      </c>
      <c r="B65">
        <v>21289.666666666668</v>
      </c>
      <c r="C65">
        <v>10691.75</v>
      </c>
      <c r="E65">
        <v>6333.6344585054994</v>
      </c>
      <c r="F65">
        <v>5155.9416917927483</v>
      </c>
    </row>
    <row r="66" spans="1:6" x14ac:dyDescent="0.35">
      <c r="A66" t="s">
        <v>72</v>
      </c>
      <c r="B66">
        <v>18599.692307692309</v>
      </c>
      <c r="C66">
        <v>18180.333333333332</v>
      </c>
      <c r="E66">
        <v>4128.6099392618808</v>
      </c>
      <c r="F66">
        <v>5366.4993845564213</v>
      </c>
    </row>
    <row r="67" spans="1:6" x14ac:dyDescent="0.35">
      <c r="A67" t="s">
        <v>73</v>
      </c>
      <c r="B67">
        <v>78722.5</v>
      </c>
      <c r="C67">
        <v>152864</v>
      </c>
      <c r="E67">
        <v>4241.4999999999991</v>
      </c>
      <c r="F67">
        <v>5411.4462330631486</v>
      </c>
    </row>
    <row r="68" spans="1:6" x14ac:dyDescent="0.35">
      <c r="A68" t="s">
        <v>74</v>
      </c>
      <c r="B68">
        <v>97694.5</v>
      </c>
      <c r="C68">
        <v>20369</v>
      </c>
      <c r="E68">
        <v>58638.5</v>
      </c>
      <c r="F68">
        <v>2297.9999999999995</v>
      </c>
    </row>
    <row r="69" spans="1:6" x14ac:dyDescent="0.35">
      <c r="A69" t="s">
        <v>76</v>
      </c>
      <c r="B69">
        <v>8312</v>
      </c>
      <c r="C69">
        <v>9230</v>
      </c>
      <c r="E69">
        <v>5472.4804552719361</v>
      </c>
      <c r="F69">
        <v>4508.9853995475896</v>
      </c>
    </row>
    <row r="70" spans="1:6" x14ac:dyDescent="0.35">
      <c r="A70" t="s">
        <v>109</v>
      </c>
      <c r="B70">
        <v>6333</v>
      </c>
      <c r="C70">
        <v>3301.5</v>
      </c>
    </row>
    <row r="71" spans="1:6" x14ac:dyDescent="0.35">
      <c r="A71" t="s">
        <v>75</v>
      </c>
      <c r="B71">
        <v>4500</v>
      </c>
      <c r="C71">
        <v>4833</v>
      </c>
      <c r="F71">
        <v>698.5</v>
      </c>
    </row>
    <row r="72" spans="1:6" x14ac:dyDescent="0.35">
      <c r="A72" t="s">
        <v>110</v>
      </c>
      <c r="B72">
        <v>39229</v>
      </c>
      <c r="C72">
        <v>45833</v>
      </c>
    </row>
    <row r="86" spans="1:6" x14ac:dyDescent="0.35">
      <c r="E86" t="s">
        <v>112</v>
      </c>
      <c r="F86" t="s">
        <v>114</v>
      </c>
    </row>
    <row r="87" spans="1:6" x14ac:dyDescent="0.35">
      <c r="B87" t="s">
        <v>112</v>
      </c>
      <c r="C87" t="s">
        <v>114</v>
      </c>
      <c r="E87" t="s">
        <v>70</v>
      </c>
      <c r="F87" t="s">
        <v>70</v>
      </c>
    </row>
    <row r="88" spans="1:6" x14ac:dyDescent="0.35">
      <c r="A88" t="s">
        <v>54</v>
      </c>
      <c r="B88">
        <v>130342.7</v>
      </c>
      <c r="C88" s="43">
        <v>17287.599999999999</v>
      </c>
      <c r="E88">
        <v>18475.891303143013</v>
      </c>
      <c r="F88" s="43">
        <v>1837.2439304567054</v>
      </c>
    </row>
    <row r="89" spans="1:6" x14ac:dyDescent="0.35">
      <c r="A89" t="s">
        <v>71</v>
      </c>
      <c r="B89">
        <v>21289.666666666668</v>
      </c>
      <c r="C89" s="43">
        <v>9462</v>
      </c>
      <c r="E89">
        <v>6333.6344585054994</v>
      </c>
      <c r="F89" s="43">
        <v>3795</v>
      </c>
    </row>
    <row r="90" spans="1:6" x14ac:dyDescent="0.35">
      <c r="A90" t="s">
        <v>72</v>
      </c>
      <c r="B90">
        <v>18599.692307692309</v>
      </c>
      <c r="C90" s="43">
        <v>7241</v>
      </c>
      <c r="E90">
        <v>4128.6099392618808</v>
      </c>
      <c r="F90" s="43"/>
    </row>
    <row r="91" spans="1:6" x14ac:dyDescent="0.35">
      <c r="A91" t="s">
        <v>73</v>
      </c>
      <c r="B91">
        <v>78722.5</v>
      </c>
      <c r="C91" s="43">
        <v>121880.75</v>
      </c>
      <c r="E91">
        <v>4241.4999999999991</v>
      </c>
      <c r="F91" s="43">
        <v>27609.492797994317</v>
      </c>
    </row>
    <row r="92" spans="1:6" x14ac:dyDescent="0.35">
      <c r="A92" t="s">
        <v>74</v>
      </c>
      <c r="B92">
        <v>97694.5</v>
      </c>
      <c r="C92" s="43">
        <v>22463</v>
      </c>
      <c r="E92">
        <v>58638.5</v>
      </c>
      <c r="F92" s="43">
        <v>3962.9999999999995</v>
      </c>
    </row>
    <row r="93" spans="1:6" x14ac:dyDescent="0.35">
      <c r="A93" t="s">
        <v>76</v>
      </c>
      <c r="B93">
        <v>8312</v>
      </c>
      <c r="E93">
        <v>5472.4804552719361</v>
      </c>
    </row>
    <row r="94" spans="1:6" x14ac:dyDescent="0.35">
      <c r="A94" t="s">
        <v>109</v>
      </c>
      <c r="B94">
        <v>6333</v>
      </c>
      <c r="C94" s="43">
        <v>5407</v>
      </c>
    </row>
    <row r="95" spans="1:6" x14ac:dyDescent="0.35">
      <c r="A95" t="s">
        <v>75</v>
      </c>
      <c r="B95">
        <v>4500</v>
      </c>
    </row>
    <row r="96" spans="1:6" x14ac:dyDescent="0.35">
      <c r="A96" t="s">
        <v>110</v>
      </c>
      <c r="B96">
        <v>39229</v>
      </c>
      <c r="C96" s="42">
        <v>45833</v>
      </c>
    </row>
    <row r="104" spans="1:4" x14ac:dyDescent="0.35">
      <c r="A104" s="43"/>
      <c r="B104" s="43"/>
      <c r="C104" s="43"/>
      <c r="D104" s="43"/>
    </row>
    <row r="105" spans="1:4" x14ac:dyDescent="0.35">
      <c r="A105" s="43"/>
      <c r="B105" s="43"/>
      <c r="C105" s="43"/>
      <c r="D105" s="43"/>
    </row>
    <row r="106" spans="1:4" x14ac:dyDescent="0.35">
      <c r="A106" s="43"/>
      <c r="B106" s="43"/>
      <c r="C106" s="43"/>
      <c r="D106" s="43"/>
    </row>
    <row r="107" spans="1:4" x14ac:dyDescent="0.35">
      <c r="A107" s="43"/>
      <c r="B107" s="43"/>
      <c r="C107" s="43"/>
      <c r="D107" s="43"/>
    </row>
    <row r="108" spans="1:4" x14ac:dyDescent="0.35">
      <c r="A108" s="43"/>
      <c r="B108" s="43"/>
      <c r="C108" s="43"/>
      <c r="D108" s="43"/>
    </row>
    <row r="109" spans="1:4" x14ac:dyDescent="0.35">
      <c r="A109" s="43"/>
      <c r="B109" s="43"/>
      <c r="C109" s="43"/>
      <c r="D109" s="43"/>
    </row>
    <row r="110" spans="1:4" x14ac:dyDescent="0.35">
      <c r="A110" s="43"/>
      <c r="B110" s="43"/>
      <c r="C110" s="43"/>
      <c r="D110" s="43"/>
    </row>
    <row r="111" spans="1:4" x14ac:dyDescent="0.35">
      <c r="A111" s="43"/>
      <c r="B111" s="43"/>
      <c r="C111" s="43"/>
      <c r="D111" s="43"/>
    </row>
    <row r="112" spans="1:4" x14ac:dyDescent="0.35">
      <c r="A112" s="43"/>
      <c r="B112" s="43"/>
      <c r="C112" s="43"/>
      <c r="D112" s="43"/>
    </row>
    <row r="113" spans="1:7" x14ac:dyDescent="0.35">
      <c r="A113" s="43" t="s">
        <v>77</v>
      </c>
      <c r="B113" s="43">
        <v>0</v>
      </c>
      <c r="C113" s="43">
        <v>12.5</v>
      </c>
      <c r="D113" s="43">
        <v>25</v>
      </c>
      <c r="E113" s="43">
        <v>50</v>
      </c>
      <c r="F113" s="43">
        <v>100</v>
      </c>
      <c r="G113" s="43">
        <v>150</v>
      </c>
    </row>
    <row r="114" spans="1:7" x14ac:dyDescent="0.35">
      <c r="A114" s="43" t="s">
        <v>54</v>
      </c>
      <c r="B114" s="43">
        <v>130342.7</v>
      </c>
      <c r="C114" s="43">
        <v>104902</v>
      </c>
      <c r="D114" s="43">
        <v>44771</v>
      </c>
      <c r="E114" s="43">
        <v>34477</v>
      </c>
      <c r="F114" s="43">
        <v>22222</v>
      </c>
      <c r="G114" s="42">
        <v>17287.599999999999</v>
      </c>
    </row>
    <row r="115" spans="1:7" x14ac:dyDescent="0.35">
      <c r="A115" t="s">
        <v>73</v>
      </c>
      <c r="B115">
        <v>78722.5</v>
      </c>
      <c r="C115">
        <v>76092.5</v>
      </c>
      <c r="D115">
        <v>75329.5</v>
      </c>
      <c r="E115">
        <v>72954</v>
      </c>
      <c r="F115">
        <v>82319.5</v>
      </c>
      <c r="G115">
        <v>121880.75</v>
      </c>
    </row>
    <row r="118" spans="1:7" x14ac:dyDescent="0.35">
      <c r="A118" t="s">
        <v>70</v>
      </c>
      <c r="B118" s="43">
        <v>18475.891303143013</v>
      </c>
      <c r="C118" s="43">
        <v>4575</v>
      </c>
      <c r="D118" s="43">
        <v>3757.9999999999995</v>
      </c>
      <c r="E118" s="43">
        <v>5065</v>
      </c>
      <c r="F118" s="43">
        <v>490</v>
      </c>
      <c r="G118" s="43">
        <v>1837.2439304567054</v>
      </c>
    </row>
    <row r="119" spans="1:7" x14ac:dyDescent="0.35">
      <c r="A119" t="s">
        <v>70</v>
      </c>
      <c r="B119">
        <v>4241.4999999999991</v>
      </c>
      <c r="C119">
        <v>1272.5</v>
      </c>
      <c r="D119">
        <v>678.5</v>
      </c>
      <c r="E119">
        <v>509</v>
      </c>
    </row>
    <row r="123" spans="1:7" x14ac:dyDescent="0.35">
      <c r="A123" s="43" t="s">
        <v>77</v>
      </c>
      <c r="B123" s="43">
        <v>0</v>
      </c>
      <c r="C123" s="43">
        <v>12.5</v>
      </c>
      <c r="D123" s="43">
        <v>25</v>
      </c>
      <c r="E123" s="43">
        <v>50</v>
      </c>
      <c r="F123" s="43">
        <v>100</v>
      </c>
      <c r="G123" s="43">
        <v>150</v>
      </c>
    </row>
    <row r="124" spans="1:7" x14ac:dyDescent="0.35">
      <c r="A124" s="43" t="s">
        <v>54</v>
      </c>
      <c r="B124" s="48">
        <v>1</v>
      </c>
      <c r="C124" s="48">
        <v>0.80481684052885205</v>
      </c>
      <c r="D124" s="48">
        <v>0.3434868235812209</v>
      </c>
      <c r="E124" s="48">
        <v>0.26451040219360195</v>
      </c>
      <c r="F124" s="48">
        <v>0.17048902623622189</v>
      </c>
      <c r="G124" s="48">
        <v>0.13263190036726261</v>
      </c>
    </row>
    <row r="125" spans="1:7" x14ac:dyDescent="0.35">
      <c r="A125" t="s">
        <v>73</v>
      </c>
      <c r="B125" s="47">
        <v>1</v>
      </c>
      <c r="C125" s="47">
        <v>0.96659150814570172</v>
      </c>
      <c r="D125" s="47">
        <v>0.95689923465337101</v>
      </c>
      <c r="E125" s="47">
        <v>0.9267236177712852</v>
      </c>
      <c r="F125" s="47">
        <v>1.0456921464638445</v>
      </c>
      <c r="G125" s="47">
        <v>1.5482327161866047</v>
      </c>
    </row>
    <row r="126" spans="1:7" x14ac:dyDescent="0.35">
      <c r="C126" s="47"/>
      <c r="D126" s="47"/>
      <c r="E126" s="47"/>
      <c r="F126" s="47"/>
      <c r="G126" s="47"/>
    </row>
    <row r="127" spans="1:7" x14ac:dyDescent="0.35">
      <c r="A127" t="s">
        <v>70</v>
      </c>
      <c r="B127" s="43"/>
      <c r="C127" s="49">
        <f>C118/$B118</f>
        <v>0.24761998893237303</v>
      </c>
      <c r="D127" s="49">
        <f t="shared" ref="D127:G128" si="0">D118/$B118</f>
        <v>0.20340020074488693</v>
      </c>
      <c r="E127" s="49">
        <f t="shared" si="0"/>
        <v>0.27414103692731573</v>
      </c>
      <c r="F127" s="49">
        <f t="shared" si="0"/>
        <v>2.6521047994942686E-2</v>
      </c>
      <c r="G127" s="49">
        <f t="shared" si="0"/>
        <v>9.9440070322570254E-2</v>
      </c>
    </row>
    <row r="128" spans="1:7" x14ac:dyDescent="0.35">
      <c r="A128" t="s">
        <v>70</v>
      </c>
      <c r="C128" s="49">
        <f>C119/$B119</f>
        <v>0.30001178828244729</v>
      </c>
      <c r="D128" s="49">
        <f t="shared" si="0"/>
        <v>0.15996699280914775</v>
      </c>
      <c r="E128" s="49">
        <f t="shared" si="0"/>
        <v>0.12000471531297892</v>
      </c>
      <c r="F128" s="49">
        <f t="shared" si="0"/>
        <v>0</v>
      </c>
      <c r="G128" s="49">
        <f t="shared" si="0"/>
        <v>0</v>
      </c>
    </row>
    <row r="145" spans="1:7" x14ac:dyDescent="0.35">
      <c r="A145" s="43" t="s">
        <v>77</v>
      </c>
      <c r="B145" s="43">
        <v>0</v>
      </c>
      <c r="C145" s="43">
        <v>12.5</v>
      </c>
      <c r="D145" s="43">
        <v>25</v>
      </c>
      <c r="E145" s="43">
        <v>50</v>
      </c>
      <c r="F145" s="43">
        <v>100</v>
      </c>
      <c r="G145" s="43"/>
    </row>
    <row r="146" spans="1:7" x14ac:dyDescent="0.35">
      <c r="A146" s="43" t="s">
        <v>54</v>
      </c>
      <c r="B146" s="48">
        <v>1</v>
      </c>
      <c r="C146" s="48">
        <v>0.80481684052885205</v>
      </c>
      <c r="D146" s="48">
        <v>0.3434868235812209</v>
      </c>
      <c r="E146" s="48">
        <v>0.26451040219360195</v>
      </c>
      <c r="F146" s="48">
        <v>0.17048902623622189</v>
      </c>
      <c r="G146" s="48"/>
    </row>
    <row r="147" spans="1:7" x14ac:dyDescent="0.35">
      <c r="A147" t="s">
        <v>73</v>
      </c>
      <c r="B147" s="47">
        <v>1</v>
      </c>
      <c r="C147" s="47">
        <v>0.96659150814570172</v>
      </c>
      <c r="D147" s="47">
        <v>0.95689923465337101</v>
      </c>
      <c r="E147" s="47">
        <v>0.9267236177712852</v>
      </c>
      <c r="F147" s="47">
        <v>1.0456921464638445</v>
      </c>
      <c r="G147" s="47"/>
    </row>
    <row r="149" spans="1:7" x14ac:dyDescent="0.35">
      <c r="A149" t="s">
        <v>70</v>
      </c>
      <c r="B149" s="43"/>
      <c r="C149" s="49">
        <f>C118/$B118</f>
        <v>0.24761998893237303</v>
      </c>
      <c r="D149" s="49">
        <f t="shared" ref="D149:F150" si="1">D118/$B118</f>
        <v>0.20340020074488693</v>
      </c>
      <c r="E149" s="49">
        <f t="shared" si="1"/>
        <v>0.27414103692731573</v>
      </c>
      <c r="F149" s="49">
        <f t="shared" si="1"/>
        <v>2.6521047994942686E-2</v>
      </c>
    </row>
    <row r="150" spans="1:7" x14ac:dyDescent="0.35">
      <c r="A150" t="s">
        <v>70</v>
      </c>
      <c r="C150" s="49">
        <f>C119/$B119</f>
        <v>0.30001178828244729</v>
      </c>
      <c r="D150" s="49">
        <f t="shared" si="1"/>
        <v>0.15996699280914775</v>
      </c>
      <c r="E150" s="49">
        <f t="shared" si="1"/>
        <v>0.12000471531297892</v>
      </c>
      <c r="F150" s="49">
        <f t="shared" si="1"/>
        <v>0</v>
      </c>
    </row>
  </sheetData>
  <autoFilter ref="T11:W46" xr:uid="{8D822F4A-F04A-4456-930B-ED51B3A357F8}">
    <filterColumn colId="0">
      <filters>
        <filter val="Gm.DHDPS-A1"/>
        <filter val="Gm.DHDPS-A1(H80K)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B46E-2DFB-4657-BF4A-2F8D1ACD46E6}">
  <dimension ref="A1:P57"/>
  <sheetViews>
    <sheetView workbookViewId="0">
      <selection activeCell="E42" sqref="E42:E54"/>
    </sheetView>
  </sheetViews>
  <sheetFormatPr defaultRowHeight="14.5" x14ac:dyDescent="0.35"/>
  <cols>
    <col min="5" max="5" width="9" bestFit="1" customWidth="1"/>
    <col min="8" max="8" width="11.26953125" bestFit="1" customWidth="1"/>
  </cols>
  <sheetData>
    <row r="1" spans="1:14" ht="14.25" customHeight="1" x14ac:dyDescent="0.35">
      <c r="A1" t="s">
        <v>40</v>
      </c>
      <c r="B1" s="1" t="s">
        <v>41</v>
      </c>
      <c r="C1" t="s">
        <v>42</v>
      </c>
      <c r="D1" t="s">
        <v>43</v>
      </c>
      <c r="E1" s="2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3" t="s">
        <v>50</v>
      </c>
      <c r="L1" s="1" t="s">
        <v>51</v>
      </c>
      <c r="M1" s="1" t="s">
        <v>52</v>
      </c>
      <c r="N1" s="1" t="s">
        <v>53</v>
      </c>
    </row>
    <row r="2" spans="1:14" x14ac:dyDescent="0.35">
      <c r="B2">
        <v>0.85</v>
      </c>
      <c r="D2">
        <v>1</v>
      </c>
      <c r="E2">
        <v>224</v>
      </c>
      <c r="F2">
        <v>0.11399999999999999</v>
      </c>
      <c r="G2">
        <v>60</v>
      </c>
      <c r="H2" t="s">
        <v>0</v>
      </c>
      <c r="I2" t="s">
        <v>1</v>
      </c>
      <c r="J2">
        <v>0.85</v>
      </c>
      <c r="K2">
        <v>0.01</v>
      </c>
      <c r="L2" t="s">
        <v>2</v>
      </c>
      <c r="M2" t="s">
        <v>3</v>
      </c>
      <c r="N2">
        <v>0</v>
      </c>
    </row>
    <row r="3" spans="1:14" x14ac:dyDescent="0.35">
      <c r="B3">
        <v>0.46600000000000003</v>
      </c>
      <c r="D3">
        <v>1</v>
      </c>
      <c r="E3">
        <v>401</v>
      </c>
      <c r="F3">
        <v>0.11199999999999999</v>
      </c>
      <c r="G3">
        <v>60</v>
      </c>
      <c r="H3" t="s">
        <v>0</v>
      </c>
      <c r="I3" t="s">
        <v>4</v>
      </c>
      <c r="J3">
        <v>0.46600000000000003</v>
      </c>
      <c r="K3">
        <v>0.01</v>
      </c>
      <c r="L3" t="s">
        <v>2</v>
      </c>
      <c r="M3" t="s">
        <v>5</v>
      </c>
      <c r="N3">
        <v>0</v>
      </c>
    </row>
    <row r="4" spans="1:14" x14ac:dyDescent="0.35">
      <c r="B4">
        <v>0.85</v>
      </c>
      <c r="D4">
        <v>1</v>
      </c>
      <c r="E4">
        <v>1292</v>
      </c>
      <c r="F4">
        <v>0.65899999999999992</v>
      </c>
      <c r="G4">
        <v>60</v>
      </c>
      <c r="H4" t="s">
        <v>0</v>
      </c>
      <c r="I4" t="s">
        <v>1</v>
      </c>
      <c r="J4">
        <v>0.85</v>
      </c>
      <c r="K4">
        <v>0.01</v>
      </c>
      <c r="L4" t="s">
        <v>6</v>
      </c>
      <c r="M4" t="s">
        <v>7</v>
      </c>
      <c r="N4">
        <v>0</v>
      </c>
    </row>
    <row r="5" spans="1:14" x14ac:dyDescent="0.35">
      <c r="B5">
        <v>0.46600000000000003</v>
      </c>
      <c r="D5">
        <v>1</v>
      </c>
      <c r="E5">
        <v>2550</v>
      </c>
      <c r="F5">
        <v>0.71299999999999997</v>
      </c>
      <c r="G5">
        <v>60</v>
      </c>
      <c r="H5" t="s">
        <v>0</v>
      </c>
      <c r="I5" t="s">
        <v>4</v>
      </c>
      <c r="J5">
        <v>0.46600000000000003</v>
      </c>
      <c r="K5">
        <v>0.01</v>
      </c>
      <c r="L5" t="s">
        <v>6</v>
      </c>
      <c r="M5" t="s">
        <v>8</v>
      </c>
      <c r="N5">
        <v>0</v>
      </c>
    </row>
    <row r="6" spans="1:14" x14ac:dyDescent="0.35">
      <c r="B6">
        <v>0.85</v>
      </c>
      <c r="D6">
        <v>1</v>
      </c>
      <c r="E6">
        <v>233</v>
      </c>
      <c r="F6">
        <v>0.11899999999999999</v>
      </c>
      <c r="G6">
        <v>60</v>
      </c>
      <c r="H6" t="s">
        <v>0</v>
      </c>
      <c r="I6" t="s">
        <v>1</v>
      </c>
      <c r="J6">
        <v>0.85</v>
      </c>
      <c r="K6">
        <v>0.01</v>
      </c>
      <c r="L6" t="s">
        <v>9</v>
      </c>
      <c r="M6" t="s">
        <v>10</v>
      </c>
      <c r="N6">
        <v>0</v>
      </c>
    </row>
    <row r="7" spans="1:14" x14ac:dyDescent="0.35">
      <c r="B7">
        <v>0.46600000000000003</v>
      </c>
      <c r="D7">
        <v>1</v>
      </c>
      <c r="E7">
        <v>372</v>
      </c>
      <c r="F7">
        <v>0.10399999999999998</v>
      </c>
      <c r="G7">
        <v>60</v>
      </c>
      <c r="H7" t="s">
        <v>0</v>
      </c>
      <c r="I7" t="s">
        <v>4</v>
      </c>
      <c r="J7">
        <v>0.46600000000000003</v>
      </c>
      <c r="K7">
        <v>0.01</v>
      </c>
      <c r="L7" t="s">
        <v>9</v>
      </c>
      <c r="M7" t="s">
        <v>11</v>
      </c>
      <c r="N7">
        <v>0</v>
      </c>
    </row>
    <row r="8" spans="1:14" x14ac:dyDescent="0.35">
      <c r="B8">
        <v>0.85</v>
      </c>
      <c r="D8">
        <v>1</v>
      </c>
      <c r="E8">
        <v>269</v>
      </c>
      <c r="F8">
        <v>0.41200000000000003</v>
      </c>
      <c r="G8">
        <v>180</v>
      </c>
      <c r="H8" t="s">
        <v>0</v>
      </c>
      <c r="I8" t="s">
        <v>1</v>
      </c>
      <c r="J8">
        <v>0.85</v>
      </c>
      <c r="K8">
        <v>0.01</v>
      </c>
      <c r="L8" t="s">
        <v>6</v>
      </c>
      <c r="M8" t="s">
        <v>7</v>
      </c>
      <c r="N8">
        <v>0</v>
      </c>
    </row>
    <row r="9" spans="1:14" x14ac:dyDescent="0.35">
      <c r="B9">
        <v>0.46600000000000003</v>
      </c>
      <c r="D9">
        <v>1</v>
      </c>
      <c r="E9">
        <v>584</v>
      </c>
      <c r="F9">
        <v>0.49</v>
      </c>
      <c r="G9">
        <v>180</v>
      </c>
      <c r="H9" t="s">
        <v>0</v>
      </c>
      <c r="I9" t="s">
        <v>4</v>
      </c>
      <c r="J9">
        <v>0.46600000000000003</v>
      </c>
      <c r="K9">
        <v>0.01</v>
      </c>
      <c r="L9" t="s">
        <v>6</v>
      </c>
      <c r="M9" t="s">
        <v>8</v>
      </c>
      <c r="N9">
        <v>0</v>
      </c>
    </row>
    <row r="10" spans="1:14" x14ac:dyDescent="0.35">
      <c r="B10">
        <v>0.85</v>
      </c>
      <c r="D10">
        <v>1</v>
      </c>
      <c r="E10">
        <v>1345</v>
      </c>
      <c r="F10">
        <v>0.68599999999999994</v>
      </c>
      <c r="G10">
        <v>60</v>
      </c>
      <c r="H10" t="s">
        <v>0</v>
      </c>
      <c r="I10" t="s">
        <v>1</v>
      </c>
      <c r="J10">
        <v>0.85</v>
      </c>
      <c r="K10">
        <v>0.01</v>
      </c>
      <c r="L10" t="s">
        <v>12</v>
      </c>
      <c r="M10" t="s">
        <v>13</v>
      </c>
      <c r="N10">
        <v>0</v>
      </c>
    </row>
    <row r="11" spans="1:14" x14ac:dyDescent="0.35">
      <c r="B11">
        <v>0.46600000000000003</v>
      </c>
      <c r="D11">
        <v>1</v>
      </c>
      <c r="E11">
        <v>2178</v>
      </c>
      <c r="F11">
        <v>0.60899999999999999</v>
      </c>
      <c r="G11">
        <v>60</v>
      </c>
      <c r="H11" t="s">
        <v>0</v>
      </c>
      <c r="I11" t="s">
        <v>4</v>
      </c>
      <c r="J11">
        <v>0.46600000000000003</v>
      </c>
      <c r="K11">
        <v>0.01</v>
      </c>
      <c r="L11" t="s">
        <v>12</v>
      </c>
      <c r="M11" t="s">
        <v>14</v>
      </c>
      <c r="N11">
        <v>0</v>
      </c>
    </row>
    <row r="12" spans="1:14" x14ac:dyDescent="0.35">
      <c r="B12">
        <v>0.85</v>
      </c>
      <c r="C12">
        <v>44293</v>
      </c>
      <c r="D12">
        <v>160</v>
      </c>
      <c r="E12">
        <v>127686</v>
      </c>
      <c r="F12">
        <v>0.40700000000000003</v>
      </c>
      <c r="G12">
        <v>60</v>
      </c>
      <c r="H12" t="s">
        <v>0</v>
      </c>
      <c r="I12" t="s">
        <v>1</v>
      </c>
      <c r="J12">
        <v>5.3124999999999995E-3</v>
      </c>
      <c r="K12">
        <v>0.01</v>
      </c>
      <c r="L12" t="s">
        <v>12</v>
      </c>
      <c r="M12" t="s">
        <v>17</v>
      </c>
      <c r="N12">
        <v>0</v>
      </c>
    </row>
    <row r="13" spans="1:14" x14ac:dyDescent="0.35">
      <c r="B13">
        <v>0.85</v>
      </c>
      <c r="C13">
        <v>44293</v>
      </c>
      <c r="D13">
        <v>1600</v>
      </c>
      <c r="E13">
        <v>633725</v>
      </c>
      <c r="F13">
        <v>0.20199999999999999</v>
      </c>
      <c r="G13">
        <v>60</v>
      </c>
      <c r="H13" t="s">
        <v>0</v>
      </c>
      <c r="I13" t="s">
        <v>1</v>
      </c>
      <c r="J13">
        <v>5.3125000000000004E-4</v>
      </c>
      <c r="K13">
        <v>0.01</v>
      </c>
      <c r="L13" t="s">
        <v>12</v>
      </c>
      <c r="M13" t="s">
        <v>18</v>
      </c>
      <c r="N13">
        <v>0</v>
      </c>
    </row>
    <row r="14" spans="1:14" x14ac:dyDescent="0.35">
      <c r="B14">
        <v>0.46600000000000003</v>
      </c>
      <c r="C14">
        <v>44282</v>
      </c>
      <c r="D14">
        <v>1</v>
      </c>
      <c r="E14">
        <v>1713</v>
      </c>
      <c r="F14">
        <v>0.47900000000000004</v>
      </c>
      <c r="G14">
        <v>60</v>
      </c>
      <c r="H14" t="s">
        <v>0</v>
      </c>
      <c r="I14" t="s">
        <v>4</v>
      </c>
      <c r="J14">
        <v>0.46600000000000003</v>
      </c>
      <c r="K14">
        <v>0.01</v>
      </c>
      <c r="L14" t="s">
        <v>22</v>
      </c>
      <c r="M14" t="s">
        <v>23</v>
      </c>
      <c r="N14">
        <v>0</v>
      </c>
    </row>
    <row r="15" spans="1:14" x14ac:dyDescent="0.35">
      <c r="B15">
        <v>0.46600000000000003</v>
      </c>
      <c r="C15">
        <v>44282</v>
      </c>
      <c r="D15">
        <v>10</v>
      </c>
      <c r="E15">
        <v>12697</v>
      </c>
      <c r="F15">
        <v>0.35499999999999998</v>
      </c>
      <c r="G15">
        <v>60</v>
      </c>
      <c r="H15" t="s">
        <v>0</v>
      </c>
      <c r="I15" t="s">
        <v>4</v>
      </c>
      <c r="J15">
        <v>4.6600000000000003E-2</v>
      </c>
      <c r="K15">
        <v>0.01</v>
      </c>
      <c r="L15" t="s">
        <v>22</v>
      </c>
      <c r="M15" t="s">
        <v>24</v>
      </c>
      <c r="N15">
        <v>0</v>
      </c>
    </row>
    <row r="16" spans="1:14" x14ac:dyDescent="0.35">
      <c r="B16">
        <v>0.46600000000000003</v>
      </c>
      <c r="C16">
        <v>44282</v>
      </c>
      <c r="D16">
        <v>100</v>
      </c>
      <c r="E16">
        <v>116953</v>
      </c>
      <c r="F16">
        <v>0.32699999999999996</v>
      </c>
      <c r="G16">
        <v>60</v>
      </c>
      <c r="H16" t="s">
        <v>0</v>
      </c>
      <c r="I16" t="s">
        <v>4</v>
      </c>
      <c r="J16">
        <v>4.6600000000000001E-3</v>
      </c>
      <c r="K16">
        <v>0.01</v>
      </c>
      <c r="L16" t="s">
        <v>22</v>
      </c>
      <c r="M16" t="s">
        <v>25</v>
      </c>
      <c r="N16">
        <v>0</v>
      </c>
    </row>
    <row r="17" spans="1:16" x14ac:dyDescent="0.35">
      <c r="B17">
        <v>0.85</v>
      </c>
      <c r="C17">
        <v>44296</v>
      </c>
      <c r="D17">
        <v>80</v>
      </c>
      <c r="E17">
        <v>94902</v>
      </c>
      <c r="F17">
        <v>0.60499999999999998</v>
      </c>
      <c r="G17">
        <v>60</v>
      </c>
      <c r="H17" t="s">
        <v>0</v>
      </c>
      <c r="I17" t="s">
        <v>1</v>
      </c>
      <c r="J17">
        <v>1.0624999999999999E-2</v>
      </c>
      <c r="K17">
        <v>0.01</v>
      </c>
      <c r="L17" t="s">
        <v>22</v>
      </c>
      <c r="M17" t="s">
        <v>29</v>
      </c>
      <c r="N17">
        <v>0</v>
      </c>
    </row>
    <row r="18" spans="1:16" x14ac:dyDescent="0.35">
      <c r="B18">
        <v>0.55000000000000004</v>
      </c>
      <c r="C18">
        <v>44300</v>
      </c>
      <c r="D18">
        <v>80</v>
      </c>
      <c r="E18">
        <v>140364</v>
      </c>
      <c r="F18">
        <v>0.57899999999999996</v>
      </c>
      <c r="G18">
        <v>60</v>
      </c>
      <c r="H18" t="s">
        <v>0</v>
      </c>
      <c r="I18" t="s">
        <v>1</v>
      </c>
      <c r="J18">
        <v>6.8750000000000009E-3</v>
      </c>
      <c r="K18">
        <v>0.01</v>
      </c>
      <c r="L18" t="s">
        <v>31</v>
      </c>
      <c r="N18">
        <v>0</v>
      </c>
    </row>
    <row r="19" spans="1:16" x14ac:dyDescent="0.35">
      <c r="B19">
        <v>0.55000000000000004</v>
      </c>
      <c r="C19">
        <v>44306</v>
      </c>
      <c r="D19">
        <v>22</v>
      </c>
      <c r="E19">
        <v>51467</v>
      </c>
      <c r="F19">
        <v>0.77200000000000002</v>
      </c>
      <c r="G19">
        <v>60</v>
      </c>
      <c r="H19" t="s">
        <v>0</v>
      </c>
      <c r="I19" t="s">
        <v>1</v>
      </c>
      <c r="J19">
        <v>2.5000000000000001E-2</v>
      </c>
      <c r="K19">
        <v>0.01</v>
      </c>
      <c r="L19" t="s">
        <v>31</v>
      </c>
      <c r="N19">
        <v>0</v>
      </c>
    </row>
    <row r="20" spans="1:16" x14ac:dyDescent="0.35">
      <c r="B20">
        <v>0.49</v>
      </c>
      <c r="C20">
        <v>44322</v>
      </c>
      <c r="D20">
        <v>49</v>
      </c>
      <c r="E20">
        <v>245833</v>
      </c>
      <c r="F20">
        <v>1.4750000000000001</v>
      </c>
      <c r="G20">
        <v>60</v>
      </c>
      <c r="H20" t="s">
        <v>0</v>
      </c>
      <c r="I20" t="s">
        <v>1</v>
      </c>
      <c r="J20">
        <v>0.01</v>
      </c>
      <c r="K20">
        <v>0.01</v>
      </c>
      <c r="L20" t="s">
        <v>31</v>
      </c>
      <c r="N20">
        <v>0</v>
      </c>
    </row>
    <row r="21" spans="1:16" x14ac:dyDescent="0.35">
      <c r="B21">
        <v>0.40799999999999997</v>
      </c>
      <c r="C21">
        <v>44334</v>
      </c>
      <c r="D21">
        <v>40</v>
      </c>
      <c r="E21">
        <v>149346</v>
      </c>
      <c r="F21">
        <v>0.91400000000000003</v>
      </c>
      <c r="G21">
        <v>60</v>
      </c>
      <c r="H21" t="s">
        <v>34</v>
      </c>
      <c r="I21" t="s">
        <v>1</v>
      </c>
      <c r="J21">
        <v>1.0199999999999999E-2</v>
      </c>
      <c r="K21">
        <v>0.01</v>
      </c>
      <c r="L21" t="s">
        <v>31</v>
      </c>
      <c r="N21">
        <v>0</v>
      </c>
    </row>
    <row r="22" spans="1:16" x14ac:dyDescent="0.35">
      <c r="B22">
        <v>0.40799999999999997</v>
      </c>
      <c r="C22">
        <v>44334</v>
      </c>
      <c r="D22">
        <v>40</v>
      </c>
      <c r="E22">
        <v>152614</v>
      </c>
      <c r="F22">
        <v>0.93399999999999994</v>
      </c>
      <c r="G22">
        <v>60</v>
      </c>
      <c r="H22" t="s">
        <v>34</v>
      </c>
      <c r="I22" t="s">
        <v>1</v>
      </c>
      <c r="J22">
        <v>1.0199999999999999E-2</v>
      </c>
      <c r="K22">
        <v>0.01</v>
      </c>
      <c r="L22" t="s">
        <v>31</v>
      </c>
      <c r="N22">
        <v>0</v>
      </c>
    </row>
    <row r="23" spans="1:16" x14ac:dyDescent="0.35">
      <c r="B23">
        <v>0.40799999999999997</v>
      </c>
      <c r="C23">
        <v>44334</v>
      </c>
      <c r="D23">
        <v>40</v>
      </c>
      <c r="E23">
        <v>162092</v>
      </c>
      <c r="F23">
        <v>0.99199999999999999</v>
      </c>
      <c r="G23">
        <v>60</v>
      </c>
      <c r="H23" t="s">
        <v>34</v>
      </c>
      <c r="I23" t="s">
        <v>1</v>
      </c>
      <c r="J23">
        <v>1.0199999999999999E-2</v>
      </c>
      <c r="K23">
        <v>0.01</v>
      </c>
      <c r="L23" t="s">
        <v>31</v>
      </c>
      <c r="N23">
        <v>0</v>
      </c>
    </row>
    <row r="24" spans="1:16" x14ac:dyDescent="0.35">
      <c r="B24">
        <v>0.40799999999999997</v>
      </c>
      <c r="C24">
        <v>44337</v>
      </c>
      <c r="D24">
        <v>40</v>
      </c>
      <c r="E24">
        <v>128922</v>
      </c>
      <c r="F24">
        <v>0.78899999999999992</v>
      </c>
      <c r="G24">
        <v>60</v>
      </c>
      <c r="H24" t="s">
        <v>34</v>
      </c>
      <c r="I24" t="s">
        <v>1</v>
      </c>
      <c r="J24">
        <v>1.0199999999999999E-2</v>
      </c>
      <c r="K24">
        <v>0.01</v>
      </c>
      <c r="L24" t="s">
        <v>31</v>
      </c>
      <c r="N24">
        <v>0</v>
      </c>
    </row>
    <row r="25" spans="1:16" x14ac:dyDescent="0.35">
      <c r="B25">
        <v>0.40799999999999997</v>
      </c>
      <c r="C25">
        <v>44337</v>
      </c>
      <c r="D25">
        <v>40</v>
      </c>
      <c r="E25">
        <v>136438</v>
      </c>
      <c r="F25">
        <v>0.83499999999999996</v>
      </c>
      <c r="G25">
        <v>60</v>
      </c>
      <c r="H25" t="s">
        <v>34</v>
      </c>
      <c r="I25" t="s">
        <v>1</v>
      </c>
      <c r="J25">
        <v>1.0199999999999999E-2</v>
      </c>
      <c r="K25">
        <v>0.01</v>
      </c>
      <c r="L25" t="s">
        <v>31</v>
      </c>
      <c r="N25">
        <v>0</v>
      </c>
    </row>
    <row r="26" spans="1:16" x14ac:dyDescent="0.35">
      <c r="A26" t="s">
        <v>32</v>
      </c>
      <c r="B26">
        <v>0.35634353741496605</v>
      </c>
      <c r="C26">
        <v>44348</v>
      </c>
      <c r="D26">
        <v>35</v>
      </c>
      <c r="E26">
        <v>41449</v>
      </c>
      <c r="F26">
        <v>0.21100000000000002</v>
      </c>
      <c r="G26">
        <v>50</v>
      </c>
      <c r="H26" t="s">
        <v>35</v>
      </c>
      <c r="I26" t="s">
        <v>4</v>
      </c>
      <c r="J26">
        <v>1.0181243926141887E-2</v>
      </c>
      <c r="K26">
        <v>0.01</v>
      </c>
      <c r="L26" t="s">
        <v>36</v>
      </c>
      <c r="M26" t="s">
        <v>37</v>
      </c>
      <c r="N26">
        <v>0</v>
      </c>
    </row>
    <row r="27" spans="1:16" x14ac:dyDescent="0.35">
      <c r="B27">
        <v>0.40799999999999997</v>
      </c>
      <c r="C27">
        <v>44337</v>
      </c>
      <c r="D27">
        <v>40</v>
      </c>
      <c r="E27">
        <v>109477</v>
      </c>
      <c r="F27">
        <v>0.66999999999999993</v>
      </c>
      <c r="G27">
        <v>60</v>
      </c>
      <c r="H27" t="s">
        <v>34</v>
      </c>
      <c r="I27" t="s">
        <v>1</v>
      </c>
      <c r="J27">
        <v>1.0199999999999999E-2</v>
      </c>
      <c r="K27">
        <v>0.01</v>
      </c>
      <c r="L27" t="s">
        <v>31</v>
      </c>
      <c r="N27">
        <v>12.5</v>
      </c>
    </row>
    <row r="28" spans="1:16" x14ac:dyDescent="0.35">
      <c r="B28">
        <v>0.40799999999999997</v>
      </c>
      <c r="C28">
        <v>44337</v>
      </c>
      <c r="D28">
        <v>40</v>
      </c>
      <c r="E28">
        <v>100327</v>
      </c>
      <c r="F28">
        <v>0.6140000000000001</v>
      </c>
      <c r="G28">
        <v>60</v>
      </c>
      <c r="H28" t="s">
        <v>34</v>
      </c>
      <c r="I28" t="s">
        <v>1</v>
      </c>
      <c r="J28">
        <v>1.0199999999999999E-2</v>
      </c>
      <c r="K28">
        <v>0.01</v>
      </c>
      <c r="L28" t="s">
        <v>31</v>
      </c>
      <c r="N28">
        <v>12.5</v>
      </c>
      <c r="O28">
        <v>0.77200000000000002</v>
      </c>
      <c r="P28">
        <v>0.30200000000000005</v>
      </c>
    </row>
    <row r="29" spans="1:16" x14ac:dyDescent="0.35">
      <c r="B29">
        <v>0.40799999999999997</v>
      </c>
      <c r="C29">
        <v>44337</v>
      </c>
      <c r="D29">
        <v>40</v>
      </c>
      <c r="E29">
        <v>41013</v>
      </c>
      <c r="F29">
        <v>0.251</v>
      </c>
      <c r="G29">
        <v>60</v>
      </c>
      <c r="H29" t="s">
        <v>34</v>
      </c>
      <c r="I29" t="s">
        <v>1</v>
      </c>
      <c r="J29">
        <v>1.0199999999999999E-2</v>
      </c>
      <c r="K29">
        <v>0.01</v>
      </c>
      <c r="L29" t="s">
        <v>31</v>
      </c>
      <c r="N29">
        <v>25</v>
      </c>
    </row>
    <row r="30" spans="1:16" x14ac:dyDescent="0.35">
      <c r="B30">
        <v>0.40799999999999997</v>
      </c>
      <c r="C30">
        <v>44337</v>
      </c>
      <c r="D30">
        <v>40</v>
      </c>
      <c r="E30">
        <v>48529</v>
      </c>
      <c r="F30">
        <v>0.29699999999999999</v>
      </c>
      <c r="G30">
        <v>60</v>
      </c>
      <c r="H30" t="s">
        <v>34</v>
      </c>
      <c r="I30" t="s">
        <v>1</v>
      </c>
      <c r="J30">
        <v>1.0199999999999999E-2</v>
      </c>
      <c r="K30">
        <v>0.01</v>
      </c>
      <c r="L30" t="s">
        <v>31</v>
      </c>
      <c r="N30">
        <v>25</v>
      </c>
    </row>
    <row r="31" spans="1:16" x14ac:dyDescent="0.35">
      <c r="B31">
        <v>0.40799999999999997</v>
      </c>
      <c r="C31">
        <v>44337</v>
      </c>
      <c r="D31">
        <v>40</v>
      </c>
      <c r="E31">
        <v>39542</v>
      </c>
      <c r="F31">
        <v>0.24199999999999999</v>
      </c>
      <c r="G31">
        <v>60</v>
      </c>
      <c r="H31" t="s">
        <v>34</v>
      </c>
      <c r="I31" t="s">
        <v>1</v>
      </c>
      <c r="J31">
        <v>1.0199999999999999E-2</v>
      </c>
      <c r="K31">
        <v>0.01</v>
      </c>
      <c r="L31" t="s">
        <v>31</v>
      </c>
      <c r="N31">
        <v>50</v>
      </c>
    </row>
    <row r="32" spans="1:16" x14ac:dyDescent="0.35">
      <c r="B32">
        <v>0.40799999999999997</v>
      </c>
      <c r="C32">
        <v>44337</v>
      </c>
      <c r="D32">
        <v>40</v>
      </c>
      <c r="E32">
        <v>29412</v>
      </c>
      <c r="F32">
        <v>0.18</v>
      </c>
      <c r="G32">
        <v>60</v>
      </c>
      <c r="H32" t="s">
        <v>34</v>
      </c>
      <c r="I32" t="s">
        <v>1</v>
      </c>
      <c r="J32">
        <v>1.0199999999999999E-2</v>
      </c>
      <c r="K32">
        <v>0.01</v>
      </c>
      <c r="L32" t="s">
        <v>31</v>
      </c>
      <c r="N32">
        <v>50</v>
      </c>
    </row>
    <row r="33" spans="1:14" x14ac:dyDescent="0.35">
      <c r="B33">
        <v>0.40799999999999997</v>
      </c>
      <c r="C33">
        <v>44337</v>
      </c>
      <c r="D33">
        <v>40</v>
      </c>
      <c r="E33">
        <v>21732</v>
      </c>
      <c r="F33">
        <v>0.13300000000000001</v>
      </c>
      <c r="G33">
        <v>60</v>
      </c>
      <c r="H33" t="s">
        <v>34</v>
      </c>
      <c r="I33" t="s">
        <v>1</v>
      </c>
      <c r="J33">
        <v>1.0199999999999999E-2</v>
      </c>
      <c r="K33">
        <v>0.01</v>
      </c>
      <c r="L33" t="s">
        <v>31</v>
      </c>
      <c r="N33">
        <v>100</v>
      </c>
    </row>
    <row r="34" spans="1:14" x14ac:dyDescent="0.35">
      <c r="B34">
        <v>0.40799999999999997</v>
      </c>
      <c r="C34">
        <v>44337</v>
      </c>
      <c r="D34">
        <v>40</v>
      </c>
      <c r="E34">
        <v>22712</v>
      </c>
      <c r="F34">
        <v>0.13900000000000001</v>
      </c>
      <c r="G34">
        <v>60</v>
      </c>
      <c r="H34" t="s">
        <v>34</v>
      </c>
      <c r="I34" t="s">
        <v>1</v>
      </c>
      <c r="J34">
        <v>1.0199999999999999E-2</v>
      </c>
      <c r="K34">
        <v>0.01</v>
      </c>
      <c r="L34" t="s">
        <v>31</v>
      </c>
      <c r="N34">
        <v>100</v>
      </c>
    </row>
    <row r="35" spans="1:14" x14ac:dyDescent="0.35">
      <c r="B35">
        <v>0.49</v>
      </c>
      <c r="C35">
        <v>44322</v>
      </c>
      <c r="D35">
        <v>49</v>
      </c>
      <c r="E35">
        <v>22167</v>
      </c>
      <c r="F35">
        <v>0.13300000000000001</v>
      </c>
      <c r="G35">
        <v>60</v>
      </c>
      <c r="H35" t="s">
        <v>0</v>
      </c>
      <c r="I35" t="s">
        <v>1</v>
      </c>
      <c r="J35">
        <v>0.01</v>
      </c>
      <c r="K35">
        <v>0.01</v>
      </c>
      <c r="L35" t="s">
        <v>31</v>
      </c>
      <c r="N35">
        <v>150</v>
      </c>
    </row>
    <row r="36" spans="1:14" x14ac:dyDescent="0.35">
      <c r="B36">
        <v>0.40799999999999997</v>
      </c>
      <c r="C36">
        <v>44334</v>
      </c>
      <c r="D36">
        <v>40</v>
      </c>
      <c r="E36">
        <v>14216</v>
      </c>
      <c r="F36">
        <v>8.7000000000000022E-2</v>
      </c>
      <c r="G36">
        <v>60</v>
      </c>
      <c r="H36" t="s">
        <v>34</v>
      </c>
      <c r="I36" t="s">
        <v>1</v>
      </c>
      <c r="J36">
        <v>1.0199999999999999E-2</v>
      </c>
      <c r="K36">
        <v>0.01</v>
      </c>
      <c r="L36" t="s">
        <v>31</v>
      </c>
      <c r="N36">
        <v>150</v>
      </c>
    </row>
    <row r="37" spans="1:14" x14ac:dyDescent="0.35">
      <c r="B37">
        <v>0.40799999999999997</v>
      </c>
      <c r="C37">
        <v>44334</v>
      </c>
      <c r="D37">
        <v>40</v>
      </c>
      <c r="E37">
        <v>19118</v>
      </c>
      <c r="F37">
        <v>0.11700000000000002</v>
      </c>
      <c r="G37">
        <v>60</v>
      </c>
      <c r="H37" t="s">
        <v>34</v>
      </c>
      <c r="I37" t="s">
        <v>1</v>
      </c>
      <c r="J37">
        <v>1.0199999999999999E-2</v>
      </c>
      <c r="K37">
        <v>0.01</v>
      </c>
      <c r="L37" t="s">
        <v>31</v>
      </c>
      <c r="N37">
        <v>150</v>
      </c>
    </row>
    <row r="38" spans="1:14" x14ac:dyDescent="0.35">
      <c r="B38">
        <v>0.40799999999999997</v>
      </c>
      <c r="C38">
        <v>44334</v>
      </c>
      <c r="D38">
        <v>40</v>
      </c>
      <c r="E38">
        <v>18954</v>
      </c>
      <c r="F38">
        <v>0.11600000000000002</v>
      </c>
      <c r="G38">
        <v>60</v>
      </c>
      <c r="H38" t="s">
        <v>34</v>
      </c>
      <c r="I38" t="s">
        <v>1</v>
      </c>
      <c r="J38">
        <v>1.0199999999999999E-2</v>
      </c>
      <c r="K38">
        <v>0.01</v>
      </c>
      <c r="L38" t="s">
        <v>31</v>
      </c>
      <c r="N38">
        <v>150</v>
      </c>
    </row>
    <row r="39" spans="1:14" x14ac:dyDescent="0.35">
      <c r="A39" t="s">
        <v>32</v>
      </c>
      <c r="B39">
        <v>0.35634353741496605</v>
      </c>
      <c r="C39">
        <v>44348</v>
      </c>
      <c r="D39">
        <v>35</v>
      </c>
      <c r="E39">
        <v>11983</v>
      </c>
      <c r="F39">
        <v>6.1000000000000013E-2</v>
      </c>
      <c r="G39">
        <v>50</v>
      </c>
      <c r="H39" t="s">
        <v>35</v>
      </c>
      <c r="I39" t="s">
        <v>4</v>
      </c>
      <c r="J39">
        <v>1.0181243926141887E-2</v>
      </c>
      <c r="K39">
        <v>0.01</v>
      </c>
      <c r="L39" t="s">
        <v>36</v>
      </c>
      <c r="M39" t="s">
        <v>38</v>
      </c>
      <c r="N39">
        <v>150</v>
      </c>
    </row>
    <row r="40" spans="1:14" x14ac:dyDescent="0.35">
      <c r="B40">
        <v>0.85</v>
      </c>
      <c r="D40">
        <v>1</v>
      </c>
      <c r="E40">
        <v>1249</v>
      </c>
      <c r="F40">
        <v>0.63700000000000001</v>
      </c>
      <c r="G40">
        <v>60</v>
      </c>
      <c r="H40" t="s">
        <v>0</v>
      </c>
      <c r="I40" t="s">
        <v>1</v>
      </c>
      <c r="J40">
        <v>0.85</v>
      </c>
      <c r="K40">
        <v>0.01</v>
      </c>
      <c r="L40" t="s">
        <v>12</v>
      </c>
      <c r="M40" t="s">
        <v>15</v>
      </c>
      <c r="N40">
        <v>200</v>
      </c>
    </row>
    <row r="41" spans="1:14" x14ac:dyDescent="0.35">
      <c r="B41">
        <v>0.46600000000000003</v>
      </c>
      <c r="D41">
        <v>1</v>
      </c>
      <c r="E41">
        <v>2031</v>
      </c>
      <c r="F41">
        <v>0.56799999999999995</v>
      </c>
      <c r="G41">
        <v>60</v>
      </c>
      <c r="H41" t="s">
        <v>0</v>
      </c>
      <c r="I41" t="s">
        <v>4</v>
      </c>
      <c r="J41">
        <v>0.46600000000000003</v>
      </c>
      <c r="K41">
        <v>0.01</v>
      </c>
      <c r="L41" t="s">
        <v>12</v>
      </c>
      <c r="M41" t="s">
        <v>16</v>
      </c>
      <c r="N41">
        <v>200</v>
      </c>
    </row>
    <row r="42" spans="1:14" x14ac:dyDescent="0.35">
      <c r="B42">
        <v>0.85</v>
      </c>
      <c r="C42">
        <v>44293</v>
      </c>
      <c r="D42">
        <v>160</v>
      </c>
      <c r="E42">
        <v>56471</v>
      </c>
      <c r="F42">
        <v>0.18</v>
      </c>
      <c r="G42">
        <v>60</v>
      </c>
      <c r="H42" t="s">
        <v>0</v>
      </c>
      <c r="I42" t="s">
        <v>1</v>
      </c>
      <c r="J42">
        <v>5.3124999999999995E-3</v>
      </c>
      <c r="K42">
        <v>0.01</v>
      </c>
      <c r="L42" t="s">
        <v>12</v>
      </c>
      <c r="M42" t="s">
        <v>19</v>
      </c>
      <c r="N42">
        <v>5000</v>
      </c>
    </row>
    <row r="43" spans="1:14" x14ac:dyDescent="0.35">
      <c r="B43">
        <v>0.85</v>
      </c>
      <c r="C43">
        <v>44293</v>
      </c>
      <c r="D43">
        <v>1600</v>
      </c>
      <c r="E43">
        <v>602353</v>
      </c>
      <c r="F43">
        <v>0.192</v>
      </c>
      <c r="G43">
        <v>60</v>
      </c>
      <c r="H43" t="s">
        <v>0</v>
      </c>
      <c r="I43" t="s">
        <v>1</v>
      </c>
      <c r="J43">
        <v>5.3125000000000004E-4</v>
      </c>
      <c r="K43">
        <v>0.01</v>
      </c>
      <c r="L43" t="s">
        <v>20</v>
      </c>
      <c r="M43" t="s">
        <v>21</v>
      </c>
      <c r="N43">
        <v>5000</v>
      </c>
    </row>
    <row r="44" spans="1:14" x14ac:dyDescent="0.35">
      <c r="B44">
        <v>0.46600000000000003</v>
      </c>
      <c r="C44">
        <v>44282</v>
      </c>
      <c r="D44">
        <v>1</v>
      </c>
      <c r="E44">
        <v>1717</v>
      </c>
      <c r="F44">
        <v>0.48000000000000004</v>
      </c>
      <c r="G44">
        <v>60</v>
      </c>
      <c r="H44" t="s">
        <v>0</v>
      </c>
      <c r="I44" t="s">
        <v>4</v>
      </c>
      <c r="J44">
        <v>0.46600000000000003</v>
      </c>
      <c r="K44">
        <v>0.01</v>
      </c>
      <c r="L44" t="s">
        <v>22</v>
      </c>
      <c r="M44" t="s">
        <v>26</v>
      </c>
      <c r="N44">
        <v>5000</v>
      </c>
    </row>
    <row r="45" spans="1:14" x14ac:dyDescent="0.35">
      <c r="B45">
        <v>0.46600000000000003</v>
      </c>
      <c r="C45">
        <v>44282</v>
      </c>
      <c r="D45">
        <v>10</v>
      </c>
      <c r="E45">
        <v>8047</v>
      </c>
      <c r="F45">
        <v>0.22500000000000001</v>
      </c>
      <c r="G45">
        <v>60</v>
      </c>
      <c r="H45" t="s">
        <v>0</v>
      </c>
      <c r="I45" t="s">
        <v>4</v>
      </c>
      <c r="J45">
        <v>4.6600000000000003E-2</v>
      </c>
      <c r="K45">
        <v>0.01</v>
      </c>
      <c r="L45" t="s">
        <v>22</v>
      </c>
      <c r="M45" t="s">
        <v>27</v>
      </c>
      <c r="N45">
        <v>5000</v>
      </c>
    </row>
    <row r="46" spans="1:14" x14ac:dyDescent="0.35">
      <c r="B46">
        <v>0.46600000000000003</v>
      </c>
      <c r="C46">
        <v>44282</v>
      </c>
      <c r="D46">
        <v>100</v>
      </c>
      <c r="E46">
        <v>43276</v>
      </c>
      <c r="F46">
        <v>0.121</v>
      </c>
      <c r="G46">
        <v>60</v>
      </c>
      <c r="H46" t="s">
        <v>0</v>
      </c>
      <c r="I46" t="s">
        <v>4</v>
      </c>
      <c r="J46">
        <v>4.6600000000000001E-3</v>
      </c>
      <c r="K46">
        <v>0.01</v>
      </c>
      <c r="L46" t="s">
        <v>22</v>
      </c>
      <c r="M46" t="s">
        <v>28</v>
      </c>
      <c r="N46">
        <v>5000</v>
      </c>
    </row>
    <row r="47" spans="1:14" x14ac:dyDescent="0.35">
      <c r="B47">
        <v>0.85</v>
      </c>
      <c r="C47">
        <v>44296</v>
      </c>
      <c r="D47">
        <v>80</v>
      </c>
      <c r="E47">
        <v>34510</v>
      </c>
      <c r="F47">
        <v>0.22</v>
      </c>
      <c r="G47">
        <v>60</v>
      </c>
      <c r="H47" t="s">
        <v>0</v>
      </c>
      <c r="I47" t="s">
        <v>1</v>
      </c>
      <c r="J47">
        <v>1.0624999999999999E-2</v>
      </c>
      <c r="K47">
        <v>0.01</v>
      </c>
      <c r="L47" t="s">
        <v>22</v>
      </c>
      <c r="M47" t="s">
        <v>30</v>
      </c>
      <c r="N47">
        <v>5000</v>
      </c>
    </row>
    <row r="48" spans="1:14" x14ac:dyDescent="0.35">
      <c r="B48">
        <v>0.55000000000000004</v>
      </c>
      <c r="C48">
        <v>44300</v>
      </c>
      <c r="D48">
        <v>80</v>
      </c>
      <c r="E48">
        <v>49212</v>
      </c>
      <c r="F48">
        <v>0.20300000000000001</v>
      </c>
      <c r="G48">
        <v>60</v>
      </c>
      <c r="H48" t="s">
        <v>0</v>
      </c>
      <c r="I48" t="s">
        <v>1</v>
      </c>
      <c r="J48">
        <v>6.8750000000000009E-3</v>
      </c>
      <c r="K48">
        <v>0.01</v>
      </c>
      <c r="L48" t="s">
        <v>31</v>
      </c>
      <c r="N48">
        <v>5000</v>
      </c>
    </row>
    <row r="49" spans="1:14" x14ac:dyDescent="0.35">
      <c r="B49">
        <v>0.55000000000000004</v>
      </c>
      <c r="C49">
        <v>44306</v>
      </c>
      <c r="D49">
        <v>22</v>
      </c>
      <c r="E49">
        <v>20133</v>
      </c>
      <c r="F49">
        <v>0.30200000000000005</v>
      </c>
      <c r="G49">
        <v>60</v>
      </c>
      <c r="H49" t="s">
        <v>0</v>
      </c>
      <c r="I49" t="s">
        <v>1</v>
      </c>
      <c r="J49">
        <v>2.5000000000000001E-2</v>
      </c>
      <c r="K49">
        <v>0.01</v>
      </c>
      <c r="L49" t="s">
        <v>31</v>
      </c>
      <c r="N49">
        <v>5000</v>
      </c>
    </row>
    <row r="50" spans="1:14" x14ac:dyDescent="0.35">
      <c r="B50">
        <v>0.49</v>
      </c>
      <c r="C50">
        <v>44322</v>
      </c>
      <c r="D50">
        <v>49</v>
      </c>
      <c r="E50">
        <v>14000</v>
      </c>
      <c r="F50">
        <v>8.4000000000000005E-2</v>
      </c>
      <c r="G50">
        <v>60</v>
      </c>
      <c r="H50" t="s">
        <v>0</v>
      </c>
      <c r="I50" t="s">
        <v>1</v>
      </c>
      <c r="J50">
        <v>0.01</v>
      </c>
      <c r="K50">
        <v>0.01</v>
      </c>
      <c r="L50" t="s">
        <v>31</v>
      </c>
      <c r="N50">
        <v>5000</v>
      </c>
    </row>
    <row r="51" spans="1:14" x14ac:dyDescent="0.35">
      <c r="B51">
        <v>0.40799999999999997</v>
      </c>
      <c r="C51">
        <v>44334</v>
      </c>
      <c r="D51">
        <v>40</v>
      </c>
      <c r="E51">
        <v>10621</v>
      </c>
      <c r="F51">
        <v>6.500000000000003E-2</v>
      </c>
      <c r="G51">
        <v>60</v>
      </c>
      <c r="H51" t="s">
        <v>34</v>
      </c>
      <c r="I51" t="s">
        <v>1</v>
      </c>
      <c r="J51">
        <v>1.0199999999999999E-2</v>
      </c>
      <c r="K51">
        <v>0.01</v>
      </c>
      <c r="L51" t="s">
        <v>31</v>
      </c>
      <c r="N51">
        <v>5000</v>
      </c>
    </row>
    <row r="52" spans="1:14" x14ac:dyDescent="0.35">
      <c r="B52">
        <v>0.40799999999999997</v>
      </c>
      <c r="C52">
        <v>44334</v>
      </c>
      <c r="D52">
        <v>40</v>
      </c>
      <c r="E52">
        <v>16340</v>
      </c>
      <c r="F52">
        <v>0.1</v>
      </c>
      <c r="G52">
        <v>60</v>
      </c>
      <c r="H52" t="s">
        <v>34</v>
      </c>
      <c r="I52" t="s">
        <v>1</v>
      </c>
      <c r="J52">
        <v>1.0199999999999999E-2</v>
      </c>
      <c r="K52">
        <v>0.01</v>
      </c>
      <c r="L52" t="s">
        <v>31</v>
      </c>
      <c r="N52">
        <v>5000</v>
      </c>
    </row>
    <row r="53" spans="1:14" x14ac:dyDescent="0.35">
      <c r="B53">
        <v>0.40799999999999997</v>
      </c>
      <c r="C53">
        <v>44334</v>
      </c>
      <c r="D53">
        <v>40</v>
      </c>
      <c r="E53">
        <v>16176</v>
      </c>
      <c r="F53">
        <v>9.9000000000000005E-2</v>
      </c>
      <c r="G53">
        <v>60</v>
      </c>
      <c r="H53" t="s">
        <v>34</v>
      </c>
      <c r="I53" t="s">
        <v>1</v>
      </c>
      <c r="J53">
        <v>1.0199999999999999E-2</v>
      </c>
      <c r="K53">
        <v>0.01</v>
      </c>
      <c r="L53" t="s">
        <v>31</v>
      </c>
      <c r="N53">
        <v>5000</v>
      </c>
    </row>
    <row r="54" spans="1:14" x14ac:dyDescent="0.35">
      <c r="A54" t="s">
        <v>32</v>
      </c>
      <c r="B54">
        <v>0.35634353741496605</v>
      </c>
      <c r="C54">
        <v>44348</v>
      </c>
      <c r="D54">
        <v>35</v>
      </c>
      <c r="E54">
        <v>6875</v>
      </c>
      <c r="F54">
        <v>3.4999999999999989E-2</v>
      </c>
      <c r="G54">
        <v>50</v>
      </c>
      <c r="H54" t="s">
        <v>35</v>
      </c>
      <c r="I54" t="s">
        <v>4</v>
      </c>
      <c r="J54">
        <v>1.0181243926141887E-2</v>
      </c>
      <c r="K54">
        <v>0.01</v>
      </c>
      <c r="L54" t="s">
        <v>36</v>
      </c>
      <c r="M54" t="s">
        <v>39</v>
      </c>
      <c r="N54">
        <v>5000</v>
      </c>
    </row>
    <row r="55" spans="1:14" x14ac:dyDescent="0.35">
      <c r="A55" t="s">
        <v>32</v>
      </c>
      <c r="B55">
        <v>0.48699999999999999</v>
      </c>
      <c r="C55">
        <v>44322</v>
      </c>
      <c r="D55">
        <v>49</v>
      </c>
      <c r="E55">
        <v>209114</v>
      </c>
      <c r="F55">
        <v>1.2470000000000001</v>
      </c>
      <c r="G55">
        <v>60</v>
      </c>
      <c r="H55" t="s">
        <v>0</v>
      </c>
      <c r="I55" t="s">
        <v>1</v>
      </c>
      <c r="J55">
        <v>9.9387755102040808E-3</v>
      </c>
      <c r="K55">
        <v>0.01</v>
      </c>
      <c r="L55" t="s">
        <v>33</v>
      </c>
    </row>
    <row r="56" spans="1:14" x14ac:dyDescent="0.35">
      <c r="A56" t="s">
        <v>32</v>
      </c>
      <c r="B56">
        <v>0.48699999999999999</v>
      </c>
      <c r="C56">
        <v>44322</v>
      </c>
      <c r="D56">
        <v>49</v>
      </c>
      <c r="E56">
        <v>17943</v>
      </c>
      <c r="F56">
        <v>0.10700000000000001</v>
      </c>
      <c r="G56">
        <v>60</v>
      </c>
      <c r="H56" t="s">
        <v>0</v>
      </c>
      <c r="I56" t="s">
        <v>1</v>
      </c>
      <c r="J56">
        <v>9.9387755102040808E-3</v>
      </c>
      <c r="K56">
        <v>0.01</v>
      </c>
      <c r="L56" t="s">
        <v>33</v>
      </c>
    </row>
    <row r="57" spans="1:14" x14ac:dyDescent="0.35">
      <c r="A57" t="s">
        <v>32</v>
      </c>
      <c r="B57">
        <v>0.48699999999999999</v>
      </c>
      <c r="C57">
        <v>44322</v>
      </c>
      <c r="D57">
        <v>49</v>
      </c>
      <c r="E57">
        <v>-14086</v>
      </c>
      <c r="F57">
        <v>-8.4000000000000005E-2</v>
      </c>
      <c r="G57">
        <v>60</v>
      </c>
      <c r="H57" t="s">
        <v>0</v>
      </c>
      <c r="I57" t="s">
        <v>1</v>
      </c>
      <c r="J57">
        <v>9.9387755102040808E-3</v>
      </c>
      <c r="K57">
        <v>0.01</v>
      </c>
      <c r="L57" t="s">
        <v>33</v>
      </c>
    </row>
  </sheetData>
  <sortState xmlns:xlrd2="http://schemas.microsoft.com/office/spreadsheetml/2017/richdata2" ref="A2:N57">
    <sortCondition ref="N2:N5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6D33-3B07-4B63-BE28-6E465A8C5F32}">
  <sheetPr filterMode="1"/>
  <dimension ref="A1:Q25"/>
  <sheetViews>
    <sheetView workbookViewId="0">
      <selection activeCell="E11" sqref="E11:E22"/>
    </sheetView>
  </sheetViews>
  <sheetFormatPr defaultRowHeight="14.5" x14ac:dyDescent="0.35"/>
  <sheetData>
    <row r="1" spans="1:17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7" hidden="1" x14ac:dyDescent="0.35">
      <c r="B2">
        <v>7.1999999999999995E-2</v>
      </c>
      <c r="D2">
        <v>1</v>
      </c>
      <c r="E2">
        <v>4120</v>
      </c>
      <c r="F2">
        <v>0.17799999999999999</v>
      </c>
      <c r="G2">
        <v>60</v>
      </c>
      <c r="H2" t="s">
        <v>78</v>
      </c>
      <c r="I2" t="s">
        <v>1</v>
      </c>
      <c r="J2">
        <v>7.1999999999999995E-2</v>
      </c>
      <c r="K2">
        <v>0.01</v>
      </c>
      <c r="L2" t="s">
        <v>12</v>
      </c>
      <c r="M2" t="s">
        <v>79</v>
      </c>
      <c r="N2">
        <v>0</v>
      </c>
    </row>
    <row r="3" spans="1:17" hidden="1" x14ac:dyDescent="0.35">
      <c r="B3">
        <v>2.5000000000000001E-2</v>
      </c>
      <c r="D3">
        <v>1</v>
      </c>
      <c r="E3">
        <v>12333</v>
      </c>
      <c r="F3">
        <v>0.185</v>
      </c>
      <c r="G3">
        <v>60</v>
      </c>
      <c r="H3" t="s">
        <v>78</v>
      </c>
      <c r="I3" t="s">
        <v>4</v>
      </c>
      <c r="J3">
        <v>2.5000000000000001E-2</v>
      </c>
      <c r="K3">
        <v>0.01</v>
      </c>
      <c r="L3" t="s">
        <v>12</v>
      </c>
      <c r="M3" t="s">
        <v>80</v>
      </c>
      <c r="N3">
        <v>0</v>
      </c>
    </row>
    <row r="4" spans="1:17" hidden="1" x14ac:dyDescent="0.35">
      <c r="B4">
        <v>0.10199999999999999</v>
      </c>
      <c r="D4">
        <v>1</v>
      </c>
      <c r="E4">
        <v>3039</v>
      </c>
      <c r="F4">
        <v>0.186</v>
      </c>
      <c r="G4">
        <v>60</v>
      </c>
      <c r="H4" t="s">
        <v>78</v>
      </c>
      <c r="I4" t="s">
        <v>1</v>
      </c>
      <c r="J4">
        <v>0.10199999999999999</v>
      </c>
      <c r="K4">
        <v>0.01</v>
      </c>
      <c r="L4" t="s">
        <v>12</v>
      </c>
      <c r="M4" t="s">
        <v>81</v>
      </c>
      <c r="N4">
        <v>200</v>
      </c>
    </row>
    <row r="5" spans="1:17" hidden="1" x14ac:dyDescent="0.35">
      <c r="B5">
        <v>2.5000000000000001E-2</v>
      </c>
      <c r="D5">
        <v>1</v>
      </c>
      <c r="E5">
        <v>11533</v>
      </c>
      <c r="F5">
        <v>0.17299999999999999</v>
      </c>
      <c r="G5">
        <v>60</v>
      </c>
      <c r="H5" t="s">
        <v>78</v>
      </c>
      <c r="I5" t="s">
        <v>4</v>
      </c>
      <c r="J5">
        <v>2.5000000000000001E-2</v>
      </c>
      <c r="K5">
        <v>0.01</v>
      </c>
      <c r="L5" t="s">
        <v>12</v>
      </c>
      <c r="M5" t="s">
        <v>82</v>
      </c>
      <c r="N5">
        <v>200</v>
      </c>
    </row>
    <row r="6" spans="1:17" x14ac:dyDescent="0.35">
      <c r="B6">
        <v>0.10199999999999999</v>
      </c>
      <c r="C6">
        <v>44293</v>
      </c>
      <c r="D6">
        <v>20</v>
      </c>
      <c r="E6">
        <v>66340</v>
      </c>
      <c r="F6">
        <v>0.20299999999999999</v>
      </c>
      <c r="G6">
        <v>60</v>
      </c>
      <c r="H6" t="s">
        <v>78</v>
      </c>
      <c r="I6" t="s">
        <v>1</v>
      </c>
      <c r="J6">
        <v>5.0999999999999995E-3</v>
      </c>
      <c r="K6">
        <v>0.01</v>
      </c>
      <c r="L6" t="s">
        <v>12</v>
      </c>
      <c r="M6" t="s">
        <v>83</v>
      </c>
      <c r="N6">
        <v>0</v>
      </c>
    </row>
    <row r="7" spans="1:17" x14ac:dyDescent="0.35">
      <c r="B7">
        <v>0.10199999999999999</v>
      </c>
      <c r="C7">
        <v>44293</v>
      </c>
      <c r="D7">
        <v>20</v>
      </c>
      <c r="E7">
        <v>65359</v>
      </c>
      <c r="F7">
        <v>0.19999999999999998</v>
      </c>
      <c r="G7">
        <v>60</v>
      </c>
      <c r="H7" t="s">
        <v>78</v>
      </c>
      <c r="I7" t="s">
        <v>1</v>
      </c>
      <c r="J7">
        <v>5.0999999999999995E-3</v>
      </c>
      <c r="K7">
        <v>0.01</v>
      </c>
      <c r="L7" t="s">
        <v>12</v>
      </c>
      <c r="M7" t="s">
        <v>84</v>
      </c>
      <c r="N7">
        <v>5000</v>
      </c>
    </row>
    <row r="8" spans="1:17" x14ac:dyDescent="0.35">
      <c r="B8">
        <v>0.10199999999999999</v>
      </c>
      <c r="C8">
        <v>44296</v>
      </c>
      <c r="D8">
        <v>10</v>
      </c>
      <c r="E8">
        <v>58824</v>
      </c>
      <c r="F8">
        <v>0.36000000000000004</v>
      </c>
      <c r="G8">
        <v>60</v>
      </c>
      <c r="H8" t="s">
        <v>78</v>
      </c>
      <c r="I8" t="s">
        <v>1</v>
      </c>
      <c r="J8">
        <v>1.0199999999999999E-2</v>
      </c>
      <c r="K8">
        <v>0.01</v>
      </c>
      <c r="L8" t="s">
        <v>22</v>
      </c>
      <c r="M8" t="s">
        <v>58</v>
      </c>
      <c r="N8">
        <v>0</v>
      </c>
      <c r="P8">
        <v>0.14099999999999999</v>
      </c>
      <c r="Q8">
        <v>0.14799999999999999</v>
      </c>
    </row>
    <row r="9" spans="1:17" x14ac:dyDescent="0.35">
      <c r="B9">
        <v>0.10199999999999999</v>
      </c>
      <c r="C9">
        <v>44296</v>
      </c>
      <c r="D9">
        <v>10</v>
      </c>
      <c r="E9">
        <v>26307</v>
      </c>
      <c r="F9">
        <v>0.161</v>
      </c>
      <c r="G9">
        <v>60</v>
      </c>
      <c r="H9" t="s">
        <v>78</v>
      </c>
      <c r="I9" t="s">
        <v>1</v>
      </c>
      <c r="J9">
        <v>1.0199999999999999E-2</v>
      </c>
      <c r="K9">
        <v>0.01</v>
      </c>
      <c r="L9" t="s">
        <v>22</v>
      </c>
      <c r="M9" t="s">
        <v>15</v>
      </c>
      <c r="N9">
        <v>5000</v>
      </c>
    </row>
    <row r="10" spans="1:17" x14ac:dyDescent="0.35">
      <c r="B10">
        <v>0.35</v>
      </c>
      <c r="C10">
        <v>44300</v>
      </c>
      <c r="D10">
        <v>10</v>
      </c>
      <c r="E10">
        <v>6714</v>
      </c>
      <c r="F10">
        <v>0.14099999999999999</v>
      </c>
      <c r="G10">
        <v>60</v>
      </c>
      <c r="H10" t="s">
        <v>78</v>
      </c>
      <c r="I10" t="s">
        <v>1</v>
      </c>
      <c r="J10">
        <v>3.4999999999999996E-2</v>
      </c>
      <c r="K10">
        <v>0.01</v>
      </c>
      <c r="L10" t="s">
        <v>31</v>
      </c>
      <c r="N10">
        <v>0</v>
      </c>
    </row>
    <row r="11" spans="1:17" x14ac:dyDescent="0.35">
      <c r="B11">
        <v>0.35</v>
      </c>
      <c r="C11">
        <v>44300</v>
      </c>
      <c r="D11">
        <v>10</v>
      </c>
      <c r="E11">
        <v>6667</v>
      </c>
      <c r="F11">
        <v>0.14000000000000001</v>
      </c>
      <c r="G11">
        <v>60</v>
      </c>
      <c r="H11" t="s">
        <v>78</v>
      </c>
      <c r="I11" t="s">
        <v>1</v>
      </c>
      <c r="J11">
        <v>3.4999999999999996E-2</v>
      </c>
      <c r="K11">
        <v>0.01</v>
      </c>
      <c r="L11" t="s">
        <v>31</v>
      </c>
      <c r="N11">
        <v>5000</v>
      </c>
    </row>
    <row r="12" spans="1:17" x14ac:dyDescent="0.35">
      <c r="B12">
        <v>0.35</v>
      </c>
      <c r="C12">
        <v>44306</v>
      </c>
      <c r="D12">
        <v>14</v>
      </c>
      <c r="E12">
        <v>3200</v>
      </c>
      <c r="F12">
        <v>4.8000000000000001E-2</v>
      </c>
      <c r="G12">
        <v>60</v>
      </c>
      <c r="H12" t="s">
        <v>78</v>
      </c>
      <c r="I12" t="s">
        <v>1</v>
      </c>
      <c r="J12">
        <v>2.4999999999999998E-2</v>
      </c>
      <c r="K12">
        <v>0.01</v>
      </c>
      <c r="L12" t="s">
        <v>31</v>
      </c>
      <c r="N12">
        <v>0</v>
      </c>
      <c r="O12">
        <v>4.8000000000000001E-2</v>
      </c>
      <c r="P12">
        <v>9.9000000000000005E-2</v>
      </c>
    </row>
    <row r="13" spans="1:17" x14ac:dyDescent="0.35">
      <c r="B13">
        <v>0.35</v>
      </c>
      <c r="C13">
        <v>44306</v>
      </c>
      <c r="D13">
        <v>14</v>
      </c>
      <c r="E13">
        <v>6600</v>
      </c>
      <c r="F13">
        <v>9.9000000000000005E-2</v>
      </c>
      <c r="G13">
        <v>60</v>
      </c>
      <c r="H13" t="s">
        <v>78</v>
      </c>
      <c r="I13" t="s">
        <v>1</v>
      </c>
      <c r="J13">
        <v>2.4999999999999998E-2</v>
      </c>
      <c r="K13">
        <v>0.01</v>
      </c>
      <c r="L13" t="s">
        <v>31</v>
      </c>
      <c r="N13">
        <v>5000</v>
      </c>
    </row>
    <row r="14" spans="1:17" x14ac:dyDescent="0.35">
      <c r="B14">
        <v>0.14000000000000001</v>
      </c>
      <c r="C14">
        <v>44322</v>
      </c>
      <c r="D14">
        <v>14</v>
      </c>
      <c r="E14">
        <v>38000</v>
      </c>
      <c r="F14">
        <v>0.22800000000000001</v>
      </c>
      <c r="G14">
        <v>60</v>
      </c>
      <c r="H14" t="s">
        <v>78</v>
      </c>
      <c r="I14" t="s">
        <v>1</v>
      </c>
      <c r="J14">
        <v>0.01</v>
      </c>
      <c r="K14">
        <v>0.01</v>
      </c>
      <c r="L14" t="s">
        <v>31</v>
      </c>
      <c r="N14">
        <v>0</v>
      </c>
    </row>
    <row r="15" spans="1:17" x14ac:dyDescent="0.35">
      <c r="B15">
        <v>0.14000000000000001</v>
      </c>
      <c r="C15">
        <v>44322</v>
      </c>
      <c r="D15">
        <v>14</v>
      </c>
      <c r="E15">
        <v>5667</v>
      </c>
      <c r="F15">
        <v>3.4000000000000002E-2</v>
      </c>
      <c r="G15">
        <v>60</v>
      </c>
      <c r="H15" t="s">
        <v>78</v>
      </c>
      <c r="I15" t="s">
        <v>1</v>
      </c>
      <c r="J15">
        <v>0.01</v>
      </c>
      <c r="K15">
        <v>0.01</v>
      </c>
      <c r="L15" t="s">
        <v>31</v>
      </c>
      <c r="N15">
        <v>150</v>
      </c>
    </row>
    <row r="16" spans="1:17" x14ac:dyDescent="0.35">
      <c r="B16">
        <v>0.14000000000000001</v>
      </c>
      <c r="C16">
        <v>44322</v>
      </c>
      <c r="D16">
        <v>14</v>
      </c>
      <c r="E16">
        <v>26000</v>
      </c>
      <c r="F16">
        <v>0.156</v>
      </c>
      <c r="G16">
        <v>60</v>
      </c>
      <c r="H16" t="s">
        <v>78</v>
      </c>
      <c r="I16" t="s">
        <v>1</v>
      </c>
      <c r="J16">
        <v>0.01</v>
      </c>
      <c r="K16">
        <v>0.01</v>
      </c>
      <c r="L16" t="s">
        <v>31</v>
      </c>
      <c r="N16">
        <v>5000</v>
      </c>
    </row>
    <row r="17" spans="1:14" x14ac:dyDescent="0.35">
      <c r="A17" t="s">
        <v>32</v>
      </c>
      <c r="B17">
        <v>0.14000000000000001</v>
      </c>
      <c r="C17">
        <v>44322</v>
      </c>
      <c r="D17">
        <v>14</v>
      </c>
      <c r="E17">
        <v>167</v>
      </c>
      <c r="F17">
        <v>1.0000000000000009E-3</v>
      </c>
      <c r="G17">
        <v>60</v>
      </c>
      <c r="H17" t="s">
        <v>78</v>
      </c>
      <c r="I17" t="s">
        <v>1</v>
      </c>
      <c r="J17">
        <v>0.01</v>
      </c>
      <c r="K17">
        <v>0.01</v>
      </c>
      <c r="L17" t="s">
        <v>33</v>
      </c>
    </row>
    <row r="18" spans="1:14" x14ac:dyDescent="0.35">
      <c r="A18" t="s">
        <v>32</v>
      </c>
      <c r="B18">
        <v>0.14000000000000001</v>
      </c>
      <c r="C18">
        <v>44322</v>
      </c>
      <c r="D18">
        <v>14</v>
      </c>
      <c r="E18">
        <v>1500</v>
      </c>
      <c r="F18">
        <v>9.000000000000008E-3</v>
      </c>
      <c r="G18">
        <v>60</v>
      </c>
      <c r="H18" t="s">
        <v>78</v>
      </c>
      <c r="I18" t="s">
        <v>1</v>
      </c>
      <c r="J18">
        <v>0.01</v>
      </c>
      <c r="K18">
        <v>0.01</v>
      </c>
      <c r="L18" t="s">
        <v>33</v>
      </c>
    </row>
    <row r="19" spans="1:14" x14ac:dyDescent="0.35">
      <c r="A19" t="s">
        <v>32</v>
      </c>
      <c r="B19">
        <v>0.14000000000000001</v>
      </c>
      <c r="C19">
        <v>44322</v>
      </c>
      <c r="D19">
        <v>14</v>
      </c>
      <c r="E19">
        <v>-1833</v>
      </c>
      <c r="F19">
        <v>-1.100000000000001E-2</v>
      </c>
      <c r="G19">
        <v>60</v>
      </c>
      <c r="H19" t="s">
        <v>78</v>
      </c>
      <c r="I19" t="s">
        <v>1</v>
      </c>
      <c r="J19">
        <v>0.01</v>
      </c>
      <c r="K19">
        <v>0.01</v>
      </c>
      <c r="L19" t="s">
        <v>33</v>
      </c>
    </row>
    <row r="20" spans="1:14" x14ac:dyDescent="0.35">
      <c r="B20">
        <v>0.14000000000000001</v>
      </c>
      <c r="C20">
        <v>44334</v>
      </c>
      <c r="D20">
        <v>14</v>
      </c>
      <c r="E20">
        <v>9833</v>
      </c>
      <c r="F20">
        <v>5.8999999999999997E-2</v>
      </c>
      <c r="G20">
        <v>60</v>
      </c>
      <c r="H20" t="s">
        <v>85</v>
      </c>
      <c r="I20" t="s">
        <v>1</v>
      </c>
      <c r="J20">
        <v>0.01</v>
      </c>
      <c r="K20">
        <v>0.01</v>
      </c>
      <c r="L20" t="s">
        <v>31</v>
      </c>
      <c r="N20">
        <v>0</v>
      </c>
    </row>
    <row r="21" spans="1:14" x14ac:dyDescent="0.35">
      <c r="B21">
        <v>0.14000000000000001</v>
      </c>
      <c r="C21">
        <v>44334</v>
      </c>
      <c r="D21">
        <v>14</v>
      </c>
      <c r="E21">
        <v>-2333</v>
      </c>
      <c r="F21">
        <v>-1.4000000000000012E-2</v>
      </c>
      <c r="G21">
        <v>60</v>
      </c>
      <c r="H21" t="s">
        <v>85</v>
      </c>
      <c r="I21" t="s">
        <v>1</v>
      </c>
      <c r="J21">
        <v>0.01</v>
      </c>
      <c r="K21">
        <v>0.01</v>
      </c>
      <c r="L21" t="s">
        <v>31</v>
      </c>
      <c r="N21">
        <v>150</v>
      </c>
    </row>
    <row r="22" spans="1:14" x14ac:dyDescent="0.35">
      <c r="B22">
        <v>0.14000000000000001</v>
      </c>
      <c r="C22">
        <v>44334</v>
      </c>
      <c r="D22">
        <v>14</v>
      </c>
      <c r="E22">
        <v>3500</v>
      </c>
      <c r="F22">
        <v>2.1000000000000019E-2</v>
      </c>
      <c r="G22">
        <v>60</v>
      </c>
      <c r="H22" t="s">
        <v>85</v>
      </c>
      <c r="I22" t="s">
        <v>1</v>
      </c>
      <c r="J22">
        <v>0.01</v>
      </c>
      <c r="K22">
        <v>0.01</v>
      </c>
      <c r="L22" t="s">
        <v>31</v>
      </c>
      <c r="N22">
        <v>5000</v>
      </c>
    </row>
    <row r="23" spans="1:14" x14ac:dyDescent="0.35">
      <c r="A23" t="s">
        <v>32</v>
      </c>
      <c r="B23">
        <v>4.9030612244897971E-2</v>
      </c>
      <c r="C23">
        <v>44348</v>
      </c>
      <c r="D23">
        <v>5</v>
      </c>
      <c r="E23">
        <v>-408</v>
      </c>
      <c r="F23">
        <v>-2.0000000000000018E-3</v>
      </c>
      <c r="G23">
        <v>50</v>
      </c>
      <c r="H23" t="s">
        <v>86</v>
      </c>
      <c r="I23" t="s">
        <v>4</v>
      </c>
      <c r="J23">
        <v>9.8061224489795935E-3</v>
      </c>
      <c r="K23">
        <v>0.01</v>
      </c>
      <c r="L23" t="s">
        <v>36</v>
      </c>
      <c r="M23" t="s">
        <v>87</v>
      </c>
      <c r="N23">
        <v>0</v>
      </c>
    </row>
    <row r="24" spans="1:14" x14ac:dyDescent="0.35">
      <c r="A24" t="s">
        <v>32</v>
      </c>
      <c r="B24">
        <v>4.9030612244897971E-2</v>
      </c>
      <c r="C24">
        <v>44348</v>
      </c>
      <c r="D24">
        <v>5</v>
      </c>
      <c r="E24">
        <v>13257</v>
      </c>
      <c r="F24">
        <v>6.5000000000000016E-2</v>
      </c>
      <c r="G24">
        <v>50</v>
      </c>
      <c r="H24" t="s">
        <v>86</v>
      </c>
      <c r="I24" t="s">
        <v>4</v>
      </c>
      <c r="J24">
        <v>9.8061224489795935E-3</v>
      </c>
      <c r="K24">
        <v>0.01</v>
      </c>
      <c r="L24" t="s">
        <v>36</v>
      </c>
      <c r="M24" t="s">
        <v>88</v>
      </c>
      <c r="N24">
        <v>150</v>
      </c>
    </row>
    <row r="25" spans="1:14" x14ac:dyDescent="0.35">
      <c r="A25" t="s">
        <v>32</v>
      </c>
      <c r="B25">
        <v>4.9030612244897971E-2</v>
      </c>
      <c r="C25">
        <v>44348</v>
      </c>
      <c r="D25">
        <v>5</v>
      </c>
      <c r="E25">
        <v>2040</v>
      </c>
      <c r="F25">
        <v>9.999999999999995E-3</v>
      </c>
      <c r="G25">
        <v>50</v>
      </c>
      <c r="H25" t="s">
        <v>86</v>
      </c>
      <c r="I25" t="s">
        <v>4</v>
      </c>
      <c r="J25">
        <v>9.8061224489795935E-3</v>
      </c>
      <c r="K25">
        <v>0.01</v>
      </c>
      <c r="L25" t="s">
        <v>36</v>
      </c>
      <c r="M25" t="s">
        <v>89</v>
      </c>
      <c r="N25">
        <v>5000</v>
      </c>
    </row>
  </sheetData>
  <autoFilter ref="A1:Q25" xr:uid="{FA9D6D33-3B07-4B63-BE28-6E465A8C5F32}">
    <filterColumn colId="3">
      <filters>
        <filter val="10"/>
        <filter val="14"/>
        <filter val="20"/>
        <filter val="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2CC6-A7C7-43C7-B363-330A73511911}">
  <sheetPr filterMode="1"/>
  <dimension ref="A1:N25"/>
  <sheetViews>
    <sheetView workbookViewId="0">
      <selection activeCell="E9" sqref="E9:E25"/>
    </sheetView>
  </sheetViews>
  <sheetFormatPr defaultRowHeight="14.5" x14ac:dyDescent="0.35"/>
  <sheetData>
    <row r="1" spans="1:14" ht="14.25" customHeight="1" x14ac:dyDescent="0.35">
      <c r="A1" t="s">
        <v>40</v>
      </c>
      <c r="B1" s="1" t="s">
        <v>41</v>
      </c>
      <c r="C1" t="s">
        <v>42</v>
      </c>
      <c r="D1" t="s">
        <v>43</v>
      </c>
      <c r="E1" s="2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3" t="s">
        <v>50</v>
      </c>
      <c r="L1" s="1" t="s">
        <v>51</v>
      </c>
      <c r="M1" s="1" t="s">
        <v>52</v>
      </c>
      <c r="N1" s="1" t="s">
        <v>53</v>
      </c>
    </row>
    <row r="2" spans="1:14" ht="14.25" hidden="1" customHeight="1" x14ac:dyDescent="0.35">
      <c r="B2" s="1">
        <v>7.1999999999999995E-2</v>
      </c>
      <c r="D2">
        <v>1</v>
      </c>
      <c r="E2" s="1">
        <v>5370</v>
      </c>
      <c r="F2" s="1">
        <v>0.23200000000000001</v>
      </c>
      <c r="G2" s="1">
        <v>60</v>
      </c>
      <c r="H2" s="1" t="s">
        <v>55</v>
      </c>
      <c r="I2" s="1" t="s">
        <v>1</v>
      </c>
      <c r="J2" s="1">
        <v>7.1999999999999995E-2</v>
      </c>
      <c r="K2" s="3">
        <v>0.01</v>
      </c>
      <c r="L2" s="3" t="s">
        <v>12</v>
      </c>
      <c r="M2" s="1" t="s">
        <v>56</v>
      </c>
      <c r="N2" s="1">
        <v>0</v>
      </c>
    </row>
    <row r="3" spans="1:14" ht="14.25" hidden="1" customHeight="1" x14ac:dyDescent="0.35">
      <c r="B3" s="1">
        <v>0.30099999999999999</v>
      </c>
      <c r="D3">
        <v>1</v>
      </c>
      <c r="E3" s="1">
        <v>1916</v>
      </c>
      <c r="F3" s="1">
        <v>0.34599999999999997</v>
      </c>
      <c r="G3" s="1">
        <v>60</v>
      </c>
      <c r="H3" s="1" t="s">
        <v>55</v>
      </c>
      <c r="I3" s="1" t="s">
        <v>4</v>
      </c>
      <c r="J3" s="1">
        <v>0.30099999999999999</v>
      </c>
      <c r="K3" s="3">
        <v>0.01</v>
      </c>
      <c r="L3" s="3" t="s">
        <v>12</v>
      </c>
      <c r="M3" s="1" t="s">
        <v>57</v>
      </c>
      <c r="N3" s="1">
        <v>0</v>
      </c>
    </row>
    <row r="4" spans="1:14" ht="14.25" hidden="1" customHeight="1" x14ac:dyDescent="0.35">
      <c r="B4" s="1">
        <v>7.1999999999999995E-2</v>
      </c>
      <c r="D4">
        <v>1</v>
      </c>
      <c r="E4" s="1">
        <v>5417</v>
      </c>
      <c r="F4" s="1">
        <v>0.23400000000000001</v>
      </c>
      <c r="G4" s="1">
        <v>60</v>
      </c>
      <c r="H4" s="1" t="s">
        <v>55</v>
      </c>
      <c r="I4" s="1" t="s">
        <v>1</v>
      </c>
      <c r="J4" s="1">
        <v>7.1999999999999995E-2</v>
      </c>
      <c r="K4" s="3">
        <v>0.01</v>
      </c>
      <c r="L4" s="3" t="s">
        <v>12</v>
      </c>
      <c r="M4" s="1" t="s">
        <v>58</v>
      </c>
      <c r="N4" s="1">
        <v>200</v>
      </c>
    </row>
    <row r="5" spans="1:14" ht="14.25" hidden="1" customHeight="1" x14ac:dyDescent="0.35">
      <c r="B5" s="1">
        <v>0.30099999999999999</v>
      </c>
      <c r="D5">
        <v>1</v>
      </c>
      <c r="E5" s="1">
        <v>1628</v>
      </c>
      <c r="F5" s="1">
        <v>0.29400000000000004</v>
      </c>
      <c r="G5" s="1">
        <v>60</v>
      </c>
      <c r="H5" s="1" t="s">
        <v>55</v>
      </c>
      <c r="I5" s="1" t="s">
        <v>4</v>
      </c>
      <c r="J5" s="1">
        <v>0.30099999999999999</v>
      </c>
      <c r="K5" s="3">
        <v>0.01</v>
      </c>
      <c r="L5" s="3" t="s">
        <v>12</v>
      </c>
      <c r="M5" s="1" t="s">
        <v>59</v>
      </c>
      <c r="N5" s="1">
        <v>200</v>
      </c>
    </row>
    <row r="6" spans="1:14" ht="14.25" hidden="1" customHeight="1" x14ac:dyDescent="0.35">
      <c r="B6" s="1">
        <v>0.30099999999999999</v>
      </c>
      <c r="C6" s="4">
        <v>44293</v>
      </c>
      <c r="D6">
        <v>60</v>
      </c>
      <c r="E6" s="5">
        <v>65116</v>
      </c>
      <c r="F6" s="6">
        <v>0.19600000000000001</v>
      </c>
      <c r="G6" s="1">
        <v>60</v>
      </c>
      <c r="H6" s="1" t="s">
        <v>55</v>
      </c>
      <c r="I6" s="1" t="s">
        <v>4</v>
      </c>
      <c r="J6" s="7">
        <v>5.0166666666666667E-3</v>
      </c>
      <c r="K6" s="3">
        <v>0.01</v>
      </c>
      <c r="L6" s="3" t="s">
        <v>12</v>
      </c>
      <c r="M6" s="1" t="s">
        <v>60</v>
      </c>
      <c r="N6" s="1">
        <v>0</v>
      </c>
    </row>
    <row r="7" spans="1:14" ht="14.25" customHeight="1" x14ac:dyDescent="0.35">
      <c r="B7" s="1">
        <v>0.30099999999999999</v>
      </c>
      <c r="C7" s="4">
        <v>44293</v>
      </c>
      <c r="D7">
        <v>60</v>
      </c>
      <c r="E7" s="5">
        <v>57807</v>
      </c>
      <c r="F7" s="8">
        <v>0.17399999999999999</v>
      </c>
      <c r="G7" s="1">
        <v>60</v>
      </c>
      <c r="H7" s="1" t="s">
        <v>55</v>
      </c>
      <c r="I7" s="1" t="s">
        <v>4</v>
      </c>
      <c r="J7" s="7">
        <v>5.0166666666666667E-3</v>
      </c>
      <c r="K7" s="3">
        <v>0.01</v>
      </c>
      <c r="L7" s="3" t="s">
        <v>12</v>
      </c>
      <c r="M7" s="1" t="s">
        <v>61</v>
      </c>
      <c r="N7" s="1">
        <v>5000</v>
      </c>
    </row>
    <row r="8" spans="1:14" ht="72.5" hidden="1" x14ac:dyDescent="0.35">
      <c r="B8" s="1">
        <v>0.30099999999999999</v>
      </c>
      <c r="C8" s="4">
        <v>44296</v>
      </c>
      <c r="D8">
        <v>30</v>
      </c>
      <c r="E8" s="9">
        <v>30731</v>
      </c>
      <c r="F8">
        <v>0.185</v>
      </c>
      <c r="G8" s="1">
        <v>60</v>
      </c>
      <c r="H8" s="1" t="s">
        <v>55</v>
      </c>
      <c r="I8" s="1" t="s">
        <v>4</v>
      </c>
      <c r="J8" s="10">
        <v>1.0033333333333333E-2</v>
      </c>
      <c r="K8" s="3">
        <v>0.01</v>
      </c>
      <c r="L8" s="3" t="s">
        <v>22</v>
      </c>
      <c r="M8" s="11" t="s">
        <v>62</v>
      </c>
      <c r="N8" s="1">
        <v>0</v>
      </c>
    </row>
    <row r="9" spans="1:14" ht="72.5" x14ac:dyDescent="0.35">
      <c r="B9" s="1">
        <v>0.30099999999999999</v>
      </c>
      <c r="C9" s="4">
        <v>44296</v>
      </c>
      <c r="D9">
        <v>30</v>
      </c>
      <c r="E9" s="9">
        <v>30565</v>
      </c>
      <c r="F9">
        <v>0.184</v>
      </c>
      <c r="G9" s="1">
        <v>60</v>
      </c>
      <c r="H9" s="1" t="s">
        <v>55</v>
      </c>
      <c r="I9" s="1" t="s">
        <v>4</v>
      </c>
      <c r="J9" s="10">
        <v>1.0033333333333333E-2</v>
      </c>
      <c r="K9" s="3">
        <v>0.01</v>
      </c>
      <c r="L9" s="3" t="s">
        <v>22</v>
      </c>
      <c r="M9" s="11" t="s">
        <v>63</v>
      </c>
      <c r="N9" s="1">
        <v>5000</v>
      </c>
    </row>
    <row r="10" spans="1:14" ht="72.5" hidden="1" x14ac:dyDescent="0.35">
      <c r="B10" s="11">
        <v>0.23</v>
      </c>
      <c r="C10" s="4">
        <v>44300</v>
      </c>
      <c r="D10">
        <v>30</v>
      </c>
      <c r="E10" s="9">
        <v>32174</v>
      </c>
      <c r="F10">
        <v>0.14799999999999999</v>
      </c>
      <c r="G10" s="1">
        <v>60</v>
      </c>
      <c r="H10" s="1" t="s">
        <v>55</v>
      </c>
      <c r="I10" s="1" t="s">
        <v>4</v>
      </c>
      <c r="J10" s="10">
        <v>7.6666666666666671E-3</v>
      </c>
      <c r="K10" s="3">
        <v>0.01</v>
      </c>
      <c r="L10" s="3" t="s">
        <v>31</v>
      </c>
      <c r="N10" s="11">
        <v>0</v>
      </c>
    </row>
    <row r="11" spans="1:14" ht="72.5" x14ac:dyDescent="0.35">
      <c r="B11" s="11">
        <v>0.23</v>
      </c>
      <c r="C11" s="4">
        <v>44300</v>
      </c>
      <c r="D11">
        <v>30</v>
      </c>
      <c r="E11" s="9">
        <v>30652</v>
      </c>
      <c r="F11">
        <v>0.14099999999999999</v>
      </c>
      <c r="G11" s="1">
        <v>60</v>
      </c>
      <c r="H11" s="1" t="s">
        <v>55</v>
      </c>
      <c r="I11" s="1" t="s">
        <v>4</v>
      </c>
      <c r="J11" s="10">
        <v>7.6666666666666671E-3</v>
      </c>
      <c r="K11" s="3">
        <v>0.01</v>
      </c>
      <c r="L11" s="3" t="s">
        <v>31</v>
      </c>
      <c r="N11" s="11">
        <v>5000</v>
      </c>
    </row>
    <row r="12" spans="1:14" ht="72.5" hidden="1" x14ac:dyDescent="0.35">
      <c r="B12" s="11">
        <v>0.23</v>
      </c>
      <c r="C12" s="4">
        <v>44306</v>
      </c>
      <c r="D12">
        <v>10</v>
      </c>
      <c r="E12" s="9">
        <v>8623</v>
      </c>
      <c r="F12">
        <v>0.11899999999999999</v>
      </c>
      <c r="G12" s="1">
        <v>60</v>
      </c>
      <c r="H12" s="1" t="s">
        <v>55</v>
      </c>
      <c r="I12" s="1" t="s">
        <v>4</v>
      </c>
      <c r="J12" s="12">
        <v>2.3E-2</v>
      </c>
      <c r="K12" s="3">
        <v>0.01</v>
      </c>
      <c r="L12" s="3" t="s">
        <v>31</v>
      </c>
      <c r="N12" s="11">
        <v>0</v>
      </c>
    </row>
    <row r="13" spans="1:14" ht="72.5" x14ac:dyDescent="0.35">
      <c r="B13" s="11">
        <v>0.23</v>
      </c>
      <c r="C13" s="4">
        <v>44306</v>
      </c>
      <c r="D13">
        <v>10</v>
      </c>
      <c r="E13" s="9">
        <v>12536</v>
      </c>
      <c r="F13">
        <v>0.17299999999999999</v>
      </c>
      <c r="G13" s="1">
        <v>60</v>
      </c>
      <c r="H13" s="1" t="s">
        <v>55</v>
      </c>
      <c r="I13" s="1" t="s">
        <v>4</v>
      </c>
      <c r="J13" s="12">
        <v>2.3E-2</v>
      </c>
      <c r="K13" s="3">
        <v>0.01</v>
      </c>
      <c r="L13" s="3" t="s">
        <v>31</v>
      </c>
      <c r="N13" s="11">
        <v>5000</v>
      </c>
    </row>
    <row r="14" spans="1:14" ht="72.5" hidden="1" x14ac:dyDescent="0.35">
      <c r="B14" s="11">
        <v>5.8000000000000003E-2</v>
      </c>
      <c r="C14" s="13">
        <v>44322</v>
      </c>
      <c r="D14">
        <v>6</v>
      </c>
      <c r="E14" s="14">
        <v>46207</v>
      </c>
      <c r="F14">
        <v>0.26800000000000002</v>
      </c>
      <c r="G14" s="1">
        <v>60</v>
      </c>
      <c r="H14" s="1" t="s">
        <v>55</v>
      </c>
      <c r="I14" s="11" t="s">
        <v>1</v>
      </c>
      <c r="J14" s="12">
        <v>9.6666666666666672E-3</v>
      </c>
      <c r="K14" s="3">
        <v>0.01</v>
      </c>
      <c r="L14" s="3" t="s">
        <v>31</v>
      </c>
      <c r="N14" s="11">
        <v>0</v>
      </c>
    </row>
    <row r="15" spans="1:14" ht="72.5" hidden="1" x14ac:dyDescent="0.35">
      <c r="B15" s="11">
        <v>5.8000000000000003E-2</v>
      </c>
      <c r="C15" s="13">
        <v>44322</v>
      </c>
      <c r="D15">
        <v>6</v>
      </c>
      <c r="E15" s="14">
        <v>7241</v>
      </c>
      <c r="F15">
        <v>4.1999999999999996E-2</v>
      </c>
      <c r="G15" s="1">
        <v>60</v>
      </c>
      <c r="H15" s="1" t="s">
        <v>55</v>
      </c>
      <c r="I15" s="1" t="s">
        <v>1</v>
      </c>
      <c r="J15" s="12">
        <v>9.6666666666666672E-3</v>
      </c>
      <c r="K15" s="3">
        <v>0.01</v>
      </c>
      <c r="L15" s="3" t="s">
        <v>31</v>
      </c>
      <c r="N15" s="11">
        <v>150</v>
      </c>
    </row>
    <row r="16" spans="1:14" ht="72.5" x14ac:dyDescent="0.35">
      <c r="B16" s="11">
        <v>5.8000000000000003E-2</v>
      </c>
      <c r="C16" s="13">
        <v>44322</v>
      </c>
      <c r="D16">
        <v>6</v>
      </c>
      <c r="E16" s="14">
        <v>28103</v>
      </c>
      <c r="F16">
        <v>0.16300000000000001</v>
      </c>
      <c r="G16" s="1">
        <v>60</v>
      </c>
      <c r="H16" s="1" t="s">
        <v>55</v>
      </c>
      <c r="I16" s="11" t="s">
        <v>1</v>
      </c>
      <c r="J16" s="12">
        <v>9.6666666666666672E-3</v>
      </c>
      <c r="K16" s="3">
        <v>0.01</v>
      </c>
      <c r="L16" s="3" t="s">
        <v>31</v>
      </c>
      <c r="N16" s="11">
        <v>5000</v>
      </c>
    </row>
    <row r="17" spans="1:14" ht="87" hidden="1" x14ac:dyDescent="0.35">
      <c r="A17" s="15" t="s">
        <v>32</v>
      </c>
      <c r="B17" s="11">
        <v>5.6000000000000001E-2</v>
      </c>
      <c r="C17" s="13">
        <v>44322</v>
      </c>
      <c r="D17">
        <v>6</v>
      </c>
      <c r="E17" s="14">
        <v>7143</v>
      </c>
      <c r="F17">
        <v>4.0000000000000008E-2</v>
      </c>
      <c r="G17" s="1">
        <v>60</v>
      </c>
      <c r="H17" s="1" t="s">
        <v>55</v>
      </c>
      <c r="I17" s="1" t="s">
        <v>1</v>
      </c>
      <c r="J17" s="12">
        <v>9.3333333333333341E-3</v>
      </c>
      <c r="K17" s="3">
        <v>0.01</v>
      </c>
      <c r="L17" s="16" t="s">
        <v>33</v>
      </c>
    </row>
    <row r="18" spans="1:14" ht="87" hidden="1" x14ac:dyDescent="0.35">
      <c r="A18" s="15" t="s">
        <v>32</v>
      </c>
      <c r="B18" s="11">
        <v>5.6000000000000001E-2</v>
      </c>
      <c r="C18" s="13">
        <v>44322</v>
      </c>
      <c r="D18">
        <v>6</v>
      </c>
      <c r="E18" s="14">
        <v>2857</v>
      </c>
      <c r="F18">
        <v>1.6E-2</v>
      </c>
      <c r="G18" s="1">
        <v>60</v>
      </c>
      <c r="H18" s="1" t="s">
        <v>55</v>
      </c>
      <c r="I18" s="1" t="s">
        <v>1</v>
      </c>
      <c r="J18" s="12">
        <v>9.3333333333333341E-3</v>
      </c>
      <c r="K18" s="3">
        <v>0.01</v>
      </c>
      <c r="L18" s="16" t="s">
        <v>33</v>
      </c>
    </row>
    <row r="19" spans="1:14" ht="87" hidden="1" x14ac:dyDescent="0.35">
      <c r="A19" s="15" t="s">
        <v>32</v>
      </c>
      <c r="B19" s="11">
        <v>5.6000000000000001E-2</v>
      </c>
      <c r="C19" s="13">
        <v>44322</v>
      </c>
      <c r="D19">
        <v>6</v>
      </c>
      <c r="E19" s="14">
        <v>-893</v>
      </c>
      <c r="F19">
        <v>-5.0000000000000044E-3</v>
      </c>
      <c r="G19" s="1">
        <v>60</v>
      </c>
      <c r="H19" s="1" t="s">
        <v>55</v>
      </c>
      <c r="I19" s="1" t="s">
        <v>1</v>
      </c>
      <c r="J19" s="12">
        <v>9.3333333333333341E-3</v>
      </c>
      <c r="K19" s="3">
        <v>0.01</v>
      </c>
      <c r="L19" s="16" t="s">
        <v>33</v>
      </c>
    </row>
    <row r="20" spans="1:14" ht="73" hidden="1" thickBot="1" x14ac:dyDescent="0.4">
      <c r="B20" s="11">
        <v>0.249</v>
      </c>
      <c r="C20" s="13">
        <v>44334</v>
      </c>
      <c r="D20">
        <v>25</v>
      </c>
      <c r="E20" s="17">
        <v>5857</v>
      </c>
      <c r="F20">
        <v>3.5000000000000031E-2</v>
      </c>
      <c r="G20" s="11">
        <v>60</v>
      </c>
      <c r="H20" t="s">
        <v>64</v>
      </c>
      <c r="I20" s="1" t="s">
        <v>4</v>
      </c>
      <c r="J20" s="12">
        <v>9.9600000000000001E-3</v>
      </c>
      <c r="K20" s="3">
        <v>0.01</v>
      </c>
      <c r="L20" s="18" t="s">
        <v>31</v>
      </c>
      <c r="N20" s="11">
        <v>0</v>
      </c>
    </row>
    <row r="21" spans="1:14" ht="73" hidden="1" thickBot="1" x14ac:dyDescent="0.4">
      <c r="B21" s="11">
        <v>0.249</v>
      </c>
      <c r="C21" s="13">
        <v>44334</v>
      </c>
      <c r="D21">
        <v>25</v>
      </c>
      <c r="E21" s="17">
        <v>-167</v>
      </c>
      <c r="F21">
        <v>-1.0000000000000009E-3</v>
      </c>
      <c r="G21" s="19">
        <v>60</v>
      </c>
      <c r="H21" t="s">
        <v>64</v>
      </c>
      <c r="I21" s="19" t="s">
        <v>4</v>
      </c>
      <c r="J21" s="12">
        <v>9.9600000000000001E-3</v>
      </c>
      <c r="K21" s="20">
        <v>0.01</v>
      </c>
      <c r="L21" s="18" t="s">
        <v>31</v>
      </c>
      <c r="N21" s="11">
        <v>150</v>
      </c>
    </row>
    <row r="22" spans="1:14" ht="73" thickBot="1" x14ac:dyDescent="0.4">
      <c r="B22" s="11">
        <v>0.249</v>
      </c>
      <c r="C22" s="13">
        <v>44334</v>
      </c>
      <c r="D22">
        <v>25</v>
      </c>
      <c r="E22" s="17">
        <v>4016</v>
      </c>
      <c r="F22">
        <v>2.4000000000000021E-2</v>
      </c>
      <c r="G22" s="11">
        <v>60</v>
      </c>
      <c r="H22" t="s">
        <v>64</v>
      </c>
      <c r="I22" s="1" t="s">
        <v>4</v>
      </c>
      <c r="J22" s="12">
        <v>9.9600000000000001E-3</v>
      </c>
      <c r="K22" s="3">
        <v>0.01</v>
      </c>
      <c r="L22" s="18" t="s">
        <v>31</v>
      </c>
      <c r="N22" s="11">
        <v>5000</v>
      </c>
    </row>
    <row r="23" spans="1:14" ht="116.5" hidden="1" thickBot="1" x14ac:dyDescent="0.4">
      <c r="A23" s="15" t="s">
        <v>32</v>
      </c>
      <c r="B23" s="21">
        <v>0.24920068027210884</v>
      </c>
      <c r="C23" s="13">
        <v>44348</v>
      </c>
      <c r="D23">
        <v>25</v>
      </c>
      <c r="E23" s="17">
        <v>-803</v>
      </c>
      <c r="F23">
        <v>-4.0000000000000036E-3</v>
      </c>
      <c r="G23" s="11">
        <v>50</v>
      </c>
      <c r="H23" t="s">
        <v>65</v>
      </c>
      <c r="I23" s="11" t="s">
        <v>4</v>
      </c>
      <c r="J23" s="12">
        <v>9.9680272108843542E-3</v>
      </c>
      <c r="K23" s="3">
        <v>0.01</v>
      </c>
      <c r="L23" s="18" t="s">
        <v>36</v>
      </c>
      <c r="M23" t="s">
        <v>66</v>
      </c>
      <c r="N23" s="22">
        <v>0</v>
      </c>
    </row>
    <row r="24" spans="1:14" ht="116.5" hidden="1" thickBot="1" x14ac:dyDescent="0.4">
      <c r="A24" s="15" t="s">
        <v>32</v>
      </c>
      <c r="B24" s="21">
        <v>0.24920068027210884</v>
      </c>
      <c r="C24" s="13">
        <v>44348</v>
      </c>
      <c r="D24">
        <v>25</v>
      </c>
      <c r="E24" s="17">
        <v>45144</v>
      </c>
      <c r="F24">
        <v>0.22500000000000003</v>
      </c>
      <c r="G24" s="11">
        <v>50</v>
      </c>
      <c r="H24" t="s">
        <v>65</v>
      </c>
      <c r="I24" s="11" t="s">
        <v>4</v>
      </c>
      <c r="J24" s="12">
        <v>9.9680272108843542E-3</v>
      </c>
      <c r="K24" s="3">
        <v>0.01</v>
      </c>
      <c r="L24" s="18" t="s">
        <v>36</v>
      </c>
      <c r="M24" t="s">
        <v>67</v>
      </c>
      <c r="N24" s="22">
        <v>150</v>
      </c>
    </row>
    <row r="25" spans="1:14" ht="116.5" thickBot="1" x14ac:dyDescent="0.4">
      <c r="A25" s="15" t="s">
        <v>32</v>
      </c>
      <c r="B25" s="21">
        <v>0.24920068027210884</v>
      </c>
      <c r="C25" s="13">
        <v>44348</v>
      </c>
      <c r="D25">
        <v>25</v>
      </c>
      <c r="E25" s="17">
        <v>3210</v>
      </c>
      <c r="F25">
        <v>1.6E-2</v>
      </c>
      <c r="G25" s="11">
        <v>50</v>
      </c>
      <c r="H25" t="s">
        <v>65</v>
      </c>
      <c r="I25" s="11" t="s">
        <v>4</v>
      </c>
      <c r="J25" s="12">
        <v>9.9680272108843542E-3</v>
      </c>
      <c r="K25" s="3">
        <v>0.01</v>
      </c>
      <c r="L25" s="18" t="s">
        <v>36</v>
      </c>
      <c r="M25" t="s">
        <v>68</v>
      </c>
      <c r="N25" s="22">
        <v>5000</v>
      </c>
    </row>
  </sheetData>
  <autoFilter ref="A1:N25" xr:uid="{447E2CC6-A7C7-43C7-B363-330A73511911}">
    <filterColumn colId="13">
      <filters>
        <filter val="50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</vt:lpstr>
      <vt:lpstr>TABLE_CON</vt:lpstr>
      <vt:lpstr>TOTAL_ACT</vt:lpstr>
      <vt:lpstr>PhD</vt:lpstr>
      <vt:lpstr>Gm.A1</vt:lpstr>
      <vt:lpstr>Gm.B</vt:lpstr>
      <vt:lpstr>Ps.B4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Raphaël KIEKENS</cp:lastModifiedBy>
  <dcterms:created xsi:type="dcterms:W3CDTF">2023-01-08T02:07:13Z</dcterms:created>
  <dcterms:modified xsi:type="dcterms:W3CDTF">2023-01-09T00:10:10Z</dcterms:modified>
</cp:coreProperties>
</file>