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ieeee\Desktop\school\3BMLT 2018-2019\eindwerk\dataverwerking qPCR\"/>
    </mc:Choice>
  </mc:AlternateContent>
  <xr:revisionPtr revIDLastSave="0" documentId="13_ncr:1_{A0776BF4-C1A9-421A-93B0-6ED90F091232}" xr6:coauthVersionLast="41" xr6:coauthVersionMax="41" xr10:uidLastSave="{00000000-0000-0000-0000-000000000000}"/>
  <bookViews>
    <workbookView xWindow="0" yWindow="0" windowWidth="19200" windowHeight="10200" activeTab="3" xr2:uid="{017A8824-0040-4E65-B461-7922AD3E13E5}"/>
  </bookViews>
  <sheets>
    <sheet name="BIOL+REP1" sheetId="1" r:id="rId1"/>
    <sheet name="BIOL+REP2" sheetId="3" r:id="rId2"/>
    <sheet name="BIOL+REP3" sheetId="5" r:id="rId3"/>
    <sheet name="delta delta CT art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7" l="1"/>
  <c r="K4" i="7"/>
  <c r="H5" i="7"/>
  <c r="L4" i="7" s="1"/>
  <c r="J5" i="7"/>
  <c r="M4" i="7" s="1"/>
  <c r="Q5" i="7"/>
  <c r="R5" i="7"/>
  <c r="S5" i="7"/>
  <c r="T5" i="7"/>
  <c r="U5" i="7"/>
  <c r="V5" i="7"/>
  <c r="I10" i="7"/>
  <c r="K10" i="7"/>
  <c r="H11" i="7"/>
  <c r="L10" i="7" s="1"/>
  <c r="J11" i="7"/>
  <c r="M10" i="7" s="1"/>
  <c r="Q11" i="7"/>
  <c r="R11" i="7"/>
  <c r="S11" i="7"/>
  <c r="T11" i="7"/>
  <c r="U11" i="7"/>
  <c r="V11" i="7"/>
  <c r="I16" i="7"/>
  <c r="K16" i="7"/>
  <c r="H17" i="7"/>
  <c r="L16" i="7" s="1"/>
  <c r="J17" i="7"/>
  <c r="M16" i="7" s="1"/>
  <c r="Q17" i="7"/>
  <c r="R17" i="7"/>
  <c r="S17" i="7"/>
  <c r="T17" i="7"/>
  <c r="U17" i="7"/>
  <c r="V17" i="7"/>
  <c r="I22" i="7"/>
  <c r="K22" i="7"/>
  <c r="H23" i="7"/>
  <c r="L22" i="7" s="1"/>
  <c r="J23" i="7"/>
  <c r="M22" i="7" s="1"/>
  <c r="Q23" i="7"/>
  <c r="R23" i="7"/>
  <c r="S23" i="7"/>
  <c r="T23" i="7"/>
  <c r="U23" i="7"/>
  <c r="V23" i="7"/>
  <c r="N16" i="7" l="1"/>
  <c r="O16" i="7" s="1"/>
  <c r="N4" i="7"/>
  <c r="O4" i="7" s="1"/>
  <c r="N22" i="7"/>
  <c r="O22" i="7" s="1"/>
  <c r="N10" i="7"/>
  <c r="O10" i="7" s="1"/>
  <c r="G40" i="5" l="1"/>
  <c r="F40" i="5"/>
  <c r="G37" i="5"/>
  <c r="F37" i="5"/>
  <c r="G34" i="5"/>
  <c r="F34" i="5"/>
  <c r="G30" i="5"/>
  <c r="F30" i="5"/>
  <c r="G27" i="5"/>
  <c r="F27" i="5"/>
  <c r="G24" i="5"/>
  <c r="F24" i="5"/>
  <c r="G20" i="5"/>
  <c r="F20" i="5"/>
  <c r="G17" i="5"/>
  <c r="F17" i="5"/>
  <c r="G14" i="5"/>
  <c r="F14" i="5"/>
  <c r="G10" i="5"/>
  <c r="F10" i="5"/>
  <c r="G7" i="5"/>
  <c r="F7" i="5"/>
  <c r="G4" i="5"/>
  <c r="F4" i="5"/>
  <c r="G40" i="3" l="1"/>
  <c r="F40" i="3"/>
  <c r="G37" i="3"/>
  <c r="F37" i="3"/>
  <c r="G34" i="3"/>
  <c r="F34" i="3"/>
  <c r="G30" i="3"/>
  <c r="F30" i="3"/>
  <c r="G27" i="3"/>
  <c r="F27" i="3"/>
  <c r="G24" i="3"/>
  <c r="F24" i="3"/>
  <c r="G20" i="3"/>
  <c r="F20" i="3"/>
  <c r="G17" i="3"/>
  <c r="F17" i="3"/>
  <c r="G14" i="3"/>
  <c r="F14" i="3"/>
  <c r="G10" i="3"/>
  <c r="F10" i="3"/>
  <c r="G7" i="3"/>
  <c r="F7" i="3"/>
  <c r="G4" i="3"/>
  <c r="F4" i="3"/>
  <c r="G40" i="1"/>
  <c r="F40" i="1"/>
  <c r="G37" i="1"/>
  <c r="F37" i="1"/>
  <c r="G34" i="1"/>
  <c r="F34" i="1"/>
  <c r="G30" i="1"/>
  <c r="F30" i="1"/>
  <c r="G27" i="1"/>
  <c r="F27" i="1"/>
  <c r="G24" i="1"/>
  <c r="F24" i="1"/>
  <c r="G20" i="1"/>
  <c r="F20" i="1"/>
  <c r="G17" i="1"/>
  <c r="F17" i="1"/>
  <c r="G14" i="1"/>
  <c r="F14" i="1"/>
  <c r="G10" i="1"/>
  <c r="F10" i="1"/>
  <c r="G7" i="1"/>
  <c r="F7" i="1"/>
  <c r="G4" i="1"/>
  <c r="F4" i="1"/>
</calcChain>
</file>

<file path=xl/sharedStrings.xml><?xml version="1.0" encoding="utf-8"?>
<sst xmlns="http://schemas.openxmlformats.org/spreadsheetml/2006/main" count="524" uniqueCount="57">
  <si>
    <t>DHDPS3</t>
  </si>
  <si>
    <t>Unkn</t>
  </si>
  <si>
    <t>12u B nr1 art2</t>
  </si>
  <si>
    <t>CYP2</t>
  </si>
  <si>
    <t>Fbox</t>
  </si>
  <si>
    <t>GEMIDDELDE</t>
  </si>
  <si>
    <t>STDEV</t>
  </si>
  <si>
    <t>∆∆CT</t>
  </si>
  <si>
    <t>12u W nr1 art2</t>
  </si>
  <si>
    <t>12u BC nr1 art2</t>
  </si>
  <si>
    <t>12u WC nr1 art2</t>
  </si>
  <si>
    <t>12u B nr2 art2</t>
  </si>
  <si>
    <t>12u W nr2 art2</t>
  </si>
  <si>
    <t>12u BC nr2 art2</t>
  </si>
  <si>
    <t>12u WC nr2 art2</t>
  </si>
  <si>
    <t>12u B nr3 art2</t>
  </si>
  <si>
    <t>12u W nr 3 art2</t>
  </si>
  <si>
    <t>12u BC nr3 art2</t>
  </si>
  <si>
    <t>12u WC nr3 art2</t>
  </si>
  <si>
    <t xml:space="preserve">GEMIDDELDE </t>
  </si>
  <si>
    <t>Kritiek gebied van T-toets: tweezijdig</t>
  </si>
  <si>
    <t>P(T&lt;=t) tweezijdig</t>
  </si>
  <si>
    <t>Kritiek gebied van T-toets: eenzijdig</t>
  </si>
  <si>
    <t>P(T&lt;=t) eenzijdig</t>
  </si>
  <si>
    <t>T- statistische gegevens</t>
  </si>
  <si>
    <t>Vrijheidsgraden</t>
  </si>
  <si>
    <t>Schatting van verschil tussen gemiddelden</t>
  </si>
  <si>
    <t>Waarnemingen</t>
  </si>
  <si>
    <t>Variantie</t>
  </si>
  <si>
    <t>Gemiddelde</t>
  </si>
  <si>
    <t>Variabele 2</t>
  </si>
  <si>
    <t>Variabele 1</t>
  </si>
  <si>
    <t>T-toets: twee steekproeven met ongelijke varianties</t>
  </si>
  <si>
    <t>-</t>
  </si>
  <si>
    <t>2^-ΔΔCt</t>
  </si>
  <si>
    <t>ΔΔCt</t>
  </si>
  <si>
    <t>ΔCTC</t>
  </si>
  <si>
    <t>ΔCTE</t>
  </si>
  <si>
    <t>HC</t>
  </si>
  <si>
    <t>TC</t>
  </si>
  <si>
    <t>HE</t>
  </si>
  <si>
    <t>TE</t>
  </si>
  <si>
    <t>Raw Ct Value</t>
  </si>
  <si>
    <t>Expression Fold Change</t>
  </si>
  <si>
    <t>Delta Delta Ct Value</t>
  </si>
  <si>
    <t>ΔCt Value (Control)</t>
  </si>
  <si>
    <t>ΔCt Value (Experimental)</t>
  </si>
  <si>
    <t>Average Control Ct Value</t>
  </si>
  <si>
    <t>Average Experimental Ct Value</t>
  </si>
  <si>
    <t>Control Well 3</t>
  </si>
  <si>
    <t>Control Well 2</t>
  </si>
  <si>
    <t>Control Well 1</t>
  </si>
  <si>
    <t>Experimental Well 3</t>
  </si>
  <si>
    <t>Experimental Well 2</t>
  </si>
  <si>
    <t>Experimental Well 1</t>
  </si>
  <si>
    <t>WORTEL</t>
  </si>
  <si>
    <t>BLAD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</si>
</sst>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  <charset val="1"/>
    </font>
    <font>
      <i/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/>
    </xf>
    <xf numFmtId="2" fontId="4" fillId="0" borderId="3" xfId="1" applyNumberFormat="1" applyFont="1" applyBorder="1" applyAlignment="1">
      <alignment horizontal="center" vertical="center" wrapText="1"/>
    </xf>
    <xf numFmtId="2" fontId="4" fillId="2" borderId="3" xfId="1" applyNumberFormat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2" fontId="5" fillId="3" borderId="3" xfId="0" applyNumberFormat="1" applyFont="1" applyFill="1" applyBorder="1" applyAlignment="1">
      <alignment horizontal="center" vertical="center" wrapText="1"/>
    </xf>
    <xf numFmtId="2" fontId="5" fillId="2" borderId="3" xfId="0" applyNumberFormat="1" applyFont="1" applyFill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2" fontId="4" fillId="4" borderId="3" xfId="1" applyNumberFormat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2" fontId="5" fillId="5" borderId="3" xfId="0" applyNumberFormat="1" applyFont="1" applyFill="1" applyBorder="1" applyAlignment="1">
      <alignment horizontal="center" vertical="center" wrapText="1"/>
    </xf>
    <xf numFmtId="2" fontId="5" fillId="4" borderId="3" xfId="0" applyNumberFormat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2" fontId="4" fillId="0" borderId="3" xfId="1" applyNumberFormat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</cellXfs>
  <cellStyles count="2">
    <cellStyle name="Excel Built-in Normal" xfId="1" xr:uid="{D69A90C8-DA0B-4AB3-977C-93700414A9C1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39A25-9C62-4E61-BFE7-51B2449F1B3B}">
  <dimension ref="A1:H40"/>
  <sheetViews>
    <sheetView topLeftCell="A20" workbookViewId="0">
      <selection activeCell="H10" sqref="H10"/>
    </sheetView>
  </sheetViews>
  <sheetFormatPr defaultRowHeight="14.5" x14ac:dyDescent="0.35"/>
  <cols>
    <col min="6" max="6" width="8.7265625" style="2"/>
  </cols>
  <sheetData>
    <row r="1" spans="1:8" x14ac:dyDescent="0.35">
      <c r="F1" s="2" t="s">
        <v>5</v>
      </c>
      <c r="G1" t="s">
        <v>6</v>
      </c>
      <c r="H1" s="1" t="s">
        <v>7</v>
      </c>
    </row>
    <row r="2" spans="1:8" x14ac:dyDescent="0.35">
      <c r="A2" t="s">
        <v>0</v>
      </c>
      <c r="B2" t="s">
        <v>1</v>
      </c>
      <c r="C2" t="s">
        <v>2</v>
      </c>
      <c r="E2">
        <v>31.9007576228991</v>
      </c>
    </row>
    <row r="3" spans="1:8" x14ac:dyDescent="0.35">
      <c r="A3" t="s">
        <v>0</v>
      </c>
      <c r="B3" t="s">
        <v>1</v>
      </c>
      <c r="C3" t="s">
        <v>2</v>
      </c>
      <c r="E3">
        <v>32.552767151459499</v>
      </c>
    </row>
    <row r="4" spans="1:8" x14ac:dyDescent="0.35">
      <c r="A4" t="s">
        <v>0</v>
      </c>
      <c r="B4" t="s">
        <v>1</v>
      </c>
      <c r="C4" t="s">
        <v>2</v>
      </c>
      <c r="E4">
        <v>31.878437605040901</v>
      </c>
      <c r="F4" s="2">
        <f>AVERAGE(E2:E4)</f>
        <v>32.1106541264665</v>
      </c>
      <c r="G4">
        <f>_xlfn.STDEV.P(E2:E4)</f>
        <v>0.31275388721340464</v>
      </c>
    </row>
    <row r="5" spans="1:8" x14ac:dyDescent="0.35">
      <c r="A5" t="s">
        <v>3</v>
      </c>
      <c r="B5" t="s">
        <v>1</v>
      </c>
      <c r="C5" t="s">
        <v>2</v>
      </c>
      <c r="E5">
        <v>21.352460131893501</v>
      </c>
    </row>
    <row r="6" spans="1:8" x14ac:dyDescent="0.35">
      <c r="A6" t="s">
        <v>3</v>
      </c>
      <c r="B6" t="s">
        <v>1</v>
      </c>
      <c r="C6" t="s">
        <v>2</v>
      </c>
      <c r="E6">
        <v>21.632453098932299</v>
      </c>
    </row>
    <row r="7" spans="1:8" x14ac:dyDescent="0.35">
      <c r="A7" t="s">
        <v>3</v>
      </c>
      <c r="B7" t="s">
        <v>1</v>
      </c>
      <c r="C7" t="s">
        <v>2</v>
      </c>
      <c r="E7">
        <v>21.863656051782499</v>
      </c>
      <c r="F7" s="2">
        <f>AVERAGE(E5:E7)</f>
        <v>21.616189760869432</v>
      </c>
      <c r="G7">
        <f>_xlfn.STDEV.P(E5:E7)</f>
        <v>0.20901146579633686</v>
      </c>
    </row>
    <row r="8" spans="1:8" x14ac:dyDescent="0.35">
      <c r="A8" t="s">
        <v>4</v>
      </c>
      <c r="B8" t="s">
        <v>1</v>
      </c>
      <c r="C8" t="s">
        <v>2</v>
      </c>
      <c r="E8">
        <v>23.878851384924499</v>
      </c>
    </row>
    <row r="9" spans="1:8" x14ac:dyDescent="0.35">
      <c r="A9" t="s">
        <v>4</v>
      </c>
      <c r="B9" t="s">
        <v>1</v>
      </c>
      <c r="C9" t="s">
        <v>2</v>
      </c>
      <c r="E9">
        <v>23.890111579114599</v>
      </c>
    </row>
    <row r="10" spans="1:8" x14ac:dyDescent="0.35">
      <c r="A10" t="s">
        <v>4</v>
      </c>
      <c r="B10" t="s">
        <v>1</v>
      </c>
      <c r="C10" t="s">
        <v>2</v>
      </c>
      <c r="E10">
        <v>24.0403240949916</v>
      </c>
      <c r="F10" s="2">
        <f>AVERAGE(E8:E10)</f>
        <v>23.936429019676897</v>
      </c>
      <c r="G10">
        <f>_xlfn.STDEV.P(E8:E10)</f>
        <v>7.3608595509334587E-2</v>
      </c>
    </row>
    <row r="12" spans="1:8" x14ac:dyDescent="0.35">
      <c r="A12" t="s">
        <v>0</v>
      </c>
      <c r="B12" t="s">
        <v>1</v>
      </c>
      <c r="C12" t="s">
        <v>8</v>
      </c>
      <c r="E12">
        <v>29.5268084076042</v>
      </c>
    </row>
    <row r="13" spans="1:8" x14ac:dyDescent="0.35">
      <c r="A13" t="s">
        <v>0</v>
      </c>
      <c r="B13" t="s">
        <v>1</v>
      </c>
      <c r="C13" t="s">
        <v>8</v>
      </c>
      <c r="E13">
        <v>29.0993295024536</v>
      </c>
    </row>
    <row r="14" spans="1:8" x14ac:dyDescent="0.35">
      <c r="A14" t="s">
        <v>0</v>
      </c>
      <c r="B14" t="s">
        <v>1</v>
      </c>
      <c r="C14" t="s">
        <v>8</v>
      </c>
      <c r="E14">
        <v>30.247909693078199</v>
      </c>
      <c r="F14" s="2">
        <f>AVERAGE(E12:E14)</f>
        <v>29.624682534378667</v>
      </c>
      <c r="G14">
        <f>_xlfn.STDEV.P(E12:E14)</f>
        <v>0.47398566932816899</v>
      </c>
    </row>
    <row r="15" spans="1:8" x14ac:dyDescent="0.35">
      <c r="A15" t="s">
        <v>3</v>
      </c>
      <c r="B15" t="s">
        <v>1</v>
      </c>
      <c r="C15" t="s">
        <v>8</v>
      </c>
      <c r="E15">
        <v>27.5069831081682</v>
      </c>
    </row>
    <row r="16" spans="1:8" x14ac:dyDescent="0.35">
      <c r="A16" t="s">
        <v>3</v>
      </c>
      <c r="B16" t="s">
        <v>1</v>
      </c>
      <c r="C16" t="s">
        <v>8</v>
      </c>
      <c r="E16">
        <v>27.347525359958901</v>
      </c>
    </row>
    <row r="17" spans="1:7" x14ac:dyDescent="0.35">
      <c r="A17" t="s">
        <v>3</v>
      </c>
      <c r="B17" t="s">
        <v>1</v>
      </c>
      <c r="C17" t="s">
        <v>8</v>
      </c>
      <c r="E17">
        <v>27.5062299634011</v>
      </c>
      <c r="F17" s="2">
        <f>AVERAGE(E15:E17)</f>
        <v>27.453579477176067</v>
      </c>
      <c r="G17">
        <f>_xlfn.STDEV.P(E15:E17)</f>
        <v>7.499221577734741E-2</v>
      </c>
    </row>
    <row r="18" spans="1:7" x14ac:dyDescent="0.35">
      <c r="A18" t="s">
        <v>4</v>
      </c>
      <c r="B18" t="s">
        <v>1</v>
      </c>
      <c r="C18" t="s">
        <v>8</v>
      </c>
      <c r="E18">
        <v>22.919714121470101</v>
      </c>
    </row>
    <row r="19" spans="1:7" x14ac:dyDescent="0.35">
      <c r="A19" t="s">
        <v>4</v>
      </c>
      <c r="B19" t="s">
        <v>1</v>
      </c>
      <c r="C19" t="s">
        <v>8</v>
      </c>
      <c r="E19">
        <v>23.237502252034201</v>
      </c>
    </row>
    <row r="20" spans="1:7" x14ac:dyDescent="0.35">
      <c r="A20" t="s">
        <v>4</v>
      </c>
      <c r="B20" t="s">
        <v>1</v>
      </c>
      <c r="C20" t="s">
        <v>8</v>
      </c>
      <c r="E20">
        <v>23.101362362956301</v>
      </c>
      <c r="F20" s="2">
        <f>AVERAGE(E18:E20)</f>
        <v>23.086192912153535</v>
      </c>
      <c r="G20">
        <f>_xlfn.STDEV.P(E18:E20)</f>
        <v>0.13017912828125092</v>
      </c>
    </row>
    <row r="22" spans="1:7" x14ac:dyDescent="0.35">
      <c r="A22" t="s">
        <v>0</v>
      </c>
      <c r="B22" t="s">
        <v>1</v>
      </c>
      <c r="C22" t="s">
        <v>9</v>
      </c>
      <c r="E22">
        <v>32.875648757294002</v>
      </c>
    </row>
    <row r="23" spans="1:7" x14ac:dyDescent="0.35">
      <c r="A23" t="s">
        <v>0</v>
      </c>
      <c r="B23" t="s">
        <v>1</v>
      </c>
      <c r="C23" t="s">
        <v>9</v>
      </c>
      <c r="E23">
        <v>35.197073093705797</v>
      </c>
    </row>
    <row r="24" spans="1:7" x14ac:dyDescent="0.35">
      <c r="A24" t="s">
        <v>0</v>
      </c>
      <c r="B24" t="s">
        <v>1</v>
      </c>
      <c r="C24" t="s">
        <v>9</v>
      </c>
      <c r="E24">
        <v>32.509307816782197</v>
      </c>
      <c r="F24" s="2">
        <f>AVERAGE(E22:E24)</f>
        <v>33.527343222593998</v>
      </c>
      <c r="G24">
        <f>_xlfn.STDEV.P(E22:E24)</f>
        <v>1.1901119843768302</v>
      </c>
    </row>
    <row r="25" spans="1:7" x14ac:dyDescent="0.35">
      <c r="A25" t="s">
        <v>3</v>
      </c>
      <c r="B25" t="s">
        <v>1</v>
      </c>
      <c r="C25" t="s">
        <v>9</v>
      </c>
      <c r="E25">
        <v>26.650534516854499</v>
      </c>
    </row>
    <row r="26" spans="1:7" x14ac:dyDescent="0.35">
      <c r="A26" t="s">
        <v>3</v>
      </c>
      <c r="B26" t="s">
        <v>1</v>
      </c>
      <c r="C26" t="s">
        <v>9</v>
      </c>
      <c r="E26">
        <v>27.105400363929999</v>
      </c>
    </row>
    <row r="27" spans="1:7" x14ac:dyDescent="0.35">
      <c r="A27" t="s">
        <v>3</v>
      </c>
      <c r="B27" t="s">
        <v>1</v>
      </c>
      <c r="C27" t="s">
        <v>9</v>
      </c>
      <c r="E27">
        <v>26.594819828675998</v>
      </c>
      <c r="F27" s="2">
        <f>AVERAGE(E25:E27)</f>
        <v>26.783584903153496</v>
      </c>
      <c r="G27">
        <f>_xlfn.STDEV.P(E25:E27)</f>
        <v>0.22869182278895195</v>
      </c>
    </row>
    <row r="28" spans="1:7" x14ac:dyDescent="0.35">
      <c r="A28" t="s">
        <v>4</v>
      </c>
      <c r="B28" t="s">
        <v>1</v>
      </c>
      <c r="C28" t="s">
        <v>9</v>
      </c>
      <c r="E28">
        <v>26.859670809952298</v>
      </c>
    </row>
    <row r="29" spans="1:7" x14ac:dyDescent="0.35">
      <c r="A29" t="s">
        <v>4</v>
      </c>
      <c r="B29" t="s">
        <v>1</v>
      </c>
      <c r="C29" t="s">
        <v>9</v>
      </c>
      <c r="E29">
        <v>27.010084875219899</v>
      </c>
    </row>
    <row r="30" spans="1:7" x14ac:dyDescent="0.35">
      <c r="A30" t="s">
        <v>4</v>
      </c>
      <c r="B30" t="s">
        <v>1</v>
      </c>
      <c r="C30" t="s">
        <v>9</v>
      </c>
      <c r="E30">
        <v>27.057920728520699</v>
      </c>
      <c r="F30" s="2">
        <f>AVERAGE(E28:E30)</f>
        <v>26.975892137897631</v>
      </c>
      <c r="G30">
        <f>_xlfn.STDEV.P(E28:E30)</f>
        <v>8.4469383081629157E-2</v>
      </c>
    </row>
    <row r="32" spans="1:7" x14ac:dyDescent="0.35">
      <c r="A32" t="s">
        <v>0</v>
      </c>
      <c r="B32" t="s">
        <v>1</v>
      </c>
      <c r="C32" t="s">
        <v>10</v>
      </c>
      <c r="E32">
        <v>28.5245760172891</v>
      </c>
    </row>
    <row r="33" spans="1:7" x14ac:dyDescent="0.35">
      <c r="A33" t="s">
        <v>0</v>
      </c>
      <c r="B33" t="s">
        <v>1</v>
      </c>
      <c r="C33" t="s">
        <v>10</v>
      </c>
      <c r="E33">
        <v>28.259749437689699</v>
      </c>
    </row>
    <row r="34" spans="1:7" x14ac:dyDescent="0.35">
      <c r="A34" t="s">
        <v>0</v>
      </c>
      <c r="B34" t="s">
        <v>1</v>
      </c>
      <c r="C34" t="s">
        <v>10</v>
      </c>
      <c r="E34">
        <v>29.131526055628399</v>
      </c>
      <c r="F34" s="2">
        <f>AVERAGE(E32:E34)</f>
        <v>28.638617170202398</v>
      </c>
      <c r="G34">
        <f>_xlfn.STDEV.P(E32:E34)</f>
        <v>0.36492250895635853</v>
      </c>
    </row>
    <row r="35" spans="1:7" x14ac:dyDescent="0.35">
      <c r="A35" t="s">
        <v>3</v>
      </c>
      <c r="B35" t="s">
        <v>1</v>
      </c>
      <c r="C35" t="s">
        <v>10</v>
      </c>
      <c r="E35">
        <v>25.691892588074801</v>
      </c>
    </row>
    <row r="36" spans="1:7" x14ac:dyDescent="0.35">
      <c r="A36" t="s">
        <v>3</v>
      </c>
      <c r="B36" t="s">
        <v>1</v>
      </c>
      <c r="C36" t="s">
        <v>10</v>
      </c>
      <c r="E36">
        <v>25.532160588948699</v>
      </c>
    </row>
    <row r="37" spans="1:7" x14ac:dyDescent="0.35">
      <c r="A37" t="s">
        <v>3</v>
      </c>
      <c r="B37" t="s">
        <v>1</v>
      </c>
      <c r="C37" t="s">
        <v>10</v>
      </c>
      <c r="E37">
        <v>25.087476296000499</v>
      </c>
      <c r="F37" s="2">
        <f>AVERAGE(E35:E37)</f>
        <v>25.437176491008</v>
      </c>
      <c r="G37">
        <f>_xlfn.STDEV.P(E35:E37)</f>
        <v>0.25572934608998632</v>
      </c>
    </row>
    <row r="38" spans="1:7" x14ac:dyDescent="0.35">
      <c r="A38" t="s">
        <v>4</v>
      </c>
      <c r="B38" t="s">
        <v>1</v>
      </c>
      <c r="C38" t="s">
        <v>10</v>
      </c>
      <c r="E38">
        <v>24.525271381101199</v>
      </c>
    </row>
    <row r="39" spans="1:7" x14ac:dyDescent="0.35">
      <c r="A39" t="s">
        <v>4</v>
      </c>
      <c r="B39" t="s">
        <v>1</v>
      </c>
      <c r="C39" t="s">
        <v>10</v>
      </c>
      <c r="E39">
        <v>24.799101931604699</v>
      </c>
    </row>
    <row r="40" spans="1:7" x14ac:dyDescent="0.35">
      <c r="A40" t="s">
        <v>4</v>
      </c>
      <c r="B40" t="s">
        <v>1</v>
      </c>
      <c r="C40" t="s">
        <v>10</v>
      </c>
      <c r="E40">
        <v>24.7551379201679</v>
      </c>
      <c r="F40" s="2">
        <f>AVERAGE(E38:E40)</f>
        <v>24.693170410957933</v>
      </c>
      <c r="G40">
        <f>_xlfn.STDEV.P(E38:E40)</f>
        <v>0.12007156684113617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CCEC5-CA50-484D-AD2C-DADE512CC728}">
  <dimension ref="A1:H40"/>
  <sheetViews>
    <sheetView topLeftCell="A20" workbookViewId="0">
      <selection activeCell="I13" sqref="I13"/>
    </sheetView>
  </sheetViews>
  <sheetFormatPr defaultRowHeight="14.5" x14ac:dyDescent="0.35"/>
  <cols>
    <col min="6" max="6" width="8.7265625" style="2"/>
  </cols>
  <sheetData>
    <row r="1" spans="1:8" x14ac:dyDescent="0.35">
      <c r="F1" s="2" t="s">
        <v>5</v>
      </c>
      <c r="G1" t="s">
        <v>6</v>
      </c>
      <c r="H1" s="1" t="s">
        <v>7</v>
      </c>
    </row>
    <row r="2" spans="1:8" x14ac:dyDescent="0.35">
      <c r="A2" t="s">
        <v>0</v>
      </c>
      <c r="B2" t="s">
        <v>1</v>
      </c>
      <c r="C2" t="s">
        <v>11</v>
      </c>
      <c r="E2">
        <v>34.726596996862298</v>
      </c>
    </row>
    <row r="3" spans="1:8" x14ac:dyDescent="0.35">
      <c r="A3" t="s">
        <v>0</v>
      </c>
      <c r="B3" t="s">
        <v>1</v>
      </c>
      <c r="C3" t="s">
        <v>11</v>
      </c>
      <c r="E3">
        <v>31.6561969646074</v>
      </c>
    </row>
    <row r="4" spans="1:8" x14ac:dyDescent="0.35">
      <c r="A4" t="s">
        <v>0</v>
      </c>
      <c r="B4" t="s">
        <v>1</v>
      </c>
      <c r="C4" t="s">
        <v>11</v>
      </c>
      <c r="E4">
        <v>31.806000091417602</v>
      </c>
      <c r="F4" s="2">
        <f>AVERAGE(E2:E4)</f>
        <v>32.729598017629101</v>
      </c>
      <c r="G4">
        <f>_xlfn.STDEV.P(E2:E4)</f>
        <v>1.413415234221554</v>
      </c>
    </row>
    <row r="5" spans="1:8" x14ac:dyDescent="0.35">
      <c r="A5" t="s">
        <v>3</v>
      </c>
      <c r="B5" t="s">
        <v>1</v>
      </c>
      <c r="C5" t="s">
        <v>11</v>
      </c>
      <c r="E5">
        <v>21.832367604746199</v>
      </c>
    </row>
    <row r="6" spans="1:8" x14ac:dyDescent="0.35">
      <c r="A6" t="s">
        <v>3</v>
      </c>
      <c r="B6" t="s">
        <v>1</v>
      </c>
      <c r="C6" t="s">
        <v>11</v>
      </c>
      <c r="E6">
        <v>21.1057490719977</v>
      </c>
    </row>
    <row r="7" spans="1:8" x14ac:dyDescent="0.35">
      <c r="A7" t="s">
        <v>3</v>
      </c>
      <c r="B7" t="s">
        <v>1</v>
      </c>
      <c r="C7" t="s">
        <v>11</v>
      </c>
      <c r="E7">
        <v>21.700949966434901</v>
      </c>
      <c r="F7" s="2">
        <f>AVERAGE(E5:E7)</f>
        <v>21.546355547726268</v>
      </c>
      <c r="G7">
        <f>_xlfn.STDEV.P(E5:E7)</f>
        <v>0.31614152817505764</v>
      </c>
    </row>
    <row r="8" spans="1:8" x14ac:dyDescent="0.35">
      <c r="A8" t="s">
        <v>4</v>
      </c>
      <c r="B8" t="s">
        <v>1</v>
      </c>
      <c r="C8" t="s">
        <v>11</v>
      </c>
      <c r="E8">
        <v>25.783226594565601</v>
      </c>
    </row>
    <row r="9" spans="1:8" x14ac:dyDescent="0.35">
      <c r="A9" t="s">
        <v>4</v>
      </c>
      <c r="B9" t="s">
        <v>1</v>
      </c>
      <c r="C9" t="s">
        <v>11</v>
      </c>
      <c r="E9">
        <v>25.706954929274399</v>
      </c>
    </row>
    <row r="10" spans="1:8" x14ac:dyDescent="0.35">
      <c r="A10" t="s">
        <v>4</v>
      </c>
      <c r="B10" t="s">
        <v>1</v>
      </c>
      <c r="C10" t="s">
        <v>11</v>
      </c>
      <c r="E10">
        <v>26.2385868847621</v>
      </c>
      <c r="F10" s="2">
        <f>AVERAGE(E8:E10)</f>
        <v>25.90958946953403</v>
      </c>
      <c r="G10">
        <f>_xlfn.STDEV.P(E8:E10)</f>
        <v>0.23471090892363003</v>
      </c>
    </row>
    <row r="12" spans="1:8" x14ac:dyDescent="0.35">
      <c r="A12" t="s">
        <v>0</v>
      </c>
      <c r="B12" t="s">
        <v>1</v>
      </c>
      <c r="C12" t="s">
        <v>12</v>
      </c>
      <c r="E12">
        <v>27.029150299673901</v>
      </c>
    </row>
    <row r="13" spans="1:8" x14ac:dyDescent="0.35">
      <c r="A13" t="s">
        <v>0</v>
      </c>
      <c r="B13" t="s">
        <v>1</v>
      </c>
      <c r="C13" t="s">
        <v>12</v>
      </c>
      <c r="E13">
        <v>26.602513912899202</v>
      </c>
    </row>
    <row r="14" spans="1:8" x14ac:dyDescent="0.35">
      <c r="A14" t="s">
        <v>0</v>
      </c>
      <c r="B14" t="s">
        <v>1</v>
      </c>
      <c r="C14" t="s">
        <v>12</v>
      </c>
      <c r="E14">
        <v>27.2001982606652</v>
      </c>
      <c r="F14" s="2">
        <f>AVERAGE(E12:E14)</f>
        <v>26.943954157746102</v>
      </c>
      <c r="G14">
        <f>_xlfn.STDEV.P(E12:E14)</f>
        <v>0.25133036935562608</v>
      </c>
    </row>
    <row r="15" spans="1:8" x14ac:dyDescent="0.35">
      <c r="A15" t="s">
        <v>3</v>
      </c>
      <c r="B15" t="s">
        <v>1</v>
      </c>
      <c r="C15" t="s">
        <v>12</v>
      </c>
      <c r="E15">
        <v>21.2704427156219</v>
      </c>
    </row>
    <row r="16" spans="1:8" x14ac:dyDescent="0.35">
      <c r="A16" t="s">
        <v>3</v>
      </c>
      <c r="B16" t="s">
        <v>1</v>
      </c>
      <c r="C16" t="s">
        <v>12</v>
      </c>
      <c r="E16">
        <v>21.360437549533501</v>
      </c>
    </row>
    <row r="17" spans="1:7" x14ac:dyDescent="0.35">
      <c r="A17" t="s">
        <v>3</v>
      </c>
      <c r="B17" t="s">
        <v>1</v>
      </c>
      <c r="C17" t="s">
        <v>12</v>
      </c>
      <c r="E17">
        <v>21.7182426485452</v>
      </c>
      <c r="F17" s="2">
        <f>AVERAGE(E15:E17)</f>
        <v>21.4497076379002</v>
      </c>
      <c r="G17">
        <f>_xlfn.STDEV.P(E15:E17)</f>
        <v>0.1934046819310512</v>
      </c>
    </row>
    <row r="18" spans="1:7" x14ac:dyDescent="0.35">
      <c r="A18" t="s">
        <v>4</v>
      </c>
      <c r="B18" t="s">
        <v>1</v>
      </c>
      <c r="C18" t="s">
        <v>12</v>
      </c>
      <c r="E18">
        <v>23.91476921313</v>
      </c>
    </row>
    <row r="19" spans="1:7" x14ac:dyDescent="0.35">
      <c r="A19" t="s">
        <v>4</v>
      </c>
      <c r="B19" t="s">
        <v>1</v>
      </c>
      <c r="C19" t="s">
        <v>12</v>
      </c>
      <c r="E19">
        <v>24.557338318586002</v>
      </c>
    </row>
    <row r="20" spans="1:7" x14ac:dyDescent="0.35">
      <c r="A20" t="s">
        <v>4</v>
      </c>
      <c r="B20" t="s">
        <v>1</v>
      </c>
      <c r="C20" t="s">
        <v>12</v>
      </c>
      <c r="E20">
        <v>24.415703396313301</v>
      </c>
      <c r="F20" s="2">
        <f>AVERAGE(E18:E20)</f>
        <v>24.29593697600977</v>
      </c>
      <c r="G20">
        <f>_xlfn.STDEV.P(E18:E20)</f>
        <v>0.27565892016025084</v>
      </c>
    </row>
    <row r="22" spans="1:7" x14ac:dyDescent="0.35">
      <c r="A22" t="s">
        <v>0</v>
      </c>
      <c r="B22" t="s">
        <v>1</v>
      </c>
      <c r="C22" t="s">
        <v>13</v>
      </c>
      <c r="E22">
        <v>36.391636396542197</v>
      </c>
    </row>
    <row r="23" spans="1:7" x14ac:dyDescent="0.35">
      <c r="A23" t="s">
        <v>0</v>
      </c>
      <c r="B23" t="s">
        <v>1</v>
      </c>
      <c r="C23" t="s">
        <v>13</v>
      </c>
      <c r="E23">
        <v>35.890226956294903</v>
      </c>
    </row>
    <row r="24" spans="1:7" x14ac:dyDescent="0.35">
      <c r="A24" t="s">
        <v>0</v>
      </c>
      <c r="B24" t="s">
        <v>1</v>
      </c>
      <c r="C24" t="s">
        <v>13</v>
      </c>
      <c r="E24">
        <v>34.6283731844076</v>
      </c>
      <c r="F24" s="2">
        <f>AVERAGE(E22:E24)</f>
        <v>35.636745512414898</v>
      </c>
      <c r="G24">
        <f>_xlfn.STDEV.P(E22:E24)</f>
        <v>0.74182833621192179</v>
      </c>
    </row>
    <row r="25" spans="1:7" x14ac:dyDescent="0.35">
      <c r="A25" t="s">
        <v>3</v>
      </c>
      <c r="B25" t="s">
        <v>1</v>
      </c>
      <c r="C25" t="s">
        <v>13</v>
      </c>
      <c r="E25">
        <v>24.1904517436524</v>
      </c>
    </row>
    <row r="26" spans="1:7" x14ac:dyDescent="0.35">
      <c r="A26" t="s">
        <v>3</v>
      </c>
      <c r="B26" t="s">
        <v>1</v>
      </c>
      <c r="C26" t="s">
        <v>13</v>
      </c>
      <c r="E26">
        <v>24.631178598457701</v>
      </c>
    </row>
    <row r="27" spans="1:7" x14ac:dyDescent="0.35">
      <c r="A27" t="s">
        <v>3</v>
      </c>
      <c r="B27" t="s">
        <v>1</v>
      </c>
      <c r="C27" t="s">
        <v>13</v>
      </c>
      <c r="E27">
        <v>23.888401588132201</v>
      </c>
      <c r="F27" s="2">
        <f>AVERAGE(E25:E27)</f>
        <v>24.236677310080765</v>
      </c>
      <c r="G27">
        <f>_xlfn.STDEV.P(E25:E27)</f>
        <v>0.30499401525356729</v>
      </c>
    </row>
    <row r="28" spans="1:7" x14ac:dyDescent="0.35">
      <c r="A28" t="s">
        <v>4</v>
      </c>
      <c r="B28" t="s">
        <v>1</v>
      </c>
      <c r="C28" t="s">
        <v>13</v>
      </c>
      <c r="E28">
        <v>28.652557436335901</v>
      </c>
    </row>
    <row r="29" spans="1:7" x14ac:dyDescent="0.35">
      <c r="A29" t="s">
        <v>4</v>
      </c>
      <c r="B29" t="s">
        <v>1</v>
      </c>
      <c r="C29" t="s">
        <v>13</v>
      </c>
      <c r="E29">
        <v>29.4535911279225</v>
      </c>
    </row>
    <row r="30" spans="1:7" x14ac:dyDescent="0.35">
      <c r="A30" t="s">
        <v>4</v>
      </c>
      <c r="B30" t="s">
        <v>1</v>
      </c>
      <c r="C30" t="s">
        <v>13</v>
      </c>
      <c r="E30">
        <v>29.222529886200899</v>
      </c>
      <c r="F30" s="2">
        <f>AVERAGE(E28:E30)</f>
        <v>29.109559483486436</v>
      </c>
      <c r="G30">
        <f>_xlfn.STDEV.P(E28:E30)</f>
        <v>0.33663578506680425</v>
      </c>
    </row>
    <row r="32" spans="1:7" x14ac:dyDescent="0.35">
      <c r="A32" t="s">
        <v>0</v>
      </c>
      <c r="B32" t="s">
        <v>1</v>
      </c>
      <c r="C32" t="s">
        <v>14</v>
      </c>
      <c r="E32">
        <v>26.0571223492766</v>
      </c>
    </row>
    <row r="33" spans="1:7" x14ac:dyDescent="0.35">
      <c r="A33" t="s">
        <v>0</v>
      </c>
      <c r="B33" t="s">
        <v>1</v>
      </c>
      <c r="C33" t="s">
        <v>14</v>
      </c>
      <c r="E33">
        <v>25.654571374998799</v>
      </c>
    </row>
    <row r="34" spans="1:7" x14ac:dyDescent="0.35">
      <c r="A34" t="s">
        <v>0</v>
      </c>
      <c r="B34" t="s">
        <v>1</v>
      </c>
      <c r="C34" t="s">
        <v>14</v>
      </c>
      <c r="E34">
        <v>25.968146828668701</v>
      </c>
      <c r="F34" s="2">
        <f>AVERAGE(E32:E34)</f>
        <v>25.893280184314701</v>
      </c>
      <c r="G34">
        <f>_xlfn.STDEV.P(E32:E34)</f>
        <v>0.17265685149185958</v>
      </c>
    </row>
    <row r="35" spans="1:7" x14ac:dyDescent="0.35">
      <c r="A35" t="s">
        <v>3</v>
      </c>
      <c r="B35" t="s">
        <v>1</v>
      </c>
      <c r="C35" t="s">
        <v>14</v>
      </c>
      <c r="E35">
        <v>22.6306331792305</v>
      </c>
    </row>
    <row r="36" spans="1:7" x14ac:dyDescent="0.35">
      <c r="A36" t="s">
        <v>3</v>
      </c>
      <c r="B36" t="s">
        <v>1</v>
      </c>
      <c r="C36" t="s">
        <v>14</v>
      </c>
      <c r="E36">
        <v>22.991603284875399</v>
      </c>
    </row>
    <row r="37" spans="1:7" x14ac:dyDescent="0.35">
      <c r="A37" t="s">
        <v>3</v>
      </c>
      <c r="B37" t="s">
        <v>1</v>
      </c>
      <c r="C37" t="s">
        <v>14</v>
      </c>
      <c r="E37">
        <v>22.590943633751198</v>
      </c>
      <c r="F37" s="2">
        <f>AVERAGE(E35:E37)</f>
        <v>22.737726699285698</v>
      </c>
      <c r="G37">
        <f>_xlfn.STDEV.P(E35:E37)</f>
        <v>0.18024761771537431</v>
      </c>
    </row>
    <row r="38" spans="1:7" x14ac:dyDescent="0.35">
      <c r="A38" t="s">
        <v>4</v>
      </c>
      <c r="B38" t="s">
        <v>1</v>
      </c>
      <c r="C38" t="s">
        <v>14</v>
      </c>
      <c r="E38">
        <v>23.962488558418801</v>
      </c>
    </row>
    <row r="39" spans="1:7" x14ac:dyDescent="0.35">
      <c r="A39" t="s">
        <v>4</v>
      </c>
      <c r="B39" t="s">
        <v>1</v>
      </c>
      <c r="C39" t="s">
        <v>14</v>
      </c>
      <c r="E39">
        <v>23.665866090903499</v>
      </c>
    </row>
    <row r="40" spans="1:7" x14ac:dyDescent="0.35">
      <c r="A40" t="s">
        <v>4</v>
      </c>
      <c r="B40" t="s">
        <v>1</v>
      </c>
      <c r="C40" t="s">
        <v>14</v>
      </c>
      <c r="E40">
        <v>23.9934448330092</v>
      </c>
      <c r="F40" s="2">
        <f>AVERAGE(E38:E40)</f>
        <v>23.87393316077717</v>
      </c>
      <c r="G40">
        <f>_xlfn.STDEV.P(E38:E40)</f>
        <v>0.14766742341827749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6B72-3B35-4E9A-ABC7-538A7EC66A4E}">
  <dimension ref="A1:G40"/>
  <sheetViews>
    <sheetView topLeftCell="A20" workbookViewId="0">
      <selection activeCell="H10" sqref="H10"/>
    </sheetView>
  </sheetViews>
  <sheetFormatPr defaultRowHeight="14.5" x14ac:dyDescent="0.35"/>
  <cols>
    <col min="6" max="6" width="12.453125" style="2" bestFit="1" customWidth="1"/>
  </cols>
  <sheetData>
    <row r="1" spans="1:7" x14ac:dyDescent="0.35">
      <c r="F1" s="2" t="s">
        <v>19</v>
      </c>
      <c r="G1" t="s">
        <v>6</v>
      </c>
    </row>
    <row r="2" spans="1:7" x14ac:dyDescent="0.35">
      <c r="A2" t="s">
        <v>0</v>
      </c>
      <c r="B2" t="s">
        <v>1</v>
      </c>
      <c r="C2" t="s">
        <v>15</v>
      </c>
      <c r="E2">
        <v>31.856062059704801</v>
      </c>
    </row>
    <row r="3" spans="1:7" x14ac:dyDescent="0.35">
      <c r="A3" t="s">
        <v>0</v>
      </c>
      <c r="B3" t="s">
        <v>1</v>
      </c>
      <c r="C3" t="s">
        <v>15</v>
      </c>
      <c r="E3">
        <v>32.789930839710699</v>
      </c>
    </row>
    <row r="4" spans="1:7" x14ac:dyDescent="0.35">
      <c r="A4" t="s">
        <v>0</v>
      </c>
      <c r="B4" t="s">
        <v>1</v>
      </c>
      <c r="C4" t="s">
        <v>15</v>
      </c>
      <c r="E4">
        <v>34.651921604875199</v>
      </c>
      <c r="F4" s="2">
        <f>AVERAGE(E2:E4)</f>
        <v>33.099304834763565</v>
      </c>
      <c r="G4">
        <f>_xlfn.STDEV.P(E2:E4)</f>
        <v>1.1621795187466621</v>
      </c>
    </row>
    <row r="5" spans="1:7" x14ac:dyDescent="0.35">
      <c r="A5" t="s">
        <v>3</v>
      </c>
      <c r="B5" t="s">
        <v>1</v>
      </c>
      <c r="C5" t="s">
        <v>15</v>
      </c>
      <c r="E5">
        <v>24.456214847937201</v>
      </c>
    </row>
    <row r="6" spans="1:7" x14ac:dyDescent="0.35">
      <c r="A6" t="s">
        <v>3</v>
      </c>
      <c r="B6" t="s">
        <v>1</v>
      </c>
      <c r="C6" t="s">
        <v>15</v>
      </c>
      <c r="E6">
        <v>24.431230186329099</v>
      </c>
    </row>
    <row r="7" spans="1:7" x14ac:dyDescent="0.35">
      <c r="A7" t="s">
        <v>3</v>
      </c>
      <c r="B7" t="s">
        <v>1</v>
      </c>
      <c r="C7" t="s">
        <v>15</v>
      </c>
      <c r="E7">
        <v>24.0024748763968</v>
      </c>
      <c r="F7" s="2">
        <f>AVERAGE(E5:E7)</f>
        <v>24.296639970221033</v>
      </c>
      <c r="G7">
        <f>_xlfn.STDEV.P(E5:E7)</f>
        <v>0.20825606857485618</v>
      </c>
    </row>
    <row r="8" spans="1:7" x14ac:dyDescent="0.35">
      <c r="A8" t="s">
        <v>4</v>
      </c>
      <c r="B8" t="s">
        <v>1</v>
      </c>
      <c r="C8" t="s">
        <v>15</v>
      </c>
      <c r="E8">
        <v>25.1895109856688</v>
      </c>
    </row>
    <row r="9" spans="1:7" x14ac:dyDescent="0.35">
      <c r="A9" t="s">
        <v>4</v>
      </c>
      <c r="B9" t="s">
        <v>1</v>
      </c>
      <c r="C9" t="s">
        <v>15</v>
      </c>
      <c r="E9">
        <v>25.113181221824199</v>
      </c>
    </row>
    <row r="10" spans="1:7" x14ac:dyDescent="0.35">
      <c r="A10" t="s">
        <v>4</v>
      </c>
      <c r="B10" t="s">
        <v>1</v>
      </c>
      <c r="C10" t="s">
        <v>15</v>
      </c>
      <c r="E10">
        <v>25.282584751121099</v>
      </c>
      <c r="F10" s="2">
        <f>AVERAGE(E8:E10)</f>
        <v>25.195092319538031</v>
      </c>
      <c r="G10">
        <f>_xlfn.STDEV.P(E8:E10)</f>
        <v>6.9271217689991754E-2</v>
      </c>
    </row>
    <row r="12" spans="1:7" x14ac:dyDescent="0.35">
      <c r="A12" t="s">
        <v>0</v>
      </c>
      <c r="B12" t="s">
        <v>1</v>
      </c>
      <c r="C12" t="s">
        <v>16</v>
      </c>
      <c r="E12">
        <v>30.720160802499699</v>
      </c>
    </row>
    <row r="13" spans="1:7" x14ac:dyDescent="0.35">
      <c r="A13" t="s">
        <v>0</v>
      </c>
      <c r="B13" t="s">
        <v>1</v>
      </c>
      <c r="C13" t="s">
        <v>16</v>
      </c>
      <c r="E13">
        <v>30.462055611593001</v>
      </c>
    </row>
    <row r="14" spans="1:7" x14ac:dyDescent="0.35">
      <c r="A14" t="s">
        <v>0</v>
      </c>
      <c r="B14" t="s">
        <v>1</v>
      </c>
      <c r="C14" t="s">
        <v>16</v>
      </c>
      <c r="E14">
        <v>30.391693698248599</v>
      </c>
      <c r="F14" s="2">
        <f>AVERAGE(E12:E14)</f>
        <v>30.524636704113764</v>
      </c>
      <c r="G14">
        <f>_xlfn.STDEV.P(E12:E14)</f>
        <v>0.14120895745807616</v>
      </c>
    </row>
    <row r="15" spans="1:7" x14ac:dyDescent="0.35">
      <c r="A15" t="s">
        <v>3</v>
      </c>
      <c r="B15" t="s">
        <v>1</v>
      </c>
      <c r="C15" t="s">
        <v>16</v>
      </c>
      <c r="E15">
        <v>27.1981586124313</v>
      </c>
    </row>
    <row r="16" spans="1:7" x14ac:dyDescent="0.35">
      <c r="A16" t="s">
        <v>3</v>
      </c>
      <c r="B16" t="s">
        <v>1</v>
      </c>
      <c r="C16" t="s">
        <v>16</v>
      </c>
      <c r="E16">
        <v>27.497846633132099</v>
      </c>
    </row>
    <row r="17" spans="1:7" x14ac:dyDescent="0.35">
      <c r="A17" t="s">
        <v>3</v>
      </c>
      <c r="B17" t="s">
        <v>1</v>
      </c>
      <c r="C17" t="s">
        <v>16</v>
      </c>
      <c r="E17">
        <v>26.773635462488301</v>
      </c>
      <c r="F17" s="2">
        <f>AVERAGE(E15:E17)</f>
        <v>27.1565469026839</v>
      </c>
      <c r="G17">
        <f>_xlfn.STDEV.P(E15:E17)</f>
        <v>0.29711850128906647</v>
      </c>
    </row>
    <row r="18" spans="1:7" x14ac:dyDescent="0.35">
      <c r="A18" t="s">
        <v>4</v>
      </c>
      <c r="B18" t="s">
        <v>1</v>
      </c>
      <c r="C18" t="s">
        <v>16</v>
      </c>
      <c r="E18">
        <v>26.845519126264499</v>
      </c>
    </row>
    <row r="19" spans="1:7" x14ac:dyDescent="0.35">
      <c r="A19" t="s">
        <v>4</v>
      </c>
      <c r="B19" t="s">
        <v>1</v>
      </c>
      <c r="C19" t="s">
        <v>16</v>
      </c>
      <c r="E19">
        <v>26.9486875796267</v>
      </c>
    </row>
    <row r="20" spans="1:7" x14ac:dyDescent="0.35">
      <c r="A20" t="s">
        <v>4</v>
      </c>
      <c r="B20" t="s">
        <v>1</v>
      </c>
      <c r="C20" t="s">
        <v>16</v>
      </c>
      <c r="E20">
        <v>26.692317556023799</v>
      </c>
      <c r="F20" s="2">
        <f>AVERAGE(E18:E20)</f>
        <v>26.82884142063833</v>
      </c>
      <c r="G20">
        <f>_xlfn.STDEV.P(E18:E20)</f>
        <v>0.10532491522032461</v>
      </c>
    </row>
    <row r="22" spans="1:7" x14ac:dyDescent="0.35">
      <c r="A22" t="s">
        <v>0</v>
      </c>
      <c r="B22" t="s">
        <v>1</v>
      </c>
      <c r="C22" t="s">
        <v>17</v>
      </c>
      <c r="E22">
        <v>34.5602027835344</v>
      </c>
    </row>
    <row r="23" spans="1:7" x14ac:dyDescent="0.35">
      <c r="A23" t="s">
        <v>0</v>
      </c>
      <c r="B23" t="s">
        <v>1</v>
      </c>
      <c r="C23" t="s">
        <v>17</v>
      </c>
      <c r="E23">
        <v>33.257865421833301</v>
      </c>
    </row>
    <row r="24" spans="1:7" x14ac:dyDescent="0.35">
      <c r="A24" t="s">
        <v>0</v>
      </c>
      <c r="B24" t="s">
        <v>1</v>
      </c>
      <c r="C24" t="s">
        <v>17</v>
      </c>
      <c r="E24">
        <v>33.374634994747602</v>
      </c>
      <c r="F24" s="2">
        <f>AVERAGE(E22:E24)</f>
        <v>33.730901066705094</v>
      </c>
      <c r="G24">
        <f>_xlfn.STDEV.P(E22:E24)</f>
        <v>0.58833935017225347</v>
      </c>
    </row>
    <row r="25" spans="1:7" x14ac:dyDescent="0.35">
      <c r="A25" t="s">
        <v>3</v>
      </c>
      <c r="B25" t="s">
        <v>1</v>
      </c>
      <c r="C25" t="s">
        <v>17</v>
      </c>
      <c r="E25">
        <v>24.226309050626099</v>
      </c>
    </row>
    <row r="26" spans="1:7" x14ac:dyDescent="0.35">
      <c r="A26" t="s">
        <v>3</v>
      </c>
      <c r="B26" t="s">
        <v>1</v>
      </c>
      <c r="C26" t="s">
        <v>17</v>
      </c>
      <c r="E26">
        <v>23.625378934666902</v>
      </c>
    </row>
    <row r="27" spans="1:7" x14ac:dyDescent="0.35">
      <c r="A27" t="s">
        <v>3</v>
      </c>
      <c r="B27" t="s">
        <v>1</v>
      </c>
      <c r="C27" t="s">
        <v>17</v>
      </c>
      <c r="E27">
        <v>23.9104379862695</v>
      </c>
      <c r="F27" s="2">
        <f>AVERAGE(E25:E27)</f>
        <v>23.9207086571875</v>
      </c>
      <c r="G27">
        <f>_xlfn.STDEV.P(E25:E27)</f>
        <v>0.24543616424305134</v>
      </c>
    </row>
    <row r="28" spans="1:7" x14ac:dyDescent="0.35">
      <c r="A28" t="s">
        <v>4</v>
      </c>
      <c r="B28" t="s">
        <v>1</v>
      </c>
      <c r="C28" t="s">
        <v>17</v>
      </c>
      <c r="E28">
        <v>28.454784306612801</v>
      </c>
    </row>
    <row r="29" spans="1:7" x14ac:dyDescent="0.35">
      <c r="A29" t="s">
        <v>4</v>
      </c>
      <c r="B29" t="s">
        <v>1</v>
      </c>
      <c r="C29" t="s">
        <v>17</v>
      </c>
      <c r="E29">
        <v>25.823072209128998</v>
      </c>
    </row>
    <row r="30" spans="1:7" x14ac:dyDescent="0.35">
      <c r="A30" t="s">
        <v>4</v>
      </c>
      <c r="B30" t="s">
        <v>1</v>
      </c>
      <c r="C30" t="s">
        <v>17</v>
      </c>
      <c r="E30">
        <v>25.8368678991378</v>
      </c>
      <c r="F30" s="2">
        <f>AVERAGE(E28:E30)</f>
        <v>26.704908138293202</v>
      </c>
      <c r="G30">
        <f>_xlfn.STDEV.P(E28:E30)</f>
        <v>1.2373621225831914</v>
      </c>
    </row>
    <row r="32" spans="1:7" x14ac:dyDescent="0.35">
      <c r="A32" t="s">
        <v>0</v>
      </c>
      <c r="B32" t="s">
        <v>1</v>
      </c>
      <c r="C32" t="s">
        <v>18</v>
      </c>
      <c r="E32">
        <v>29.699750278865199</v>
      </c>
    </row>
    <row r="33" spans="1:7" x14ac:dyDescent="0.35">
      <c r="A33" t="s">
        <v>0</v>
      </c>
      <c r="B33" t="s">
        <v>1</v>
      </c>
      <c r="C33" t="s">
        <v>18</v>
      </c>
      <c r="E33">
        <v>29.964712177559299</v>
      </c>
    </row>
    <row r="34" spans="1:7" x14ac:dyDescent="0.35">
      <c r="A34" t="s">
        <v>0</v>
      </c>
      <c r="B34" t="s">
        <v>1</v>
      </c>
      <c r="C34" t="s">
        <v>18</v>
      </c>
      <c r="E34">
        <v>30.5462868276493</v>
      </c>
      <c r="F34" s="2">
        <f>AVERAGE(E32:E34)</f>
        <v>30.070249761357932</v>
      </c>
      <c r="G34">
        <f>_xlfn.STDEV.P(E32:E34)</f>
        <v>0.353562505838656</v>
      </c>
    </row>
    <row r="35" spans="1:7" x14ac:dyDescent="0.35">
      <c r="A35" t="s">
        <v>3</v>
      </c>
      <c r="B35" t="s">
        <v>1</v>
      </c>
      <c r="C35" t="s">
        <v>18</v>
      </c>
      <c r="E35">
        <v>24.950661392578901</v>
      </c>
    </row>
    <row r="36" spans="1:7" x14ac:dyDescent="0.35">
      <c r="A36" t="s">
        <v>3</v>
      </c>
      <c r="B36" t="s">
        <v>1</v>
      </c>
      <c r="C36" t="s">
        <v>18</v>
      </c>
      <c r="E36">
        <v>24.776238492577001</v>
      </c>
    </row>
    <row r="37" spans="1:7" x14ac:dyDescent="0.35">
      <c r="A37" t="s">
        <v>3</v>
      </c>
      <c r="B37" t="s">
        <v>1</v>
      </c>
      <c r="C37" t="s">
        <v>18</v>
      </c>
      <c r="E37">
        <v>24.123139932729099</v>
      </c>
      <c r="F37" s="2">
        <f>AVERAGE(E35:E37)</f>
        <v>24.616679939295</v>
      </c>
      <c r="G37">
        <f>_xlfn.STDEV.P(E35:E37)</f>
        <v>0.35617611802035093</v>
      </c>
    </row>
    <row r="38" spans="1:7" x14ac:dyDescent="0.35">
      <c r="A38" t="s">
        <v>4</v>
      </c>
      <c r="B38" t="s">
        <v>1</v>
      </c>
      <c r="C38" t="s">
        <v>18</v>
      </c>
      <c r="E38">
        <v>24.657075666128801</v>
      </c>
    </row>
    <row r="39" spans="1:7" x14ac:dyDescent="0.35">
      <c r="A39" t="s">
        <v>4</v>
      </c>
      <c r="B39" t="s">
        <v>1</v>
      </c>
      <c r="C39" t="s">
        <v>18</v>
      </c>
      <c r="E39">
        <v>24.762762485942101</v>
      </c>
    </row>
    <row r="40" spans="1:7" x14ac:dyDescent="0.35">
      <c r="A40" t="s">
        <v>4</v>
      </c>
      <c r="B40" t="s">
        <v>1</v>
      </c>
      <c r="C40" t="s">
        <v>18</v>
      </c>
      <c r="E40">
        <v>24.747345682480201</v>
      </c>
      <c r="F40" s="2">
        <f>AVERAGE(E38:E40)</f>
        <v>24.722394611517036</v>
      </c>
      <c r="G40">
        <f>_xlfn.STDEV.P(E38:E40)</f>
        <v>4.6614324888521803E-2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540E-0961-4BCA-A58B-C205F3B7CA54}">
  <dimension ref="A1:Z54"/>
  <sheetViews>
    <sheetView tabSelected="1" topLeftCell="A8" zoomScale="56" workbookViewId="0">
      <selection activeCell="O22" sqref="O22:O23"/>
    </sheetView>
  </sheetViews>
  <sheetFormatPr defaultRowHeight="14.5" x14ac:dyDescent="0.35"/>
  <cols>
    <col min="24" max="24" width="48.6328125" bestFit="1" customWidth="1"/>
    <col min="25" max="25" width="11.81640625" bestFit="1" customWidth="1"/>
    <col min="26" max="26" width="10.81640625" bestFit="1" customWidth="1"/>
  </cols>
  <sheetData>
    <row r="1" spans="1:26" x14ac:dyDescent="0.35">
      <c r="A1" t="s">
        <v>56</v>
      </c>
      <c r="X1" t="s">
        <v>32</v>
      </c>
    </row>
    <row r="2" spans="1:26" ht="93.5" thickBot="1" x14ac:dyDescent="0.4">
      <c r="A2" s="10"/>
      <c r="B2" s="10" t="s">
        <v>54</v>
      </c>
      <c r="C2" s="10" t="s">
        <v>53</v>
      </c>
      <c r="D2" s="10" t="s">
        <v>52</v>
      </c>
      <c r="E2" s="10" t="s">
        <v>51</v>
      </c>
      <c r="F2" s="10" t="s">
        <v>50</v>
      </c>
      <c r="G2" s="10" t="s">
        <v>49</v>
      </c>
      <c r="H2" s="10" t="s">
        <v>48</v>
      </c>
      <c r="I2" s="10" t="s">
        <v>48</v>
      </c>
      <c r="J2" s="10" t="s">
        <v>47</v>
      </c>
      <c r="K2" s="10" t="s">
        <v>47</v>
      </c>
      <c r="L2" s="10" t="s">
        <v>46</v>
      </c>
      <c r="M2" s="10" t="s">
        <v>45</v>
      </c>
      <c r="N2" s="10" t="s">
        <v>44</v>
      </c>
      <c r="O2" s="10" t="s">
        <v>43</v>
      </c>
    </row>
    <row r="3" spans="1:26" ht="31" x14ac:dyDescent="0.35">
      <c r="A3" s="10"/>
      <c r="B3" s="10" t="s">
        <v>42</v>
      </c>
      <c r="C3" s="10" t="s">
        <v>42</v>
      </c>
      <c r="D3" s="10" t="s">
        <v>42</v>
      </c>
      <c r="E3" s="10" t="s">
        <v>42</v>
      </c>
      <c r="F3" s="10" t="s">
        <v>42</v>
      </c>
      <c r="G3" s="10" t="s">
        <v>42</v>
      </c>
      <c r="H3" s="15" t="s">
        <v>41</v>
      </c>
      <c r="I3" s="10" t="s">
        <v>40</v>
      </c>
      <c r="J3" s="10" t="s">
        <v>39</v>
      </c>
      <c r="K3" s="10" t="s">
        <v>38</v>
      </c>
      <c r="L3" s="10" t="s">
        <v>37</v>
      </c>
      <c r="M3" s="10" t="s">
        <v>36</v>
      </c>
      <c r="N3" s="10" t="s">
        <v>35</v>
      </c>
      <c r="O3" s="10" t="s">
        <v>34</v>
      </c>
      <c r="X3" s="4"/>
      <c r="Y3" s="4" t="s">
        <v>31</v>
      </c>
      <c r="Z3" s="4" t="s">
        <v>30</v>
      </c>
    </row>
    <row r="4" spans="1:26" ht="15.5" x14ac:dyDescent="0.35">
      <c r="A4" s="10" t="s">
        <v>3</v>
      </c>
      <c r="B4" s="13">
        <v>21.62</v>
      </c>
      <c r="C4" s="13">
        <v>21.55</v>
      </c>
      <c r="D4" s="13">
        <v>24.3</v>
      </c>
      <c r="E4" s="14">
        <v>26.78</v>
      </c>
      <c r="F4" s="14">
        <v>24.24</v>
      </c>
      <c r="G4" s="14">
        <v>23.92</v>
      </c>
      <c r="H4" s="7" t="s">
        <v>33</v>
      </c>
      <c r="I4" s="13">
        <f>AVERAGE(B4:D4)</f>
        <v>22.49</v>
      </c>
      <c r="J4" s="12" t="s">
        <v>33</v>
      </c>
      <c r="K4" s="11">
        <f>AVERAGE(E4:G4)</f>
        <v>24.98</v>
      </c>
      <c r="L4" s="16">
        <f>(H5-I4)</f>
        <v>10.983333333333338</v>
      </c>
      <c r="M4" s="16">
        <f>(J5-K4)</f>
        <v>9.3200000000000038</v>
      </c>
      <c r="N4" s="16">
        <f>(L4-M4)</f>
        <v>1.663333333333334</v>
      </c>
      <c r="O4" s="17">
        <f>2^(-N4)</f>
        <v>0.31570886279790994</v>
      </c>
      <c r="X4" t="s">
        <v>29</v>
      </c>
      <c r="Y4">
        <v>10.156666666666665</v>
      </c>
      <c r="Z4">
        <v>9.3199999999999985</v>
      </c>
    </row>
    <row r="5" spans="1:26" ht="31" x14ac:dyDescent="0.35">
      <c r="A5" s="10" t="s">
        <v>0</v>
      </c>
      <c r="B5" s="8">
        <v>32.11</v>
      </c>
      <c r="C5" s="8">
        <v>32.729999999999997</v>
      </c>
      <c r="D5" s="8">
        <v>33.1</v>
      </c>
      <c r="E5" s="9">
        <v>33.53</v>
      </c>
      <c r="F5" s="9">
        <v>35.64</v>
      </c>
      <c r="G5" s="9">
        <v>33.729999999999997</v>
      </c>
      <c r="H5" s="8">
        <f>AVERAGE(B5:G5)</f>
        <v>33.473333333333336</v>
      </c>
      <c r="I5" s="7" t="s">
        <v>33</v>
      </c>
      <c r="J5" s="6">
        <f>AVERAGE(E5:G5)</f>
        <v>34.300000000000004</v>
      </c>
      <c r="K5" s="5" t="s">
        <v>33</v>
      </c>
      <c r="L5" s="16"/>
      <c r="M5" s="16"/>
      <c r="N5" s="16"/>
      <c r="O5" s="16"/>
      <c r="Q5" s="2">
        <f t="shared" ref="Q5:V5" si="0">B5-B4</f>
        <v>10.489999999999998</v>
      </c>
      <c r="R5" s="2">
        <f t="shared" si="0"/>
        <v>11.179999999999996</v>
      </c>
      <c r="S5" s="2">
        <f t="shared" si="0"/>
        <v>8.8000000000000007</v>
      </c>
      <c r="T5" s="2">
        <f t="shared" si="0"/>
        <v>6.75</v>
      </c>
      <c r="U5" s="2">
        <f t="shared" si="0"/>
        <v>11.400000000000002</v>
      </c>
      <c r="V5" s="2">
        <f t="shared" si="0"/>
        <v>9.8099999999999952</v>
      </c>
      <c r="X5" t="s">
        <v>28</v>
      </c>
      <c r="Y5">
        <v>1.4994333333333281</v>
      </c>
      <c r="Z5">
        <v>5.5857000000000028</v>
      </c>
    </row>
    <row r="6" spans="1:26" x14ac:dyDescent="0.35">
      <c r="X6" t="s">
        <v>27</v>
      </c>
      <c r="Y6">
        <v>3</v>
      </c>
      <c r="Z6">
        <v>3</v>
      </c>
    </row>
    <row r="7" spans="1:26" x14ac:dyDescent="0.35">
      <c r="A7" t="s">
        <v>55</v>
      </c>
      <c r="X7" t="s">
        <v>26</v>
      </c>
      <c r="Y7">
        <v>0</v>
      </c>
    </row>
    <row r="8" spans="1:26" ht="93" x14ac:dyDescent="0.35">
      <c r="A8" s="10"/>
      <c r="B8" s="10" t="s">
        <v>54</v>
      </c>
      <c r="C8" s="10" t="s">
        <v>53</v>
      </c>
      <c r="D8" s="10" t="s">
        <v>52</v>
      </c>
      <c r="E8" s="10" t="s">
        <v>51</v>
      </c>
      <c r="F8" s="10" t="s">
        <v>50</v>
      </c>
      <c r="G8" s="10" t="s">
        <v>49</v>
      </c>
      <c r="H8" s="10" t="s">
        <v>48</v>
      </c>
      <c r="I8" s="10" t="s">
        <v>48</v>
      </c>
      <c r="J8" s="10" t="s">
        <v>47</v>
      </c>
      <c r="K8" s="10" t="s">
        <v>47</v>
      </c>
      <c r="L8" s="10" t="s">
        <v>46</v>
      </c>
      <c r="M8" s="10" t="s">
        <v>45</v>
      </c>
      <c r="N8" s="10" t="s">
        <v>44</v>
      </c>
      <c r="O8" s="10" t="s">
        <v>43</v>
      </c>
      <c r="X8" t="s">
        <v>25</v>
      </c>
      <c r="Y8">
        <v>3</v>
      </c>
    </row>
    <row r="9" spans="1:26" ht="31" x14ac:dyDescent="0.35">
      <c r="A9" s="10"/>
      <c r="B9" s="10" t="s">
        <v>42</v>
      </c>
      <c r="C9" s="10" t="s">
        <v>42</v>
      </c>
      <c r="D9" s="10" t="s">
        <v>42</v>
      </c>
      <c r="E9" s="10" t="s">
        <v>42</v>
      </c>
      <c r="F9" s="10" t="s">
        <v>42</v>
      </c>
      <c r="G9" s="10" t="s">
        <v>42</v>
      </c>
      <c r="H9" s="15" t="s">
        <v>41</v>
      </c>
      <c r="I9" s="10" t="s">
        <v>40</v>
      </c>
      <c r="J9" s="10" t="s">
        <v>39</v>
      </c>
      <c r="K9" s="10" t="s">
        <v>38</v>
      </c>
      <c r="L9" s="10" t="s">
        <v>37</v>
      </c>
      <c r="M9" s="10" t="s">
        <v>36</v>
      </c>
      <c r="N9" s="10" t="s">
        <v>35</v>
      </c>
      <c r="O9" s="10" t="s">
        <v>34</v>
      </c>
      <c r="X9" t="s">
        <v>24</v>
      </c>
      <c r="Y9">
        <v>0.54442627935630872</v>
      </c>
    </row>
    <row r="10" spans="1:26" ht="15.5" x14ac:dyDescent="0.35">
      <c r="A10" s="10" t="s">
        <v>3</v>
      </c>
      <c r="B10" s="13">
        <v>27.45</v>
      </c>
      <c r="C10" s="13">
        <v>21.45</v>
      </c>
      <c r="D10" s="13">
        <v>27.16</v>
      </c>
      <c r="E10" s="14">
        <v>25.44</v>
      </c>
      <c r="F10" s="14">
        <v>22.74</v>
      </c>
      <c r="G10" s="14">
        <v>24.62</v>
      </c>
      <c r="H10" s="7" t="s">
        <v>33</v>
      </c>
      <c r="I10" s="13">
        <f>AVERAGE(B10:D10)</f>
        <v>25.353333333333335</v>
      </c>
      <c r="J10" s="12" t="s">
        <v>33</v>
      </c>
      <c r="K10" s="11">
        <f>AVERAGE(E10:G10)</f>
        <v>24.266666666666666</v>
      </c>
      <c r="L10" s="16">
        <f>(H11-I10)</f>
        <v>3.259999999999998</v>
      </c>
      <c r="M10" s="16">
        <f>(J11-K10)</f>
        <v>3.9333333333333336</v>
      </c>
      <c r="N10" s="16">
        <f>(L10-M10)</f>
        <v>-0.67333333333333556</v>
      </c>
      <c r="O10" s="17">
        <f>2^(-N10)</f>
        <v>1.5947533767863962</v>
      </c>
      <c r="X10" t="s">
        <v>23</v>
      </c>
      <c r="Y10">
        <v>0.31200360733514787</v>
      </c>
    </row>
    <row r="11" spans="1:26" ht="15.5" x14ac:dyDescent="0.35">
      <c r="A11" s="10" t="s">
        <v>4</v>
      </c>
      <c r="B11" s="8">
        <v>29.62</v>
      </c>
      <c r="C11" s="8">
        <v>26.94</v>
      </c>
      <c r="D11" s="8">
        <v>30.52</v>
      </c>
      <c r="E11" s="9">
        <v>28.64</v>
      </c>
      <c r="F11" s="9">
        <v>25.89</v>
      </c>
      <c r="G11" s="9">
        <v>30.07</v>
      </c>
      <c r="H11" s="8">
        <f>AVERAGE(B11:G11)</f>
        <v>28.613333333333333</v>
      </c>
      <c r="I11" s="7" t="s">
        <v>33</v>
      </c>
      <c r="J11" s="6">
        <f>AVERAGE(E11:G11)</f>
        <v>28.2</v>
      </c>
      <c r="K11" s="5" t="s">
        <v>33</v>
      </c>
      <c r="L11" s="16"/>
      <c r="M11" s="16"/>
      <c r="N11" s="16"/>
      <c r="O11" s="16"/>
      <c r="Q11" s="2">
        <f t="shared" ref="Q11:V11" si="1">B11-B10</f>
        <v>2.1700000000000017</v>
      </c>
      <c r="R11" s="2">
        <f t="shared" si="1"/>
        <v>5.490000000000002</v>
      </c>
      <c r="S11" s="2">
        <f t="shared" si="1"/>
        <v>3.3599999999999994</v>
      </c>
      <c r="T11" s="2">
        <f t="shared" si="1"/>
        <v>3.1999999999999993</v>
      </c>
      <c r="U11" s="2">
        <f t="shared" si="1"/>
        <v>3.1500000000000021</v>
      </c>
      <c r="V11" s="2">
        <f t="shared" si="1"/>
        <v>5.4499999999999993</v>
      </c>
      <c r="X11" t="s">
        <v>22</v>
      </c>
      <c r="Y11">
        <v>2.3533634348018233</v>
      </c>
    </row>
    <row r="12" spans="1:26" x14ac:dyDescent="0.35">
      <c r="X12" t="s">
        <v>21</v>
      </c>
      <c r="Y12">
        <v>0.62400721467029574</v>
      </c>
    </row>
    <row r="13" spans="1:26" ht="15" thickBot="1" x14ac:dyDescent="0.4">
      <c r="A13" t="s">
        <v>56</v>
      </c>
      <c r="X13" s="3" t="s">
        <v>20</v>
      </c>
      <c r="Y13" s="3">
        <v>3.1824463052837091</v>
      </c>
      <c r="Z13" s="3"/>
    </row>
    <row r="14" spans="1:26" ht="93" x14ac:dyDescent="0.35">
      <c r="A14" s="10"/>
      <c r="B14" s="10" t="s">
        <v>54</v>
      </c>
      <c r="C14" s="10" t="s">
        <v>53</v>
      </c>
      <c r="D14" s="10" t="s">
        <v>52</v>
      </c>
      <c r="E14" s="10" t="s">
        <v>51</v>
      </c>
      <c r="F14" s="10" t="s">
        <v>50</v>
      </c>
      <c r="G14" s="10" t="s">
        <v>49</v>
      </c>
      <c r="H14" s="10" t="s">
        <v>48</v>
      </c>
      <c r="I14" s="10" t="s">
        <v>48</v>
      </c>
      <c r="J14" s="10" t="s">
        <v>47</v>
      </c>
      <c r="K14" s="10" t="s">
        <v>47</v>
      </c>
      <c r="L14" s="10" t="s">
        <v>46</v>
      </c>
      <c r="M14" s="10" t="s">
        <v>45</v>
      </c>
      <c r="N14" s="10" t="s">
        <v>44</v>
      </c>
      <c r="O14" s="10" t="s">
        <v>43</v>
      </c>
      <c r="X14" t="s">
        <v>32</v>
      </c>
    </row>
    <row r="15" spans="1:26" ht="31.5" thickBot="1" x14ac:dyDescent="0.4">
      <c r="A15" s="10"/>
      <c r="B15" s="10" t="s">
        <v>42</v>
      </c>
      <c r="C15" s="10" t="s">
        <v>42</v>
      </c>
      <c r="D15" s="10" t="s">
        <v>42</v>
      </c>
      <c r="E15" s="10" t="s">
        <v>42</v>
      </c>
      <c r="F15" s="10" t="s">
        <v>42</v>
      </c>
      <c r="G15" s="10" t="s">
        <v>42</v>
      </c>
      <c r="H15" s="15" t="s">
        <v>41</v>
      </c>
      <c r="I15" s="10" t="s">
        <v>40</v>
      </c>
      <c r="J15" s="10" t="s">
        <v>39</v>
      </c>
      <c r="K15" s="10" t="s">
        <v>38</v>
      </c>
      <c r="L15" s="10" t="s">
        <v>37</v>
      </c>
      <c r="M15" s="10" t="s">
        <v>36</v>
      </c>
      <c r="N15" s="10" t="s">
        <v>35</v>
      </c>
      <c r="O15" s="10" t="s">
        <v>34</v>
      </c>
    </row>
    <row r="16" spans="1:26" ht="15.5" x14ac:dyDescent="0.35">
      <c r="A16" s="10" t="s">
        <v>3</v>
      </c>
      <c r="B16" s="13">
        <v>21.62</v>
      </c>
      <c r="C16" s="13">
        <v>21.55</v>
      </c>
      <c r="D16" s="13">
        <v>24.3</v>
      </c>
      <c r="E16" s="14">
        <v>26.78</v>
      </c>
      <c r="F16" s="14">
        <v>24.24</v>
      </c>
      <c r="G16" s="14">
        <v>23.92</v>
      </c>
      <c r="H16" s="7" t="s">
        <v>33</v>
      </c>
      <c r="I16" s="13">
        <f>AVERAGE(B16:D16)</f>
        <v>22.49</v>
      </c>
      <c r="J16" s="12" t="s">
        <v>33</v>
      </c>
      <c r="K16" s="11">
        <f>AVERAGE(E16:G16)</f>
        <v>24.98</v>
      </c>
      <c r="L16" s="16">
        <f>(H17-I16)</f>
        <v>3.8166666666666629</v>
      </c>
      <c r="M16" s="16">
        <f>(J17-K16)</f>
        <v>2.6166666666666671</v>
      </c>
      <c r="N16" s="16">
        <f>(L16-M16)</f>
        <v>1.1999999999999957</v>
      </c>
      <c r="O16" s="17">
        <f>2^(-N16)</f>
        <v>0.43527528164806339</v>
      </c>
      <c r="X16" s="4"/>
      <c r="Y16" s="4" t="s">
        <v>31</v>
      </c>
      <c r="Z16" s="4" t="s">
        <v>30</v>
      </c>
    </row>
    <row r="17" spans="1:26" ht="15.5" x14ac:dyDescent="0.35">
      <c r="A17" s="10" t="s">
        <v>4</v>
      </c>
      <c r="B17" s="8">
        <v>23.94</v>
      </c>
      <c r="C17" s="8">
        <v>25.91</v>
      </c>
      <c r="D17" s="8">
        <v>25.2</v>
      </c>
      <c r="E17" s="9">
        <v>26.98</v>
      </c>
      <c r="F17" s="9">
        <v>29.11</v>
      </c>
      <c r="G17" s="9">
        <v>26.7</v>
      </c>
      <c r="H17" s="8">
        <f>AVERAGE(B17:G17)</f>
        <v>26.306666666666661</v>
      </c>
      <c r="I17" s="7" t="s">
        <v>33</v>
      </c>
      <c r="J17" s="6">
        <f>AVERAGE(E17:G17)</f>
        <v>27.596666666666668</v>
      </c>
      <c r="K17" s="5" t="s">
        <v>33</v>
      </c>
      <c r="L17" s="16"/>
      <c r="M17" s="16"/>
      <c r="N17" s="16"/>
      <c r="O17" s="16"/>
      <c r="Q17" s="2">
        <f t="shared" ref="Q17:V17" si="2">B17-B16</f>
        <v>2.3200000000000003</v>
      </c>
      <c r="R17" s="2">
        <f t="shared" si="2"/>
        <v>4.3599999999999994</v>
      </c>
      <c r="S17" s="2">
        <f t="shared" si="2"/>
        <v>0.89999999999999858</v>
      </c>
      <c r="T17" s="2">
        <f t="shared" si="2"/>
        <v>0.19999999999999929</v>
      </c>
      <c r="U17" s="2">
        <f t="shared" si="2"/>
        <v>4.870000000000001</v>
      </c>
      <c r="V17" s="2">
        <f t="shared" si="2"/>
        <v>2.7799999999999976</v>
      </c>
      <c r="X17" t="s">
        <v>29</v>
      </c>
      <c r="Y17">
        <v>3.6733333333333342</v>
      </c>
      <c r="Z17">
        <v>3.9333333333333336</v>
      </c>
    </row>
    <row r="18" spans="1:26" x14ac:dyDescent="0.35">
      <c r="X18" t="s">
        <v>28</v>
      </c>
      <c r="Y18">
        <v>2.8292333333333346</v>
      </c>
      <c r="Z18">
        <v>1.725833333333334</v>
      </c>
    </row>
    <row r="19" spans="1:26" x14ac:dyDescent="0.35">
      <c r="A19" t="s">
        <v>55</v>
      </c>
      <c r="X19" t="s">
        <v>27</v>
      </c>
      <c r="Y19">
        <v>3</v>
      </c>
      <c r="Z19">
        <v>3</v>
      </c>
    </row>
    <row r="20" spans="1:26" ht="93" x14ac:dyDescent="0.35">
      <c r="A20" s="10"/>
      <c r="B20" s="10" t="s">
        <v>54</v>
      </c>
      <c r="C20" s="10" t="s">
        <v>53</v>
      </c>
      <c r="D20" s="10" t="s">
        <v>52</v>
      </c>
      <c r="E20" s="10" t="s">
        <v>51</v>
      </c>
      <c r="F20" s="10" t="s">
        <v>50</v>
      </c>
      <c r="G20" s="10" t="s">
        <v>49</v>
      </c>
      <c r="H20" s="10" t="s">
        <v>48</v>
      </c>
      <c r="I20" s="10" t="s">
        <v>48</v>
      </c>
      <c r="J20" s="10" t="s">
        <v>47</v>
      </c>
      <c r="K20" s="10" t="s">
        <v>47</v>
      </c>
      <c r="L20" s="10" t="s">
        <v>46</v>
      </c>
      <c r="M20" s="10" t="s">
        <v>45</v>
      </c>
      <c r="N20" s="10" t="s">
        <v>44</v>
      </c>
      <c r="O20" s="10" t="s">
        <v>43</v>
      </c>
      <c r="X20" t="s">
        <v>26</v>
      </c>
      <c r="Y20">
        <v>0</v>
      </c>
    </row>
    <row r="21" spans="1:26" ht="31" x14ac:dyDescent="0.35">
      <c r="A21" s="10"/>
      <c r="B21" s="10" t="s">
        <v>42</v>
      </c>
      <c r="C21" s="10" t="s">
        <v>42</v>
      </c>
      <c r="D21" s="10" t="s">
        <v>42</v>
      </c>
      <c r="E21" s="10" t="s">
        <v>42</v>
      </c>
      <c r="F21" s="10" t="s">
        <v>42</v>
      </c>
      <c r="G21" s="10" t="s">
        <v>42</v>
      </c>
      <c r="H21" s="15" t="s">
        <v>41</v>
      </c>
      <c r="I21" s="10" t="s">
        <v>40</v>
      </c>
      <c r="J21" s="10" t="s">
        <v>39</v>
      </c>
      <c r="K21" s="10" t="s">
        <v>38</v>
      </c>
      <c r="L21" s="10" t="s">
        <v>37</v>
      </c>
      <c r="M21" s="10" t="s">
        <v>36</v>
      </c>
      <c r="N21" s="10" t="s">
        <v>35</v>
      </c>
      <c r="O21" s="10" t="s">
        <v>34</v>
      </c>
      <c r="X21" t="s">
        <v>25</v>
      </c>
      <c r="Y21">
        <v>4</v>
      </c>
    </row>
    <row r="22" spans="1:26" ht="15.5" x14ac:dyDescent="0.35">
      <c r="A22" s="10" t="s">
        <v>3</v>
      </c>
      <c r="B22" s="13">
        <v>27.45</v>
      </c>
      <c r="C22" s="13">
        <v>21.45</v>
      </c>
      <c r="D22" s="13">
        <v>27.16</v>
      </c>
      <c r="E22" s="14">
        <v>25.44</v>
      </c>
      <c r="F22" s="14">
        <v>22.74</v>
      </c>
      <c r="G22" s="14">
        <v>24.62</v>
      </c>
      <c r="H22" s="7" t="s">
        <v>33</v>
      </c>
      <c r="I22" s="13">
        <f>AVERAGE(B22:D22)</f>
        <v>25.353333333333335</v>
      </c>
      <c r="J22" s="12" t="s">
        <v>33</v>
      </c>
      <c r="K22" s="11">
        <f>AVERAGE(E22:G22)</f>
        <v>24.266666666666666</v>
      </c>
      <c r="L22" s="16">
        <f>(H23-I22)</f>
        <v>-0.77000000000000313</v>
      </c>
      <c r="M22" s="16">
        <f>(J23-K22)</f>
        <v>0.16000000000000014</v>
      </c>
      <c r="N22" s="16">
        <f>(L22-M22)</f>
        <v>-0.93000000000000327</v>
      </c>
      <c r="O22" s="17">
        <f>2^(-N22)</f>
        <v>1.9052759960878789</v>
      </c>
      <c r="X22" t="s">
        <v>24</v>
      </c>
      <c r="Y22">
        <v>-0.21100201687539955</v>
      </c>
    </row>
    <row r="23" spans="1:26" ht="31" x14ac:dyDescent="0.35">
      <c r="A23" s="10" t="s">
        <v>0</v>
      </c>
      <c r="B23" s="8">
        <v>23.09</v>
      </c>
      <c r="C23" s="8">
        <v>24.3</v>
      </c>
      <c r="D23" s="8">
        <v>26.83</v>
      </c>
      <c r="E23" s="9">
        <v>24.69</v>
      </c>
      <c r="F23" s="9">
        <v>23.87</v>
      </c>
      <c r="G23" s="9">
        <v>24.72</v>
      </c>
      <c r="H23" s="8">
        <f>AVERAGE(B23:G23)</f>
        <v>24.583333333333332</v>
      </c>
      <c r="I23" s="7" t="s">
        <v>33</v>
      </c>
      <c r="J23" s="6">
        <f>AVERAGE(E23:G23)</f>
        <v>24.426666666666666</v>
      </c>
      <c r="K23" s="5" t="s">
        <v>33</v>
      </c>
      <c r="L23" s="16"/>
      <c r="M23" s="16"/>
      <c r="N23" s="16"/>
      <c r="O23" s="16"/>
      <c r="Q23" s="2">
        <f t="shared" ref="Q23:V23" si="3">B23-B22</f>
        <v>-4.3599999999999994</v>
      </c>
      <c r="R23" s="2">
        <f t="shared" si="3"/>
        <v>2.8500000000000014</v>
      </c>
      <c r="S23" s="2">
        <f t="shared" si="3"/>
        <v>-0.33000000000000185</v>
      </c>
      <c r="T23" s="2">
        <f t="shared" si="3"/>
        <v>-0.75</v>
      </c>
      <c r="U23" s="2">
        <f t="shared" si="3"/>
        <v>1.1300000000000026</v>
      </c>
      <c r="V23" s="2">
        <f t="shared" si="3"/>
        <v>9.9999999999997868E-2</v>
      </c>
      <c r="X23" t="s">
        <v>23</v>
      </c>
      <c r="Y23">
        <v>0.42159968932727099</v>
      </c>
    </row>
    <row r="24" spans="1:26" x14ac:dyDescent="0.35">
      <c r="X24" t="s">
        <v>22</v>
      </c>
      <c r="Y24">
        <v>2.1318467863266499</v>
      </c>
    </row>
    <row r="25" spans="1:26" x14ac:dyDescent="0.35">
      <c r="X25" t="s">
        <v>21</v>
      </c>
      <c r="Y25">
        <v>0.84319937865454198</v>
      </c>
    </row>
    <row r="26" spans="1:26" ht="15" thickBot="1" x14ac:dyDescent="0.4">
      <c r="X26" s="3" t="s">
        <v>20</v>
      </c>
      <c r="Y26" s="3">
        <v>2.7764451051977934</v>
      </c>
      <c r="Z26" s="3"/>
    </row>
    <row r="28" spans="1:26" x14ac:dyDescent="0.35">
      <c r="X28" t="s">
        <v>32</v>
      </c>
    </row>
    <row r="29" spans="1:26" ht="15" thickBot="1" x14ac:dyDescent="0.4"/>
    <row r="30" spans="1:26" x14ac:dyDescent="0.35">
      <c r="X30" s="4"/>
      <c r="Y30" s="4" t="s">
        <v>31</v>
      </c>
      <c r="Z30" s="4" t="s">
        <v>30</v>
      </c>
    </row>
    <row r="31" spans="1:26" x14ac:dyDescent="0.35">
      <c r="X31" t="s">
        <v>29</v>
      </c>
      <c r="Y31">
        <v>2.526666666666666</v>
      </c>
      <c r="Z31">
        <v>2.6166666666666658</v>
      </c>
    </row>
    <row r="32" spans="1:26" x14ac:dyDescent="0.35">
      <c r="X32" t="s">
        <v>28</v>
      </c>
      <c r="Y32">
        <v>3.024933333333335</v>
      </c>
      <c r="Z32">
        <v>5.4722333333333371</v>
      </c>
    </row>
    <row r="33" spans="24:26" x14ac:dyDescent="0.35">
      <c r="X33" t="s">
        <v>27</v>
      </c>
      <c r="Y33">
        <v>3</v>
      </c>
      <c r="Z33">
        <v>3</v>
      </c>
    </row>
    <row r="34" spans="24:26" x14ac:dyDescent="0.35">
      <c r="X34" t="s">
        <v>26</v>
      </c>
      <c r="Y34">
        <v>0</v>
      </c>
    </row>
    <row r="35" spans="24:26" x14ac:dyDescent="0.35">
      <c r="X35" t="s">
        <v>25</v>
      </c>
      <c r="Y35">
        <v>4</v>
      </c>
    </row>
    <row r="36" spans="24:26" x14ac:dyDescent="0.35">
      <c r="X36" t="s">
        <v>24</v>
      </c>
      <c r="Y36">
        <v>-5.3476880877078095E-2</v>
      </c>
    </row>
    <row r="37" spans="24:26" x14ac:dyDescent="0.35">
      <c r="X37" t="s">
        <v>23</v>
      </c>
      <c r="Y37">
        <v>0.47995810851686327</v>
      </c>
    </row>
    <row r="38" spans="24:26" x14ac:dyDescent="0.35">
      <c r="X38" t="s">
        <v>22</v>
      </c>
      <c r="Y38">
        <v>2.1318467863266499</v>
      </c>
    </row>
    <row r="39" spans="24:26" x14ac:dyDescent="0.35">
      <c r="X39" t="s">
        <v>21</v>
      </c>
      <c r="Y39">
        <v>0.95991621703372654</v>
      </c>
    </row>
    <row r="40" spans="24:26" ht="15" thickBot="1" x14ac:dyDescent="0.4">
      <c r="X40" s="3" t="s">
        <v>20</v>
      </c>
      <c r="Y40" s="3">
        <v>2.7764451051977934</v>
      </c>
      <c r="Z40" s="3"/>
    </row>
    <row r="42" spans="24:26" x14ac:dyDescent="0.35">
      <c r="X42" t="s">
        <v>32</v>
      </c>
    </row>
    <row r="43" spans="24:26" ht="15" thickBot="1" x14ac:dyDescent="0.4"/>
    <row r="44" spans="24:26" x14ac:dyDescent="0.35">
      <c r="X44" s="4"/>
      <c r="Y44" s="4" t="s">
        <v>31</v>
      </c>
      <c r="Z44" s="4" t="s">
        <v>30</v>
      </c>
    </row>
    <row r="45" spans="24:26" x14ac:dyDescent="0.35">
      <c r="X45" t="s">
        <v>29</v>
      </c>
      <c r="Y45">
        <v>-0.61333333333333329</v>
      </c>
      <c r="Z45">
        <v>0.16000000000000014</v>
      </c>
    </row>
    <row r="46" spans="24:26" x14ac:dyDescent="0.35">
      <c r="X46" t="s">
        <v>28</v>
      </c>
      <c r="Y46">
        <v>13.056233333333335</v>
      </c>
      <c r="Z46">
        <v>0.88630000000000253</v>
      </c>
    </row>
    <row r="47" spans="24:26" x14ac:dyDescent="0.35">
      <c r="X47" t="s">
        <v>27</v>
      </c>
      <c r="Y47">
        <v>3</v>
      </c>
      <c r="Z47">
        <v>3</v>
      </c>
    </row>
    <row r="48" spans="24:26" x14ac:dyDescent="0.35">
      <c r="X48" t="s">
        <v>26</v>
      </c>
      <c r="Y48">
        <v>0</v>
      </c>
    </row>
    <row r="49" spans="24:26" x14ac:dyDescent="0.35">
      <c r="X49" t="s">
        <v>25</v>
      </c>
      <c r="Y49">
        <v>2</v>
      </c>
    </row>
    <row r="50" spans="24:26" x14ac:dyDescent="0.35">
      <c r="X50" t="s">
        <v>24</v>
      </c>
      <c r="Y50">
        <v>-0.35872076063691394</v>
      </c>
    </row>
    <row r="51" spans="24:26" x14ac:dyDescent="0.35">
      <c r="X51" t="s">
        <v>23</v>
      </c>
      <c r="Y51">
        <v>0.37706621121343298</v>
      </c>
    </row>
    <row r="52" spans="24:26" x14ac:dyDescent="0.35">
      <c r="X52" t="s">
        <v>22</v>
      </c>
      <c r="Y52">
        <v>2.9199855803537269</v>
      </c>
    </row>
    <row r="53" spans="24:26" x14ac:dyDescent="0.35">
      <c r="X53" t="s">
        <v>21</v>
      </c>
      <c r="Y53">
        <v>0.75413242242686596</v>
      </c>
    </row>
    <row r="54" spans="24:26" ht="15" thickBot="1" x14ac:dyDescent="0.4">
      <c r="X54" s="3" t="s">
        <v>20</v>
      </c>
      <c r="Y54" s="3">
        <v>4.3026527297494637</v>
      </c>
      <c r="Z54" s="3"/>
    </row>
  </sheetData>
  <mergeCells count="16">
    <mergeCell ref="L16:L17"/>
    <mergeCell ref="M16:M17"/>
    <mergeCell ref="N16:N17"/>
    <mergeCell ref="O16:O17"/>
    <mergeCell ref="L22:L23"/>
    <mergeCell ref="M22:M23"/>
    <mergeCell ref="N22:N23"/>
    <mergeCell ref="O22:O23"/>
    <mergeCell ref="L4:L5"/>
    <mergeCell ref="M4:M5"/>
    <mergeCell ref="N4:N5"/>
    <mergeCell ref="O4:O5"/>
    <mergeCell ref="L10:L11"/>
    <mergeCell ref="M10:M11"/>
    <mergeCell ref="N10:N11"/>
    <mergeCell ref="O10:O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BIOL+REP1</vt:lpstr>
      <vt:lpstr>BIOL+REP2</vt:lpstr>
      <vt:lpstr>BIOL+REP3</vt:lpstr>
      <vt:lpstr>delta delta CT 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Joycieeee</dc:creator>
  <cp:lastModifiedBy>Joycieeee</cp:lastModifiedBy>
  <dcterms:created xsi:type="dcterms:W3CDTF">2019-03-28T13:53:07Z</dcterms:created>
  <dcterms:modified xsi:type="dcterms:W3CDTF">2019-03-29T14:00:46Z</dcterms:modified>
</cp:coreProperties>
</file>