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fazarquivos\AEMFPF\DIVERSOS\Previs-o-RCL\"/>
    </mc:Choice>
  </mc:AlternateContent>
  <bookViews>
    <workbookView xWindow="0" yWindow="0" windowWidth="28800" windowHeight="11835"/>
  </bookViews>
  <sheets>
    <sheet name="RCL (Consolidado)" sheetId="3" r:id="rId1"/>
    <sheet name="PREVISÃO RCL (MENSAL)" sheetId="1" r:id="rId2"/>
    <sheet name="RCL realizado" sheetId="2" r:id="rId3"/>
  </sheets>
  <calcPr calcId="152511"/>
</workbook>
</file>

<file path=xl/calcChain.xml><?xml version="1.0" encoding="utf-8"?>
<calcChain xmlns="http://schemas.openxmlformats.org/spreadsheetml/2006/main">
  <c r="BZ73" i="3" l="1"/>
  <c r="BZ74" i="3"/>
  <c r="BZ75" i="3"/>
  <c r="BZ72" i="3"/>
  <c r="CA73" i="3"/>
  <c r="CA74" i="3"/>
  <c r="CA75" i="3"/>
  <c r="CA72" i="3"/>
  <c r="DI54" i="3" l="1"/>
  <c r="DH54" i="3"/>
  <c r="DG54" i="3"/>
  <c r="DF54" i="3"/>
  <c r="DE54" i="3"/>
  <c r="DD54" i="3"/>
  <c r="DC54" i="3"/>
  <c r="DB54" i="3"/>
  <c r="DA54" i="3"/>
  <c r="CZ54" i="3"/>
  <c r="CY54" i="3"/>
  <c r="CX54" i="3"/>
  <c r="DI57" i="3" s="1"/>
  <c r="DI62" i="3" s="1"/>
  <c r="CW54" i="3"/>
  <c r="DH57" i="3" s="1"/>
  <c r="DH62" i="3" s="1"/>
  <c r="CV54" i="3"/>
  <c r="DG57" i="3" s="1"/>
  <c r="DG62" i="3" s="1"/>
  <c r="CU54" i="3"/>
  <c r="DF57" i="3" s="1"/>
  <c r="DF62" i="3" s="1"/>
  <c r="CT54" i="3"/>
  <c r="DE57" i="3" s="1"/>
  <c r="DE62" i="3" s="1"/>
  <c r="CS54" i="3"/>
  <c r="DD57" i="3" s="1"/>
  <c r="DD62" i="3" s="1"/>
  <c r="CR54" i="3"/>
  <c r="DC57" i="3" s="1"/>
  <c r="DC62" i="3" s="1"/>
  <c r="CQ54" i="3"/>
  <c r="DB57" i="3" s="1"/>
  <c r="DB62" i="3" s="1"/>
  <c r="CP54" i="3"/>
  <c r="DA57" i="3" s="1"/>
  <c r="DA62" i="3" s="1"/>
  <c r="CO54" i="3"/>
  <c r="CZ57" i="3" s="1"/>
  <c r="CZ62" i="3" s="1"/>
  <c r="CN54" i="3"/>
  <c r="CY57" i="3" s="1"/>
  <c r="CY62" i="3" s="1"/>
  <c r="CM54" i="3"/>
  <c r="CX57" i="3" s="1"/>
  <c r="CX62" i="3" s="1"/>
  <c r="CL54" i="3"/>
  <c r="CW57" i="3" s="1"/>
  <c r="CW62" i="3" s="1"/>
  <c r="CK54" i="3"/>
  <c r="CV57" i="3" s="1"/>
  <c r="CV62" i="3" s="1"/>
  <c r="CJ54" i="3"/>
  <c r="CU57" i="3" s="1"/>
  <c r="CU62" i="3" s="1"/>
  <c r="CI54" i="3"/>
  <c r="CT57" i="3" s="1"/>
  <c r="CT62" i="3" s="1"/>
  <c r="CH54" i="3"/>
  <c r="CS57" i="3" s="1"/>
  <c r="CS62" i="3" s="1"/>
  <c r="CG54" i="3"/>
  <c r="CR57" i="3" s="1"/>
  <c r="CR62" i="3" s="1"/>
  <c r="CF54" i="3"/>
  <c r="CQ57" i="3" s="1"/>
  <c r="CQ62" i="3" s="1"/>
  <c r="CE54" i="3"/>
  <c r="CP57" i="3" s="1"/>
  <c r="CP62" i="3" s="1"/>
  <c r="CD54" i="3"/>
  <c r="CO57" i="3" s="1"/>
  <c r="CO62" i="3" s="1"/>
  <c r="CC54" i="3"/>
  <c r="CN57" i="3" s="1"/>
  <c r="CN62" i="3" s="1"/>
  <c r="CB54" i="3"/>
  <c r="CM57" i="3" s="1"/>
  <c r="CM62" i="3" s="1"/>
  <c r="CA54" i="3"/>
  <c r="CL57" i="3" s="1"/>
  <c r="CL62" i="3" s="1"/>
  <c r="BZ54" i="3"/>
  <c r="CK57" i="3" s="1"/>
  <c r="CK62" i="3" s="1"/>
  <c r="BY54" i="3"/>
  <c r="CJ57" i="3" s="1"/>
  <c r="CJ62" i="3" s="1"/>
  <c r="BX54" i="3"/>
  <c r="CI57" i="3" s="1"/>
  <c r="CI62" i="3" s="1"/>
  <c r="BW54" i="3"/>
  <c r="CH57" i="3" s="1"/>
  <c r="CH62" i="3" s="1"/>
  <c r="BV54" i="3"/>
  <c r="CG57" i="3" s="1"/>
  <c r="CG62" i="3" s="1"/>
  <c r="BU54" i="3"/>
  <c r="CF57" i="3" s="1"/>
  <c r="CF62" i="3" s="1"/>
  <c r="BT54" i="3"/>
  <c r="CE57" i="3" s="1"/>
  <c r="CE62" i="3" s="1"/>
  <c r="BS54" i="3"/>
  <c r="CD57" i="3" s="1"/>
  <c r="CD62" i="3" s="1"/>
  <c r="DI53" i="3"/>
  <c r="DH53" i="3"/>
  <c r="DG53" i="3"/>
  <c r="DF53" i="3"/>
  <c r="DE53" i="3"/>
  <c r="DD53" i="3"/>
  <c r="DC53" i="3"/>
  <c r="DB53" i="3"/>
  <c r="DA53" i="3"/>
  <c r="CZ53" i="3"/>
  <c r="CY53" i="3"/>
  <c r="CX53" i="3"/>
  <c r="DI56" i="3" s="1"/>
  <c r="DI61" i="3" s="1"/>
  <c r="CW53" i="3"/>
  <c r="DH56" i="3" s="1"/>
  <c r="DH61" i="3" s="1"/>
  <c r="CV53" i="3"/>
  <c r="DG56" i="3" s="1"/>
  <c r="DG61" i="3" s="1"/>
  <c r="CU53" i="3"/>
  <c r="DF56" i="3" s="1"/>
  <c r="DF61" i="3" s="1"/>
  <c r="CT53" i="3"/>
  <c r="DE56" i="3" s="1"/>
  <c r="DE61" i="3" s="1"/>
  <c r="CS53" i="3"/>
  <c r="DD56" i="3" s="1"/>
  <c r="DD61" i="3" s="1"/>
  <c r="CR53" i="3"/>
  <c r="DC56" i="3" s="1"/>
  <c r="DC61" i="3" s="1"/>
  <c r="CQ53" i="3"/>
  <c r="DB56" i="3" s="1"/>
  <c r="DB61" i="3" s="1"/>
  <c r="CP53" i="3"/>
  <c r="DA56" i="3" s="1"/>
  <c r="DA61" i="3" s="1"/>
  <c r="CO53" i="3"/>
  <c r="CZ56" i="3" s="1"/>
  <c r="CZ61" i="3" s="1"/>
  <c r="CN53" i="3"/>
  <c r="CY56" i="3" s="1"/>
  <c r="CY61" i="3" s="1"/>
  <c r="CM53" i="3"/>
  <c r="CX56" i="3" s="1"/>
  <c r="CX61" i="3" s="1"/>
  <c r="CL53" i="3"/>
  <c r="CW56" i="3" s="1"/>
  <c r="CW61" i="3" s="1"/>
  <c r="CK53" i="3"/>
  <c r="CV56" i="3" s="1"/>
  <c r="CV61" i="3" s="1"/>
  <c r="CJ53" i="3"/>
  <c r="CU56" i="3" s="1"/>
  <c r="CU61" i="3" s="1"/>
  <c r="CI53" i="3"/>
  <c r="CT56" i="3" s="1"/>
  <c r="CT61" i="3" s="1"/>
  <c r="CH53" i="3"/>
  <c r="CS56" i="3" s="1"/>
  <c r="CS61" i="3" s="1"/>
  <c r="CG53" i="3"/>
  <c r="CR56" i="3" s="1"/>
  <c r="CR61" i="3" s="1"/>
  <c r="CF53" i="3"/>
  <c r="CQ56" i="3" s="1"/>
  <c r="CQ61" i="3" s="1"/>
  <c r="CE53" i="3"/>
  <c r="CP56" i="3" s="1"/>
  <c r="CP61" i="3" s="1"/>
  <c r="CD53" i="3"/>
  <c r="CO56" i="3" s="1"/>
  <c r="CO61" i="3" s="1"/>
  <c r="CC53" i="3"/>
  <c r="CN56" i="3" s="1"/>
  <c r="CN61" i="3" s="1"/>
  <c r="CB53" i="3"/>
  <c r="CM56" i="3" s="1"/>
  <c r="CM61" i="3" s="1"/>
  <c r="CA53" i="3"/>
  <c r="CL56" i="3" s="1"/>
  <c r="CL61" i="3" s="1"/>
  <c r="BZ53" i="3"/>
  <c r="CK56" i="3" s="1"/>
  <c r="CK61" i="3" s="1"/>
  <c r="BY53" i="3"/>
  <c r="CJ56" i="3" s="1"/>
  <c r="CJ61" i="3" s="1"/>
  <c r="BX53" i="3"/>
  <c r="CI56" i="3" s="1"/>
  <c r="CI61" i="3" s="1"/>
  <c r="BW53" i="3"/>
  <c r="CH56" i="3" s="1"/>
  <c r="CH61" i="3" s="1"/>
  <c r="BV53" i="3"/>
  <c r="CG56" i="3" s="1"/>
  <c r="CG61" i="3" s="1"/>
  <c r="BU53" i="3"/>
  <c r="CF56" i="3" s="1"/>
  <c r="CF61" i="3" s="1"/>
  <c r="BT53" i="3"/>
  <c r="CE56" i="3" s="1"/>
  <c r="CE61" i="3" s="1"/>
  <c r="BS53" i="3"/>
  <c r="CD56" i="3" s="1"/>
  <c r="CD61" i="3" s="1"/>
  <c r="BR54" i="3"/>
  <c r="BX57" i="3" s="1"/>
  <c r="BX62" i="3" s="1"/>
  <c r="BR53" i="3"/>
  <c r="BU56" i="3" s="1"/>
  <c r="BU61" i="3" s="1"/>
  <c r="BR57" i="3"/>
  <c r="R52" i="3"/>
  <c r="R59" i="3" s="1"/>
  <c r="S52" i="3"/>
  <c r="S59" i="3" s="1"/>
  <c r="T52" i="3"/>
  <c r="T59" i="3" s="1"/>
  <c r="U52" i="3"/>
  <c r="U59" i="3" s="1"/>
  <c r="V52" i="3"/>
  <c r="V59" i="3" s="1"/>
  <c r="W52" i="3"/>
  <c r="W59" i="3" s="1"/>
  <c r="X52" i="3"/>
  <c r="X59" i="3" s="1"/>
  <c r="Y52" i="3"/>
  <c r="Y59" i="3" s="1"/>
  <c r="Z52" i="3"/>
  <c r="Z59" i="3" s="1"/>
  <c r="AA52" i="3"/>
  <c r="AA59" i="3" s="1"/>
  <c r="AB52" i="3"/>
  <c r="AB59" i="3" s="1"/>
  <c r="AC52" i="3"/>
  <c r="AC59" i="3" s="1"/>
  <c r="AD52" i="3"/>
  <c r="AD59" i="3" s="1"/>
  <c r="AE52" i="3"/>
  <c r="AE59" i="3" s="1"/>
  <c r="AF52" i="3"/>
  <c r="AF59" i="3" s="1"/>
  <c r="AG52" i="3"/>
  <c r="AG59" i="3" s="1"/>
  <c r="AH52" i="3"/>
  <c r="AH59" i="3" s="1"/>
  <c r="AI52" i="3"/>
  <c r="AI59" i="3" s="1"/>
  <c r="AJ52" i="3"/>
  <c r="AJ59" i="3" s="1"/>
  <c r="AK52" i="3"/>
  <c r="AK59" i="3" s="1"/>
  <c r="AL52" i="3"/>
  <c r="AL59" i="3" s="1"/>
  <c r="AM52" i="3"/>
  <c r="AM59" i="3" s="1"/>
  <c r="AN52" i="3"/>
  <c r="AN59" i="3" s="1"/>
  <c r="AO52" i="3"/>
  <c r="AO59" i="3" s="1"/>
  <c r="AP52" i="3"/>
  <c r="AP59" i="3" s="1"/>
  <c r="AQ52" i="3"/>
  <c r="AQ59" i="3" s="1"/>
  <c r="AR52" i="3"/>
  <c r="AR59" i="3" s="1"/>
  <c r="AS52" i="3"/>
  <c r="AS59" i="3" s="1"/>
  <c r="AT52" i="3"/>
  <c r="AT59" i="3" s="1"/>
  <c r="AU52" i="3"/>
  <c r="AU59" i="3" s="1"/>
  <c r="AV52" i="3"/>
  <c r="AV59" i="3" s="1"/>
  <c r="AW52" i="3"/>
  <c r="AW59" i="3" s="1"/>
  <c r="AX52" i="3"/>
  <c r="AX59" i="3" s="1"/>
  <c r="AY52" i="3"/>
  <c r="AY59" i="3" s="1"/>
  <c r="AZ52" i="3"/>
  <c r="AZ59" i="3" s="1"/>
  <c r="BA52" i="3"/>
  <c r="BA59" i="3" s="1"/>
  <c r="BB52" i="3"/>
  <c r="BB59" i="3" s="1"/>
  <c r="BC52" i="3"/>
  <c r="BC59" i="3" s="1"/>
  <c r="BD52" i="3"/>
  <c r="BD59" i="3" s="1"/>
  <c r="BE52" i="3"/>
  <c r="BE59" i="3" s="1"/>
  <c r="BF52" i="3"/>
  <c r="BF59" i="3" s="1"/>
  <c r="BG52" i="3"/>
  <c r="BG59" i="3" s="1"/>
  <c r="BH52" i="3"/>
  <c r="BH59" i="3" s="1"/>
  <c r="BI52" i="3"/>
  <c r="BI59" i="3" s="1"/>
  <c r="BJ52" i="3"/>
  <c r="BJ59" i="3" s="1"/>
  <c r="BK52" i="3"/>
  <c r="BK59" i="3" s="1"/>
  <c r="BL52" i="3"/>
  <c r="BL59" i="3" s="1"/>
  <c r="BM52" i="3"/>
  <c r="BM59" i="3" s="1"/>
  <c r="BN52" i="3"/>
  <c r="BN59" i="3" s="1"/>
  <c r="BO52" i="3"/>
  <c r="BO59" i="3" s="1"/>
  <c r="BP52" i="3"/>
  <c r="BP59" i="3" s="1"/>
  <c r="BQ52" i="3"/>
  <c r="BQ59" i="3" s="1"/>
  <c r="BR52" i="3"/>
  <c r="BS52" i="3"/>
  <c r="BS60" i="3" s="1"/>
  <c r="BT52" i="3"/>
  <c r="BT60" i="3" s="1"/>
  <c r="BU52" i="3"/>
  <c r="BU60" i="3" s="1"/>
  <c r="BV52" i="3"/>
  <c r="BV60" i="3" s="1"/>
  <c r="BW52" i="3"/>
  <c r="BW60" i="3" s="1"/>
  <c r="BX52" i="3"/>
  <c r="BX60" i="3" s="1"/>
  <c r="BY52" i="3"/>
  <c r="BY60" i="3" s="1"/>
  <c r="BZ52" i="3"/>
  <c r="BZ60" i="3" s="1"/>
  <c r="CA52" i="3"/>
  <c r="CA60" i="3" s="1"/>
  <c r="CB52" i="3"/>
  <c r="CB60" i="3" s="1"/>
  <c r="CC52" i="3"/>
  <c r="CC60" i="3" s="1"/>
  <c r="CD52" i="3"/>
  <c r="CD60" i="3" s="1"/>
  <c r="CE52" i="3"/>
  <c r="CE60" i="3" s="1"/>
  <c r="CF52" i="3"/>
  <c r="CF60" i="3" s="1"/>
  <c r="CG52" i="3"/>
  <c r="CG60" i="3" s="1"/>
  <c r="CH52" i="3"/>
  <c r="CH60" i="3" s="1"/>
  <c r="CI52" i="3"/>
  <c r="CI60" i="3" s="1"/>
  <c r="CJ52" i="3"/>
  <c r="CJ60" i="3" s="1"/>
  <c r="CK52" i="3"/>
  <c r="CK60" i="3" s="1"/>
  <c r="CL52" i="3"/>
  <c r="CL60" i="3" s="1"/>
  <c r="CM52" i="3"/>
  <c r="CM60" i="3" s="1"/>
  <c r="CN52" i="3"/>
  <c r="CN60" i="3" s="1"/>
  <c r="CO52" i="3"/>
  <c r="CO60" i="3" s="1"/>
  <c r="CP52" i="3"/>
  <c r="CP60" i="3" s="1"/>
  <c r="CQ52" i="3"/>
  <c r="CQ60" i="3" s="1"/>
  <c r="CR52" i="3"/>
  <c r="CR60" i="3" s="1"/>
  <c r="CS52" i="3"/>
  <c r="CS60" i="3" s="1"/>
  <c r="CT52" i="3"/>
  <c r="CT60" i="3" s="1"/>
  <c r="CU52" i="3"/>
  <c r="CU60" i="3" s="1"/>
  <c r="CV52" i="3"/>
  <c r="CV60" i="3" s="1"/>
  <c r="CW52" i="3"/>
  <c r="CW60" i="3" s="1"/>
  <c r="CX52" i="3"/>
  <c r="CX60" i="3" s="1"/>
  <c r="CY52" i="3"/>
  <c r="CY60" i="3" s="1"/>
  <c r="CZ52" i="3"/>
  <c r="CZ60" i="3" s="1"/>
  <c r="DA52" i="3"/>
  <c r="DA60" i="3" s="1"/>
  <c r="DB52" i="3"/>
  <c r="DB60" i="3" s="1"/>
  <c r="DC52" i="3"/>
  <c r="DC60" i="3" s="1"/>
  <c r="DD52" i="3"/>
  <c r="DD60" i="3" s="1"/>
  <c r="DE52" i="3"/>
  <c r="DE60" i="3" s="1"/>
  <c r="DF52" i="3"/>
  <c r="DF60" i="3" s="1"/>
  <c r="DG52" i="3"/>
  <c r="DG60" i="3" s="1"/>
  <c r="DH52" i="3"/>
  <c r="DH60" i="3" s="1"/>
  <c r="DI52" i="3"/>
  <c r="DI60" i="3" s="1"/>
  <c r="Q52" i="3"/>
  <c r="Q59" i="3" s="1"/>
  <c r="BO55" i="2"/>
  <c r="BP54" i="2"/>
  <c r="BQ54" i="2"/>
  <c r="BO54" i="2"/>
  <c r="BP53" i="2"/>
  <c r="BQ53" i="2"/>
  <c r="BO53" i="2"/>
  <c r="BV56" i="3" l="1"/>
  <c r="BV61" i="3" s="1"/>
  <c r="BY57" i="3"/>
  <c r="BY62" i="3" s="1"/>
  <c r="BR56" i="3"/>
  <c r="BW56" i="3"/>
  <c r="BW61" i="3" s="1"/>
  <c r="BZ57" i="3"/>
  <c r="BZ62" i="3" s="1"/>
  <c r="BX56" i="3"/>
  <c r="BX61" i="3" s="1"/>
  <c r="CA57" i="3"/>
  <c r="CA62" i="3" s="1"/>
  <c r="BY56" i="3"/>
  <c r="BY61" i="3" s="1"/>
  <c r="CB57" i="3"/>
  <c r="CB62" i="3" s="1"/>
  <c r="BZ56" i="3"/>
  <c r="BZ61" i="3" s="1"/>
  <c r="CC57" i="3"/>
  <c r="CC62" i="3" s="1"/>
  <c r="CA56" i="3"/>
  <c r="CA61" i="3" s="1"/>
  <c r="CB56" i="3"/>
  <c r="CB61" i="3" s="1"/>
  <c r="BS56" i="3"/>
  <c r="BS61" i="3" s="1"/>
  <c r="CC56" i="3"/>
  <c r="CC61" i="3" s="1"/>
  <c r="BS57" i="3"/>
  <c r="BS62" i="3" s="1"/>
  <c r="BU57" i="3"/>
  <c r="BU62" i="3" s="1"/>
  <c r="BT56" i="3"/>
  <c r="BT61" i="3" s="1"/>
  <c r="BV57" i="3"/>
  <c r="BV62" i="3" s="1"/>
  <c r="BT57" i="3"/>
  <c r="BT62" i="3" s="1"/>
  <c r="BW57" i="3"/>
  <c r="BW62" i="3" s="1"/>
</calcChain>
</file>

<file path=xl/sharedStrings.xml><?xml version="1.0" encoding="utf-8"?>
<sst xmlns="http://schemas.openxmlformats.org/spreadsheetml/2006/main" count="173" uniqueCount="70">
  <si>
    <t>CAMPO</t>
  </si>
  <si>
    <t>ESPECIFICAÇÃO</t>
  </si>
  <si>
    <t>RECEITAS CORRENTES (I)</t>
  </si>
  <si>
    <t>Impostos, Taxas e Contribuições de Melhoria</t>
  </si>
  <si>
    <t>ICMS</t>
  </si>
  <si>
    <t>IPVA</t>
  </si>
  <si>
    <t>ITCD</t>
  </si>
  <si>
    <t>IRRF</t>
  </si>
  <si>
    <t>Outros Impostos, Taxas e Contribuições de Melhoria</t>
  </si>
  <si>
    <t>Contribuições</t>
  </si>
  <si>
    <t>Receita Patrimonial</t>
  </si>
  <si>
    <t>Rendimentos de Aplicação Financeira</t>
  </si>
  <si>
    <t>Outras Receitas Patrimoniais</t>
  </si>
  <si>
    <t>Receita Agropecuária</t>
  </si>
  <si>
    <t>Receita Industrial</t>
  </si>
  <si>
    <t>Receita de Serviços</t>
  </si>
  <si>
    <t>Transferências Correntes</t>
  </si>
  <si>
    <t>Cota-Parte do FPE</t>
  </si>
  <si>
    <t>Transferências da LC 87/1996</t>
  </si>
  <si>
    <t>Transferências da LC 61/1989</t>
  </si>
  <si>
    <t>Transferências do FUNDEB</t>
  </si>
  <si>
    <t>Outras Transferências Correntes</t>
  </si>
  <si>
    <t>Outras Receitas Correntes</t>
  </si>
  <si>
    <t>DEDUÇÕES (II)</t>
  </si>
  <si>
    <t xml:space="preserve">Transferências Constitucionais e Legais </t>
  </si>
  <si>
    <t>1.1.1.8.01.2.1.9003 / 1.1.1.2.51.0.1.9103 =&gt;Dedução - Receita de Transferências Constitucionais aos Municípios IPVA 40% (50% - 10% repassado aos Munic para formação FUNDEB Municipal)</t>
  </si>
  <si>
    <t>1.1.1.8.02.1.1.9009 / 1.1.1.4.50.1.1.9103 =&gt;Dedução - Receita de Transferências Constitucionais aos Municípios - ICMS 20% (25% Munic - 5% repassado aos Munic para formação do FUNDEB Municipal)</t>
  </si>
  <si>
    <t>1.7.1.8.01.6.1.9002 / 1.7.1.1.53.0.1.9102 =&gt;Dedução - Transferência aos Municípios (IPI)</t>
  </si>
  <si>
    <t>1.7.1.8.01.7.1.9001 / 1.7.1.1.54.0.1.9101 =&gt;Dedução - Transferência aos Municípios (Cota-Parte CIDE)</t>
  </si>
  <si>
    <t>1.1.1.8.01.2.1.9002 / 1.1.1.2.51.0.1.9102 =&gt;Dedução - Receita de Transferência Legal aos Municípios FUNDEB Municipal - IPVA 10% (50% Munic x 20% FUNDEB = 10% da Arrecadação)</t>
  </si>
  <si>
    <t>1.1.1.8.02.1.1.9008 / 1.1.1.4.50.1.1.9102 =&gt;Dedução - Receita de Transferência Legal aos Municípios FUNDEB Municipal - ICMS 5% (25% Munic x 20% FUNDEB = 5% da Arrecadação)</t>
  </si>
  <si>
    <t>Contribuição do Servidor para o Plano de Previdência</t>
  </si>
  <si>
    <t>Compensação Financeira entre Regimes de Previdência</t>
  </si>
  <si>
    <t>Rendimentos de Aplicações de Recursos Previdenciários</t>
  </si>
  <si>
    <t>Dedução de Receita para Formação do FUNDEB</t>
  </si>
  <si>
    <t>1.1.1.8.01.2.1.9001 / 1.1.1.2.51.0.1.9101 =&gt;Dedução - Receita do IPVA para Formação do FUNDEB Estadual 10% (100%-50% Munic = 50% Estado x 20% FUNDEB = 10% da Arrecadação)</t>
  </si>
  <si>
    <t>1.1.1.8.01.3.1.9001 / 1.1.1.2.52.0.1.9101 = &gt;Dedução - Receita do ITCD para formação do FUNDEB Estadual (20% da Arrecadação)</t>
  </si>
  <si>
    <t>1.1.1.8.02.1.1.9001 / 1.1.1.4.50.1.1.9101 =&gt; Dedução - Receita de ICMS para formação do FUNDEB Estadual 15% (100 - 25% Munic = 75% Estado x 20% FUNDEB = 15% da Arrecadação)</t>
  </si>
  <si>
    <t>1.1.1.8.02.2.1.9005 / 1.1.1.4.50.2.1.9102 =&gt;Dedução - Adicional de 2% ICMS (sobre principal) para FUNDEB Estadual 20%</t>
  </si>
  <si>
    <t>1.1.1.8.02.2.1.9011 / 1.1.1.4.50.2.1.9103 =&gt;Dedução - Adicional de 2% ICMS (sobre atualização monetária) para FUNDEB Estadual 20%</t>
  </si>
  <si>
    <t>1.1.1.8.02.2.5.9002 / 1.1.1.4.50.2.5.9101 =&gt;Dedução - Adicional de 2% ICMS (sobre multa de mora) para FUNDEB Estadual 20%</t>
  </si>
  <si>
    <t>1.1.1.8.02.2.6.9002 / 1.1.1.4.50.2.6.9101 =&gt;Dedução - Adicional de 2% ICMS (sobre juros de mora) para FUNDEB Estadual 20%</t>
  </si>
  <si>
    <t>1.7.1.8.01.1.1.9001 / 1.7.1.1.50.0.1.9101 =&gt;Dedução - Cota Parte do FPE para formação do FUNDEB Estadual 20%</t>
  </si>
  <si>
    <t>1.7.1.8.06.1.1.9001 / 1.7.1.9.51.0.1.9001 =&gt;Dedução - Transferência Financeira do ICMS (desoneração) para formação do FUNDEB Estadual 20%</t>
  </si>
  <si>
    <t>1.7.1.8.01.6.1.9001 / 1.7.1.1.53.0.1.9101 =&gt;Dedução - Cota Parte do IPI para formação do FUNDEB Estadual 20%</t>
  </si>
  <si>
    <t>RECEITA CORRENTE LÍQUIDA (III) = (I-II)</t>
  </si>
  <si>
    <t>(-) Transferências obrigatórias da União relativas às emendas individuais (art. 166-A, § 1º, da CF) (IV)</t>
  </si>
  <si>
    <t>RECEITA CORRENTE LÍQUIDA AJUSTADA PARA O CÁLCULO DOS LIMITES DE ENDIVIDAMENTO (V) = (III-IV)</t>
  </si>
  <si>
    <t>(-) Transferências obrigatórias da União relativas às emendas de bancada (art. 166-A, § 16, da CF) (VI)</t>
  </si>
  <si>
    <t>RECEITA CORRENTE LÍQUIDA AJUSTADA PARA CÁLCULO DOS LIMITES DA DESPESA COM PESSOAL (VII)=(V-VI)</t>
  </si>
  <si>
    <t>Previsão</t>
  </si>
  <si>
    <t>Diferença (R$)</t>
  </si>
  <si>
    <t>Erro (%)</t>
  </si>
  <si>
    <t>MAPE</t>
  </si>
  <si>
    <t>Realizado</t>
  </si>
  <si>
    <t>RECEITA CORRENTE LÍQUIDA (III) = (I-II) (Acumulado 12 meses)</t>
  </si>
  <si>
    <t>Intervalo de previsão (Limite Inferior) - MAPE 4,34%</t>
  </si>
  <si>
    <t>Intervalo de previsão (Limite Superior) - MAPE 4,34%</t>
  </si>
  <si>
    <t>RCL - Intervalo de previsão (limite inferior)</t>
  </si>
  <si>
    <t>RCL - Intervalo de previsão (limite superior)</t>
  </si>
  <si>
    <t>Intervalo de previsão</t>
  </si>
  <si>
    <t>Previsão ARIMA</t>
  </si>
  <si>
    <t>Erro de Previsão - Lo 95</t>
  </si>
  <si>
    <t>Erro de Previsão - Hi 95</t>
  </si>
  <si>
    <t>RCL (Realizado s/ Ajuste)</t>
  </si>
  <si>
    <t>RCL (Realizado c/ Ajuste)</t>
  </si>
  <si>
    <t>ARIMA</t>
  </si>
  <si>
    <t>Previsão_Anterior</t>
  </si>
  <si>
    <t>ARIMA/Prev. Anterior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</si>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</sst>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1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Lucida Console"/>
      <family val="3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3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wrapText="1"/>
    </xf>
    <xf numFmtId="4" fontId="3" fillId="4" borderId="1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5" fillId="0" borderId="0" xfId="0" applyFont="1"/>
    <xf numFmtId="0" fontId="5" fillId="7" borderId="0" xfId="0" applyFont="1" applyFill="1"/>
    <xf numFmtId="4" fontId="3" fillId="8" borderId="1" xfId="0" applyNumberFormat="1" applyFont="1" applyFill="1" applyBorder="1" applyAlignment="1">
      <alignment horizontal="right"/>
    </xf>
    <xf numFmtId="4" fontId="0" fillId="7" borderId="0" xfId="0" applyNumberFormat="1" applyFill="1"/>
    <xf numFmtId="10" fontId="0" fillId="7" borderId="0" xfId="2" applyNumberFormat="1" applyFont="1" applyFill="1"/>
    <xf numFmtId="0" fontId="0" fillId="7" borderId="0" xfId="0" applyFill="1"/>
    <xf numFmtId="0" fontId="6" fillId="7" borderId="0" xfId="0" applyFont="1" applyFill="1" applyBorder="1"/>
    <xf numFmtId="10" fontId="6" fillId="7" borderId="0" xfId="2" applyNumberFormat="1" applyFont="1" applyFill="1"/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17" fontId="1" fillId="2" borderId="0" xfId="0" applyNumberFormat="1" applyFont="1" applyFill="1" applyAlignment="1">
      <alignment horizontal="left"/>
    </xf>
    <xf numFmtId="4" fontId="3" fillId="4" borderId="4" xfId="0" applyNumberFormat="1" applyFont="1" applyFill="1" applyBorder="1" applyAlignment="1">
      <alignment horizontal="right"/>
    </xf>
    <xf numFmtId="17" fontId="3" fillId="9" borderId="2" xfId="0" applyNumberFormat="1" applyFont="1" applyFill="1" applyBorder="1" applyAlignment="1">
      <alignment horizontal="center" vertical="center"/>
    </xf>
    <xf numFmtId="17" fontId="3" fillId="6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7" fillId="0" borderId="0" xfId="0" applyFont="1" applyAlignment="1">
      <alignment vertical="center"/>
    </xf>
    <xf numFmtId="4" fontId="8" fillId="0" borderId="0" xfId="0" applyNumberFormat="1" applyFont="1"/>
    <xf numFmtId="49" fontId="3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 wrapText="1"/>
    </xf>
    <xf numFmtId="44" fontId="0" fillId="0" borderId="0" xfId="3" applyFont="1" applyAlignment="1">
      <alignment horizontal="center" vertical="center"/>
    </xf>
    <xf numFmtId="44" fontId="10" fillId="0" borderId="0" xfId="3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RCL</a:t>
            </a:r>
          </a:p>
          <a:p>
            <a:pPr>
              <a:defRPr/>
            </a:pPr>
            <a:r>
              <a:rPr lang="pt-BR" sz="1100"/>
              <a:t>(Em 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317166875879646E-2"/>
          <c:y val="9.8921694211573374E-2"/>
          <c:w val="0.93242679447677734"/>
          <c:h val="0.79177672690057277"/>
        </c:manualLayout>
      </c:layout>
      <c:areaChart>
        <c:grouping val="standard"/>
        <c:varyColors val="0"/>
        <c:ser>
          <c:idx val="3"/>
          <c:order val="2"/>
          <c:tx>
            <c:strRef>
              <c:f>'RCL (Consolidado)'!$E$62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(Consolidado)'!$Q$62:$DI$62</c:f>
              <c:numCache>
                <c:formatCode>General</c:formatCode>
                <c:ptCount val="97"/>
                <c:pt idx="54" formatCode="_(* #,##0.00_);_(* \(#,##0.00\);_(* &quot;-&quot;??_);_(@_)">
                  <c:v>40338670461.163086</c:v>
                </c:pt>
                <c:pt idx="55" formatCode="_(* #,##0.00_);_(* \(#,##0.00\);_(* &quot;-&quot;??_);_(@_)">
                  <c:v>40924138410.089813</c:v>
                </c:pt>
                <c:pt idx="56" formatCode="_(* #,##0.00_);_(* \(#,##0.00\);_(* &quot;-&quot;??_);_(@_)">
                  <c:v>41407794366.342842</c:v>
                </c:pt>
                <c:pt idx="57" formatCode="_(* #,##0.00_);_(* \(#,##0.00\);_(* &quot;-&quot;??_);_(@_)">
                  <c:v>41760587104.409828</c:v>
                </c:pt>
                <c:pt idx="58" formatCode="_(* #,##0.00_);_(* \(#,##0.00\);_(* &quot;-&quot;??_);_(@_)">
                  <c:v>42109678324.989883</c:v>
                </c:pt>
                <c:pt idx="59" formatCode="_(* #,##0.00_);_(* \(#,##0.00\);_(* &quot;-&quot;??_);_(@_)">
                  <c:v>42210604272.268066</c:v>
                </c:pt>
                <c:pt idx="60" formatCode="_(* #,##0.00_);_(* \(#,##0.00\);_(* &quot;-&quot;??_);_(@_)">
                  <c:v>42771374812.634247</c:v>
                </c:pt>
                <c:pt idx="61" formatCode="_(* #,##0.00_);_(* \(#,##0.00\);_(* &quot;-&quot;??_);_(@_)">
                  <c:v>43262237489.548912</c:v>
                </c:pt>
                <c:pt idx="62" formatCode="_(* #,##0.00_);_(* \(#,##0.00\);_(* &quot;-&quot;??_);_(@_)">
                  <c:v>43750109302.437111</c:v>
                </c:pt>
                <c:pt idx="63" formatCode="_(* #,##0.00_);_(* \(#,##0.00\);_(* &quot;-&quot;??_);_(@_)">
                  <c:v>44500881968.360992</c:v>
                </c:pt>
                <c:pt idx="64" formatCode="_(* #,##0.00_);_(* \(#,##0.00\);_(* &quot;-&quot;??_);_(@_)">
                  <c:v>44848035766.54496</c:v>
                </c:pt>
                <c:pt idx="65" formatCode="_(* #,##0.00_);_(* \(#,##0.00\);_(* &quot;-&quot;??_);_(@_)">
                  <c:v>45007313499.162025</c:v>
                </c:pt>
                <c:pt idx="66" formatCode="_(* #,##0.00_);_(* \(#,##0.00\);_(* &quot;-&quot;??_);_(@_)">
                  <c:v>45101741662.696739</c:v>
                </c:pt>
                <c:pt idx="67" formatCode="_(* #,##0.00_);_(* \(#,##0.00\);_(* &quot;-&quot;??_);_(@_)">
                  <c:v>45207591201.565483</c:v>
                </c:pt>
                <c:pt idx="68" formatCode="_(* #,##0.00_);_(* \(#,##0.00\);_(* &quot;-&quot;??_);_(@_)">
                  <c:v>45359166456.682663</c:v>
                </c:pt>
                <c:pt idx="69" formatCode="_(* #,##0.00_);_(* \(#,##0.00\);_(* &quot;-&quot;??_);_(@_)">
                  <c:v>45565262532.669441</c:v>
                </c:pt>
                <c:pt idx="70" formatCode="_(* #,##0.00_);_(* \(#,##0.00\);_(* &quot;-&quot;??_);_(@_)">
                  <c:v>45781615006.339638</c:v>
                </c:pt>
                <c:pt idx="71" formatCode="_(* #,##0.00_);_(* \(#,##0.00\);_(* &quot;-&quot;??_);_(@_)">
                  <c:v>45976630367.458916</c:v>
                </c:pt>
                <c:pt idx="72" formatCode="_(* #,##0.00_);_(* \(#,##0.00\);_(* &quot;-&quot;??_);_(@_)">
                  <c:v>45940819238.526283</c:v>
                </c:pt>
                <c:pt idx="73" formatCode="_(* #,##0.00_);_(* \(#,##0.00\);_(* &quot;-&quot;??_);_(@_)">
                  <c:v>45998192285.578506</c:v>
                </c:pt>
                <c:pt idx="74" formatCode="_(* #,##0.00_);_(* \(#,##0.00\);_(* &quot;-&quot;??_);_(@_)">
                  <c:v>46081168991.229004</c:v>
                </c:pt>
                <c:pt idx="75" formatCode="_(* #,##0.00_);_(* \(#,##0.00\);_(* &quot;-&quot;??_);_(@_)">
                  <c:v>46136673453.448753</c:v>
                </c:pt>
                <c:pt idx="76" formatCode="_(* #,##0.00_);_(* \(#,##0.00\);_(* &quot;-&quot;??_);_(@_)">
                  <c:v>46288533329.963699</c:v>
                </c:pt>
                <c:pt idx="77" formatCode="_(* #,##0.00_);_(* \(#,##0.00\);_(* &quot;-&quot;??_);_(@_)">
                  <c:v>46274074973.724747</c:v>
                </c:pt>
                <c:pt idx="78" formatCode="_(* #,##0.00_);_(* \(#,##0.00\);_(* &quot;-&quot;??_);_(@_)">
                  <c:v>46425189957.481049</c:v>
                </c:pt>
                <c:pt idx="79" formatCode="_(* #,##0.00_);_(* \(#,##0.00\);_(* &quot;-&quot;??_);_(@_)">
                  <c:v>46586132926.266212</c:v>
                </c:pt>
                <c:pt idx="80" formatCode="_(* #,##0.00_);_(* \(#,##0.00\);_(* &quot;-&quot;??_);_(@_)">
                  <c:v>46738267103.55426</c:v>
                </c:pt>
                <c:pt idx="81" formatCode="_(* #,##0.00_);_(* \(#,##0.00\);_(* &quot;-&quot;??_);_(@_)">
                  <c:v>46895194326.296875</c:v>
                </c:pt>
                <c:pt idx="82" formatCode="_(* #,##0.00_);_(* \(#,##0.00\);_(* &quot;-&quot;??_);_(@_)">
                  <c:v>47046016292.361603</c:v>
                </c:pt>
                <c:pt idx="83" formatCode="_(* #,##0.00_);_(* \(#,##0.00\);_(* &quot;-&quot;??_);_(@_)">
                  <c:v>47049946305.038269</c:v>
                </c:pt>
                <c:pt idx="84" formatCode="_(* #,##0.00_);_(* \(#,##0.00\);_(* &quot;-&quot;??_);_(@_)">
                  <c:v>47230012600.559311</c:v>
                </c:pt>
                <c:pt idx="85" formatCode="_(* #,##0.00_);_(* \(#,##0.00\);_(* &quot;-&quot;??_);_(@_)">
                  <c:v>47411733741.370941</c:v>
                </c:pt>
                <c:pt idx="86" formatCode="_(* #,##0.00_);_(* \(#,##0.00\);_(* &quot;-&quot;??_);_(@_)">
                  <c:v>47594918315.165176</c:v>
                </c:pt>
                <c:pt idx="87" formatCode="_(* #,##0.00_);_(* \(#,##0.00\);_(* &quot;-&quot;??_);_(@_)">
                  <c:v>47781257988.232834</c:v>
                </c:pt>
                <c:pt idx="88" formatCode="_(* #,##0.00_);_(* \(#,##0.00\);_(* &quot;-&quot;??_);_(@_)">
                  <c:v>47964413959.4505</c:v>
                </c:pt>
                <c:pt idx="89" formatCode="_(* #,##0.00_);_(* \(#,##0.00\);_(* &quot;-&quot;??_);_(@_)">
                  <c:v>48154777387.27964</c:v>
                </c:pt>
                <c:pt idx="90" formatCode="_(* #,##0.00_);_(* \(#,##0.00\);_(* &quot;-&quot;??_);_(@_)">
                  <c:v>48344258891.141937</c:v>
                </c:pt>
                <c:pt idx="91" formatCode="_(* #,##0.00_);_(* \(#,##0.00\);_(* &quot;-&quot;??_);_(@_)">
                  <c:v>48551436045.885788</c:v>
                </c:pt>
                <c:pt idx="92" formatCode="_(* #,##0.00_);_(* \(#,##0.00\);_(* &quot;-&quot;??_);_(@_)">
                  <c:v>48732788987.776581</c:v>
                </c:pt>
                <c:pt idx="93" formatCode="_(* #,##0.00_);_(* \(#,##0.00\);_(* &quot;-&quot;??_);_(@_)">
                  <c:v>48903584278.558578</c:v>
                </c:pt>
                <c:pt idx="94" formatCode="_(* #,##0.00_);_(* \(#,##0.00\);_(* &quot;-&quot;??_);_(@_)">
                  <c:v>49103328392.132805</c:v>
                </c:pt>
                <c:pt idx="95" formatCode="_(* #,##0.00_);_(* \(#,##0.00\);_(* &quot;-&quot;??_);_(@_)">
                  <c:v>49302926940.443527</c:v>
                </c:pt>
                <c:pt idx="96" formatCode="_(* #,##0.00_);_(* \(#,##0.00\);_(* &quot;-&quot;??_);_(@_)">
                  <c:v>49506350880.434143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DD-4FFC-AC3F-9A3FF6A6B69E}"/>
            </c:ext>
          </c:extLst>
        </c:ser>
        <c:ser>
          <c:idx val="2"/>
          <c:order val="3"/>
          <c:tx>
            <c:strRef>
              <c:f>'RCL (Consolidado)'!$E$61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(Consolidado)'!$Q$61:$DI$61</c:f>
              <c:numCache>
                <c:formatCode>General</c:formatCode>
                <c:ptCount val="97"/>
                <c:pt idx="54" formatCode="_(* #,##0.00_);_(* \(#,##0.00\);_(* &quot;-&quot;??_);_(@_)">
                  <c:v>39727336503.276917</c:v>
                </c:pt>
                <c:pt idx="55" formatCode="_(* #,##0.00_);_(* \(#,##0.00\);_(* &quot;-&quot;??_);_(@_)">
                  <c:v>40006272429.310188</c:v>
                </c:pt>
                <c:pt idx="56" formatCode="_(* #,##0.00_);_(* \(#,##0.00\);_(* &quot;-&quot;??_);_(@_)">
                  <c:v>40194398397.917168</c:v>
                </c:pt>
                <c:pt idx="57" formatCode="_(* #,##0.00_);_(* \(#,##0.00\);_(* &quot;-&quot;??_);_(@_)">
                  <c:v>40252346554.590179</c:v>
                </c:pt>
                <c:pt idx="58" formatCode="_(* #,##0.00_);_(* \(#,##0.00\);_(* &quot;-&quot;??_);_(@_)">
                  <c:v>40270475006.330124</c:v>
                </c:pt>
                <c:pt idx="59" formatCode="_(* #,##0.00_);_(* \(#,##0.00\);_(* &quot;-&quot;??_);_(@_)">
                  <c:v>40052239746.491943</c:v>
                </c:pt>
                <c:pt idx="60" formatCode="_(* #,##0.00_);_(* \(#,##0.00\);_(* &quot;-&quot;??_);_(@_)">
                  <c:v>40270104588.445755</c:v>
                </c:pt>
                <c:pt idx="61" formatCode="_(* #,##0.00_);_(* \(#,##0.00\);_(* &quot;-&quot;??_);_(@_)">
                  <c:v>40450170650.431099</c:v>
                </c:pt>
                <c:pt idx="62" formatCode="_(* #,##0.00_);_(* \(#,##0.00\);_(* &quot;-&quot;??_);_(@_)">
                  <c:v>40631672933.302902</c:v>
                </c:pt>
                <c:pt idx="63" formatCode="_(* #,##0.00_);_(* \(#,##0.00\);_(* &quot;-&quot;??_);_(@_)">
                  <c:v>41076568263.879021</c:v>
                </c:pt>
                <c:pt idx="64" formatCode="_(* #,##0.00_);_(* \(#,##0.00\);_(* &quot;-&quot;??_);_(@_)">
                  <c:v>41116273407.015045</c:v>
                </c:pt>
                <c:pt idx="65" formatCode="_(* #,##0.00_);_(* \(#,##0.00\);_(* &quot;-&quot;??_);_(@_)">
                  <c:v>41262297791.137978</c:v>
                </c:pt>
                <c:pt idx="66" formatCode="_(* #,##0.00_);_(* \(#,##0.00\);_(* &quot;-&quot;??_);_(@_)">
                  <c:v>41348868677.083267</c:v>
                </c:pt>
                <c:pt idx="67" formatCode="_(* #,##0.00_);_(* \(#,##0.00\);_(* &quot;-&quot;??_);_(@_)">
                  <c:v>41445910576.594513</c:v>
                </c:pt>
                <c:pt idx="68" formatCode="_(* #,##0.00_);_(* \(#,##0.00\);_(* &quot;-&quot;??_);_(@_)">
                  <c:v>41584873399.037338</c:v>
                </c:pt>
                <c:pt idx="69" formatCode="_(* #,##0.00_);_(* \(#,##0.00\);_(* &quot;-&quot;??_);_(@_)">
                  <c:v>41773820416.750572</c:v>
                </c:pt>
                <c:pt idx="70" formatCode="_(* #,##0.00_);_(* \(#,##0.00\);_(* &quot;-&quot;??_);_(@_)">
                  <c:v>41972170407.060371</c:v>
                </c:pt>
                <c:pt idx="71" formatCode="_(* #,##0.00_);_(* \(#,##0.00\);_(* &quot;-&quot;??_);_(@_)">
                  <c:v>42150958725.64109</c:v>
                </c:pt>
                <c:pt idx="72" formatCode="_(* #,##0.00_);_(* \(#,##0.00\);_(* &quot;-&quot;??_);_(@_)">
                  <c:v>42118127406.653717</c:v>
                </c:pt>
                <c:pt idx="73" formatCode="_(* #,##0.00_);_(* \(#,##0.00\);_(* &quot;-&quot;??_);_(@_)">
                  <c:v>42170726497.081497</c:v>
                </c:pt>
                <c:pt idx="74" formatCode="_(* #,##0.00_);_(* \(#,##0.00\);_(* &quot;-&quot;??_);_(@_)">
                  <c:v>42246798790.051003</c:v>
                </c:pt>
                <c:pt idx="75" formatCode="_(* #,##0.00_);_(* \(#,##0.00\);_(* &quot;-&quot;??_);_(@_)">
                  <c:v>42297684778.811264</c:v>
                </c:pt>
                <c:pt idx="76" formatCode="_(* #,##0.00_);_(* \(#,##0.00\);_(* &quot;-&quot;??_);_(@_)">
                  <c:v>42436908539.576317</c:v>
                </c:pt>
                <c:pt idx="77" formatCode="_(* #,##0.00_);_(* \(#,##0.00\);_(* &quot;-&quot;??_);_(@_)">
                  <c:v>42423653249.395256</c:v>
                </c:pt>
                <c:pt idx="78" formatCode="_(* #,##0.00_);_(* \(#,##0.00\);_(* &quot;-&quot;??_);_(@_)">
                  <c:v>42562194099.218956</c:v>
                </c:pt>
                <c:pt idx="79" formatCode="_(* #,##0.00_);_(* \(#,##0.00\);_(* &quot;-&quot;??_);_(@_)">
                  <c:v>42709745156.793793</c:v>
                </c:pt>
                <c:pt idx="80" formatCode="_(* #,##0.00_);_(* \(#,##0.00\);_(* &quot;-&quot;??_);_(@_)">
                  <c:v>42849220394.025757</c:v>
                </c:pt>
                <c:pt idx="81" formatCode="_(* #,##0.00_);_(* \(#,##0.00\);_(* &quot;-&quot;??_);_(@_)">
                  <c:v>42993089851.963135</c:v>
                </c:pt>
                <c:pt idx="82" formatCode="_(* #,##0.00_);_(* \(#,##0.00\);_(* &quot;-&quot;??_);_(@_)">
                  <c:v>43131362065.818405</c:v>
                </c:pt>
                <c:pt idx="83" formatCode="_(* #,##0.00_);_(* \(#,##0.00\);_(* &quot;-&quot;??_);_(@_)">
                  <c:v>43134965065.881737</c:v>
                </c:pt>
                <c:pt idx="84" formatCode="_(* #,##0.00_);_(* \(#,##0.00\);_(* &quot;-&quot;??_);_(@_)">
                  <c:v>43300048216.380692</c:v>
                </c:pt>
                <c:pt idx="85" formatCode="_(* #,##0.00_);_(* \(#,##0.00\);_(* &quot;-&quot;??_);_(@_)">
                  <c:v>43466648514.069069</c:v>
                </c:pt>
                <c:pt idx="86" formatCode="_(* #,##0.00_);_(* \(#,##0.00\);_(* &quot;-&quot;??_);_(@_)">
                  <c:v>43634590473.874817</c:v>
                </c:pt>
                <c:pt idx="87" formatCode="_(* #,##0.00_);_(* \(#,##0.00\);_(* &quot;-&quot;??_);_(@_)">
                  <c:v>43805425000.147179</c:v>
                </c:pt>
                <c:pt idx="88" formatCode="_(* #,##0.00_);_(* \(#,##0.00\);_(* &quot;-&quot;??_);_(@_)">
                  <c:v>43973340737.369499</c:v>
                </c:pt>
                <c:pt idx="89" formatCode="_(* #,##0.00_);_(* \(#,##0.00\);_(* &quot;-&quot;??_);_(@_)">
                  <c:v>44147864205.600372</c:v>
                </c:pt>
                <c:pt idx="90" formatCode="_(* #,##0.00_);_(* \(#,##0.00\);_(* &quot;-&quot;??_);_(@_)">
                  <c:v>44321579133.918068</c:v>
                </c:pt>
                <c:pt idx="91" formatCode="_(* #,##0.00_);_(* \(#,##0.00\);_(* &quot;-&quot;??_);_(@_)">
                  <c:v>44511517274.854225</c:v>
                </c:pt>
                <c:pt idx="92" formatCode="_(* #,##0.00_);_(* \(#,##0.00\);_(* &quot;-&quot;??_);_(@_)">
                  <c:v>44677780011.103432</c:v>
                </c:pt>
                <c:pt idx="93" formatCode="_(* #,##0.00_);_(* \(#,##0.00\);_(* &quot;-&quot;??_);_(@_)">
                  <c:v>44834363588.341423</c:v>
                </c:pt>
                <c:pt idx="94" formatCode="_(* #,##0.00_);_(* \(#,##0.00\);_(* &quot;-&quot;??_);_(@_)">
                  <c:v>45017487184.387199</c:v>
                </c:pt>
                <c:pt idx="95" formatCode="_(* #,##0.00_);_(* \(#,##0.00\);_(* &quot;-&quot;??_);_(@_)">
                  <c:v>45200477327.516472</c:v>
                </c:pt>
                <c:pt idx="96" formatCode="_(* #,##0.00_);_(* \(#,##0.00\);_(* &quot;-&quot;??_);_(@_)">
                  <c:v>45386974555.125847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DD-4FFC-AC3F-9A3FF6A6B69E}"/>
            </c:ext>
          </c:extLst>
        </c:ser>
        <c:ser>
          <c:idx val="6"/>
          <c:order val="5"/>
          <c:tx>
            <c:strRef>
              <c:f>'RCL (Consolidado)'!$E$66</c:f>
              <c:strCache>
                <c:ptCount val="1"/>
                <c:pt idx="0">
                  <c:v>Erro de Previsão - Hi 95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60000"/>
              </a:schemeClr>
            </a:solidFill>
            <a:ln>
              <a:noFill/>
            </a:ln>
            <a:effectLst/>
          </c:spPr>
          <c:val>
            <c:numRef>
              <c:f>'RCL (Consolidado)'!$Q$66:$DI$66</c:f>
              <c:numCache>
                <c:formatCode>General</c:formatCode>
                <c:ptCount val="97"/>
                <c:pt idx="54" formatCode="_(* #,##0.00_);_(* \(#,##0.00\);_(* &quot;-&quot;??_);_(@_)">
                  <c:v>39831467508</c:v>
                </c:pt>
                <c:pt idx="55" formatCode="_(* #,##0.00_);_(* \(#,##0.00\);_(* &quot;-&quot;??_);_(@_)">
                  <c:v>40606858203</c:v>
                </c:pt>
                <c:pt idx="56" formatCode="_(* #,##0.00_);_(* \(#,##0.00\);_(* &quot;-&quot;??_);_(@_)">
                  <c:v>41194996168</c:v>
                </c:pt>
                <c:pt idx="57" formatCode="_(* #,##0.00_);_(* \(#,##0.00\);_(* &quot;-&quot;??_);_(@_)">
                  <c:v>41891160324</c:v>
                </c:pt>
                <c:pt idx="58" formatCode="_(* #,##0.00_);_(* \(#,##0.00\);_(* &quot;-&quot;??_);_(@_)">
                  <c:v>42454654234</c:v>
                </c:pt>
                <c:pt idx="59" formatCode="_(* #,##0.00_);_(* \(#,##0.00\);_(* &quot;-&quot;??_);_(@_)">
                  <c:v>42844116189</c:v>
                </c:pt>
                <c:pt idx="60" formatCode="_(* #,##0.00_);_(* \(#,##0.00\);_(* &quot;-&quot;??_);_(@_)">
                  <c:v>43221742043</c:v>
                </c:pt>
                <c:pt idx="61" formatCode="_(* #,##0.00_);_(* \(#,##0.00\);_(* &quot;-&quot;??_);_(@_)">
                  <c:v>43780552981</c:v>
                </c:pt>
                <c:pt idx="62" formatCode="_(* #,##0.00_);_(* \(#,##0.00\);_(* &quot;-&quot;??_);_(@_)">
                  <c:v>44360666528</c:v>
                </c:pt>
                <c:pt idx="63" formatCode="_(* #,##0.00_);_(* \(#,##0.00\);_(* &quot;-&quot;??_);_(@_)">
                  <c:v>45032625391</c:v>
                </c:pt>
                <c:pt idx="64" formatCode="_(* #,##0.00_);_(* \(#,##0.00\);_(* &quot;-&quot;??_);_(@_)">
                  <c:v>45881644797</c:v>
                </c:pt>
                <c:pt idx="65" formatCode="_(* #,##0.00_);_(* \(#,##0.00\);_(* &quot;-&quot;??_);_(@_)">
                  <c:v>46562101715</c:v>
                </c:pt>
                <c:pt idx="66" formatCode="_(* #,##0.00_);_(* \(#,##0.00\);_(* &quot;-&quot;??_);_(@_)">
                  <c:v>47202885102</c:v>
                </c:pt>
                <c:pt idx="67" formatCode="_(* #,##0.00_);_(* \(#,##0.00\);_(* &quot;-&quot;??_);_(@_)">
                  <c:v>47791117074</c:v>
                </c:pt>
                <c:pt idx="68" formatCode="_(* #,##0.00_);_(* \(#,##0.00\);_(* &quot;-&quot;??_);_(@_)">
                  <c:v>48316719112</c:v>
                </c:pt>
                <c:pt idx="69" formatCode="_(* #,##0.00_);_(* \(#,##0.00\);_(* &quot;-&quot;??_);_(@_)">
                  <c:v>48754162536</c:v>
                </c:pt>
                <c:pt idx="70" formatCode="_(* #,##0.00_);_(* \(#,##0.00\);_(* &quot;-&quot;??_);_(@_)">
                  <c:v>49241666183</c:v>
                </c:pt>
                <c:pt idx="71" formatCode="_(* #,##0.00_);_(* \(#,##0.00\);_(* &quot;-&quot;??_);_(@_)">
                  <c:v>49752794041</c:v>
                </c:pt>
                <c:pt idx="72" formatCode="_(* #,##0.00_);_(* \(#,##0.00\);_(* &quot;-&quot;??_);_(@_)">
                  <c:v>50223465429</c:v>
                </c:pt>
                <c:pt idx="73" formatCode="_(* #,##0.00_);_(* \(#,##0.00\);_(* &quot;-&quot;??_);_(@_)">
                  <c:v>50728942580</c:v>
                </c:pt>
                <c:pt idx="74" formatCode="_(* #,##0.00_);_(* \(#,##0.00\);_(* &quot;-&quot;??_);_(@_)">
                  <c:v>51205790596</c:v>
                </c:pt>
                <c:pt idx="75" formatCode="_(* #,##0.00_);_(* \(#,##0.00\);_(* &quot;-&quot;??_);_(@_)">
                  <c:v>51659524783</c:v>
                </c:pt>
                <c:pt idx="76" formatCode="_(* #,##0.00_);_(* \(#,##0.00\);_(* &quot;-&quot;??_);_(@_)">
                  <c:v>52147288340</c:v>
                </c:pt>
                <c:pt idx="77" formatCode="_(* #,##0.00_);_(* \(#,##0.00\);_(* &quot;-&quot;??_);_(@_)">
                  <c:v>52644815383</c:v>
                </c:pt>
                <c:pt idx="78" formatCode="_(* #,##0.00_);_(* \(#,##0.00\);_(* &quot;-&quot;??_);_(@_)">
                  <c:v>53073901014</c:v>
                </c:pt>
                <c:pt idx="79" formatCode="_(* #,##0.00_);_(* \(#,##0.00\);_(* &quot;-&quot;??_);_(@_)">
                  <c:v>53507713164</c:v>
                </c:pt>
                <c:pt idx="80" formatCode="_(* #,##0.00_);_(* \(#,##0.00\);_(* &quot;-&quot;??_);_(@_)">
                  <c:v>54035275429</c:v>
                </c:pt>
                <c:pt idx="81" formatCode="_(* #,##0.00_);_(* \(#,##0.00\);_(* &quot;-&quot;??_);_(@_)">
                  <c:v>54574932308</c:v>
                </c:pt>
                <c:pt idx="82" formatCode="_(* #,##0.00_);_(* \(#,##0.00\);_(* &quot;-&quot;??_);_(@_)">
                  <c:v>55134918360</c:v>
                </c:pt>
                <c:pt idx="83" formatCode="_(* #,##0.00_);_(* \(#,##0.00\);_(* &quot;-&quot;??_);_(@_)">
                  <c:v>55749451814</c:v>
                </c:pt>
                <c:pt idx="84" formatCode="_(* #,##0.00_);_(* \(#,##0.00\);_(* &quot;-&quot;??_);_(@_)">
                  <c:v>56398034608</c:v>
                </c:pt>
                <c:pt idx="85" formatCode="_(* #,##0.00_);_(* \(#,##0.00\);_(* &quot;-&quot;??_);_(@_)">
                  <c:v>56959619126</c:v>
                </c:pt>
                <c:pt idx="86" formatCode="_(* #,##0.00_);_(* \(#,##0.00\);_(* &quot;-&quot;??_);_(@_)">
                  <c:v>57535801028</c:v>
                </c:pt>
                <c:pt idx="87" formatCode="_(* #,##0.00_);_(* \(#,##0.00\);_(* &quot;-&quot;??_);_(@_)">
                  <c:v>58096282488</c:v>
                </c:pt>
                <c:pt idx="88" formatCode="_(* #,##0.00_);_(* \(#,##0.00\);_(* &quot;-&quot;??_);_(@_)">
                  <c:v>58572340959</c:v>
                </c:pt>
                <c:pt idx="89" formatCode="_(* #,##0.00_);_(* \(#,##0.00\);_(* &quot;-&quot;??_);_(@_)">
                  <c:v>59111479128</c:v>
                </c:pt>
                <c:pt idx="90" formatCode="_(* #,##0.00_);_(* \(#,##0.00\);_(* &quot;-&quot;??_);_(@_)">
                  <c:v>59702244464</c:v>
                </c:pt>
                <c:pt idx="91" formatCode="_(* #,##0.00_);_(* \(#,##0.00\);_(* &quot;-&quot;??_);_(@_)">
                  <c:v>60312275228</c:v>
                </c:pt>
                <c:pt idx="92" formatCode="_(* #,##0.00_);_(* \(#,##0.00\);_(* &quot;-&quot;??_);_(@_)">
                  <c:v>60892225939</c:v>
                </c:pt>
                <c:pt idx="93" formatCode="_(* #,##0.00_);_(* \(#,##0.00\);_(* &quot;-&quot;??_);_(@_)">
                  <c:v>61503635191</c:v>
                </c:pt>
                <c:pt idx="94" formatCode="_(* #,##0.00_);_(* \(#,##0.00\);_(* &quot;-&quot;??_);_(@_)">
                  <c:v>62088435913</c:v>
                </c:pt>
                <c:pt idx="95" formatCode="_(* #,##0.00_);_(* \(#,##0.00\);_(* &quot;-&quot;??_);_(@_)">
                  <c:v>62634980889</c:v>
                </c:pt>
                <c:pt idx="96" formatCode="_(* #,##0.00_);_(* \(#,##0.00\);_(* &quot;-&quot;??_);_(@_)">
                  <c:v>63180714249</c:v>
                </c:pt>
              </c:numCache>
            </c:numRef>
          </c:val>
        </c:ser>
        <c:ser>
          <c:idx val="5"/>
          <c:order val="6"/>
          <c:tx>
            <c:strRef>
              <c:f>'RCL (Consolidado)'!$E$65</c:f>
              <c:strCache>
                <c:ptCount val="1"/>
                <c:pt idx="0">
                  <c:v>Erro de Previsão - Lo 95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'RCL (Consolidado)'!$Q$65:$DI$65</c:f>
              <c:numCache>
                <c:formatCode>General</c:formatCode>
                <c:ptCount val="97"/>
                <c:pt idx="54" formatCode="_(* #,##0.00_);_(* \(#,##0.00\);_(* &quot;-&quot;??_);_(@_)">
                  <c:v>39135179738</c:v>
                </c:pt>
                <c:pt idx="55" formatCode="_(* #,##0.00_);_(* \(#,##0.00\);_(* &quot;-&quot;??_);_(@_)">
                  <c:v>39301982312</c:v>
                </c:pt>
                <c:pt idx="56" formatCode="_(* #,##0.00_);_(* \(#,##0.00\);_(* &quot;-&quot;??_);_(@_)">
                  <c:v>39379922862</c:v>
                </c:pt>
                <c:pt idx="57" formatCode="_(* #,##0.00_);_(* \(#,##0.00\);_(* &quot;-&quot;??_);_(@_)">
                  <c:v>39586780243</c:v>
                </c:pt>
                <c:pt idx="58" formatCode="_(* #,##0.00_);_(* \(#,##0.00\);_(* &quot;-&quot;??_);_(@_)">
                  <c:v>39661857913</c:v>
                </c:pt>
                <c:pt idx="59" formatCode="_(* #,##0.00_);_(* \(#,##0.00\);_(* &quot;-&quot;??_);_(@_)">
                  <c:v>39555787867</c:v>
                </c:pt>
                <c:pt idx="60" formatCode="_(* #,##0.00_);_(* \(#,##0.00\);_(* &quot;-&quot;??_);_(@_)">
                  <c:v>39426966161</c:v>
                </c:pt>
                <c:pt idx="61" formatCode="_(* #,##0.00_);_(* \(#,##0.00\);_(* &quot;-&quot;??_);_(@_)">
                  <c:v>39466465052</c:v>
                </c:pt>
                <c:pt idx="62" formatCode="_(* #,##0.00_);_(* \(#,##0.00\);_(* &quot;-&quot;??_);_(@_)">
                  <c:v>39513381103</c:v>
                </c:pt>
                <c:pt idx="63" formatCode="_(* #,##0.00_);_(* \(#,##0.00\);_(* &quot;-&quot;??_);_(@_)">
                  <c:v>39637741811</c:v>
                </c:pt>
                <c:pt idx="64" formatCode="_(* #,##0.00_);_(* \(#,##0.00\);_(* &quot;-&quot;??_);_(@_)">
                  <c:v>39924538615</c:v>
                </c:pt>
                <c:pt idx="65" formatCode="_(* #,##0.00_);_(* \(#,##0.00\);_(* &quot;-&quot;??_);_(@_)">
                  <c:v>40028098922</c:v>
                </c:pt>
                <c:pt idx="66" formatCode="_(* #,##0.00_);_(* \(#,##0.00\);_(* &quot;-&quot;??_);_(@_)">
                  <c:v>40241792155</c:v>
                </c:pt>
                <c:pt idx="67" formatCode="_(* #,##0.00_);_(* \(#,##0.00\);_(* &quot;-&quot;??_);_(@_)">
                  <c:v>40459756250</c:v>
                </c:pt>
                <c:pt idx="68" formatCode="_(* #,##0.00_);_(* \(#,##0.00\);_(* &quot;-&quot;??_);_(@_)">
                  <c:v>40615412803</c:v>
                </c:pt>
                <c:pt idx="69" formatCode="_(* #,##0.00_);_(* \(#,##0.00\);_(* &quot;-&quot;??_);_(@_)">
                  <c:v>40682775004</c:v>
                </c:pt>
                <c:pt idx="70" formatCode="_(* #,##0.00_);_(* \(#,##0.00\);_(* &quot;-&quot;??_);_(@_)">
                  <c:v>40799683914</c:v>
                </c:pt>
                <c:pt idx="71" formatCode="_(* #,##0.00_);_(* \(#,##0.00\);_(* &quot;-&quot;??_);_(@_)">
                  <c:v>40939389342</c:v>
                </c:pt>
                <c:pt idx="72" formatCode="_(* #,##0.00_);_(* \(#,##0.00\);_(* &quot;-&quot;??_);_(@_)">
                  <c:v>41037547423</c:v>
                </c:pt>
                <c:pt idx="73" formatCode="_(* #,##0.00_);_(* \(#,##0.00\);_(* &quot;-&quot;??_);_(@_)">
                  <c:v>41169198549</c:v>
                </c:pt>
                <c:pt idx="74" formatCode="_(* #,##0.00_);_(* \(#,##0.00\);_(* &quot;-&quot;??_);_(@_)">
                  <c:v>41270719832</c:v>
                </c:pt>
                <c:pt idx="75" formatCode="_(* #,##0.00_);_(* \(#,##0.00\);_(* &quot;-&quot;??_);_(@_)">
                  <c:v>41347466568</c:v>
                </c:pt>
                <c:pt idx="76" formatCode="_(* #,##0.00_);_(* \(#,##0.00\);_(* &quot;-&quot;??_);_(@_)">
                  <c:v>41456445236</c:v>
                </c:pt>
                <c:pt idx="77" formatCode="_(* #,##0.00_);_(* \(#,##0.00\);_(* &quot;-&quot;??_);_(@_)">
                  <c:v>41573272775</c:v>
                </c:pt>
                <c:pt idx="78" formatCode="_(* #,##0.00_);_(* \(#,##0.00\);_(* &quot;-&quot;??_);_(@_)">
                  <c:v>41615992746</c:v>
                </c:pt>
                <c:pt idx="79" formatCode="_(* #,##0.00_);_(* \(#,##0.00\);_(* &quot;-&quot;??_);_(@_)">
                  <c:v>41659392784</c:v>
                </c:pt>
                <c:pt idx="80" formatCode="_(* #,##0.00_);_(* \(#,##0.00\);_(* &quot;-&quot;??_);_(@_)">
                  <c:v>41793806277</c:v>
                </c:pt>
                <c:pt idx="81" formatCode="_(* #,##0.00_);_(* \(#,##0.00\);_(* &quot;-&quot;??_);_(@_)">
                  <c:v>41937538524</c:v>
                </c:pt>
                <c:pt idx="82" formatCode="_(* #,##0.00_);_(* \(#,##0.00\);_(* &quot;-&quot;??_);_(@_)">
                  <c:v>42098791402</c:v>
                </c:pt>
                <c:pt idx="83" formatCode="_(* #,##0.00_);_(* \(#,##0.00\);_(* &quot;-&quot;??_);_(@_)">
                  <c:v>42311756082</c:v>
                </c:pt>
                <c:pt idx="84" formatCode="_(* #,##0.00_);_(* \(#,##0.00\);_(* &quot;-&quot;??_);_(@_)">
                  <c:v>42555912320</c:v>
                </c:pt>
                <c:pt idx="85" formatCode="_(* #,##0.00_);_(* \(#,##0.00\);_(* &quot;-&quot;??_);_(@_)">
                  <c:v>42710194544</c:v>
                </c:pt>
                <c:pt idx="86" formatCode="_(* #,##0.00_);_(* \(#,##0.00\);_(* &quot;-&quot;??_);_(@_)">
                  <c:v>42876184139</c:v>
                </c:pt>
                <c:pt idx="87" formatCode="_(* #,##0.00_);_(* \(#,##0.00\);_(* &quot;-&quot;??_);_(@_)">
                  <c:v>43023572217</c:v>
                </c:pt>
                <c:pt idx="88" formatCode="_(* #,##0.00_);_(* \(#,##0.00\);_(* &quot;-&quot;??_);_(@_)">
                  <c:v>43083627972</c:v>
                </c:pt>
                <c:pt idx="89" formatCode="_(* #,##0.00_);_(* \(#,##0.00\);_(* &quot;-&quot;??_);_(@_)">
                  <c:v>43203848291</c:v>
                </c:pt>
                <c:pt idx="90" formatCode="_(* #,##0.00_);_(* \(#,##0.00\);_(* &quot;-&quot;??_);_(@_)">
                  <c:v>43335956557</c:v>
                </c:pt>
                <c:pt idx="91" formatCode="_(* #,##0.00_);_(* \(#,##0.00\);_(* &quot;-&quot;??_);_(@_)">
                  <c:v>43463816713</c:v>
                </c:pt>
                <c:pt idx="92" formatCode="_(* #,##0.00_);_(* \(#,##0.00\);_(* &quot;-&quot;??_);_(@_)">
                  <c:v>43552275172</c:v>
                </c:pt>
                <c:pt idx="93" formatCode="_(* #,##0.00_);_(* \(#,##0.00\);_(* &quot;-&quot;??_);_(@_)">
                  <c:v>43663110369</c:v>
                </c:pt>
                <c:pt idx="94" formatCode="_(* #,##0.00_);_(* \(#,##0.00\);_(* &quot;-&quot;??_);_(@_)">
                  <c:v>43738482635</c:v>
                </c:pt>
                <c:pt idx="95" formatCode="_(* #,##0.00_);_(* \(#,##0.00\);_(* &quot;-&quot;??_);_(@_)">
                  <c:v>43766960272</c:v>
                </c:pt>
                <c:pt idx="96" formatCode="_(* #,##0.00_);_(* \(#,##0.00\);_(* &quot;-&quot;??_);_(@_)">
                  <c:v>43786191644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47392"/>
        <c:axId val="983849744"/>
      </c:areaChart>
      <c:lineChart>
        <c:grouping val="standard"/>
        <c:varyColors val="0"/>
        <c:ser>
          <c:idx val="0"/>
          <c:order val="0"/>
          <c:tx>
            <c:strRef>
              <c:f>'RCL (Consolidado)'!$E$59</c:f>
              <c:strCache>
                <c:ptCount val="1"/>
                <c:pt idx="0">
                  <c:v>RCL (Realizado s/ Ajuste)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(Consolidado)'!$Q$59:$DI$59</c:f>
              <c:numCache>
                <c:formatCode>#,##0</c:formatCode>
                <c:ptCount val="97"/>
                <c:pt idx="0">
                  <c:v>24538621316.629997</c:v>
                </c:pt>
                <c:pt idx="1">
                  <c:v>24710481157.709999</c:v>
                </c:pt>
                <c:pt idx="2">
                  <c:v>24795327536.429996</c:v>
                </c:pt>
                <c:pt idx="3">
                  <c:v>24981443610.449997</c:v>
                </c:pt>
                <c:pt idx="4">
                  <c:v>24656181038.970005</c:v>
                </c:pt>
                <c:pt idx="5">
                  <c:v>24232538455.890003</c:v>
                </c:pt>
                <c:pt idx="6">
                  <c:v>24580721966.560001</c:v>
                </c:pt>
                <c:pt idx="7">
                  <c:v>24968835151.410004</c:v>
                </c:pt>
                <c:pt idx="8">
                  <c:v>25627246851.740002</c:v>
                </c:pt>
                <c:pt idx="9">
                  <c:v>25939840625.250004</c:v>
                </c:pt>
                <c:pt idx="10">
                  <c:v>26188599364.100006</c:v>
                </c:pt>
                <c:pt idx="11">
                  <c:v>26471063872.590004</c:v>
                </c:pt>
                <c:pt idx="12">
                  <c:v>26323342281.459995</c:v>
                </c:pt>
                <c:pt idx="13">
                  <c:v>26729466442.099995</c:v>
                </c:pt>
                <c:pt idx="14">
                  <c:v>27119939916.529995</c:v>
                </c:pt>
                <c:pt idx="15">
                  <c:v>27532345059.119991</c:v>
                </c:pt>
                <c:pt idx="16">
                  <c:v>28271575672.559994</c:v>
                </c:pt>
                <c:pt idx="17">
                  <c:v>28975081376.659992</c:v>
                </c:pt>
                <c:pt idx="18">
                  <c:v>29277832389.64999</c:v>
                </c:pt>
                <c:pt idx="19">
                  <c:v>29500156412.109989</c:v>
                </c:pt>
                <c:pt idx="20">
                  <c:v>29706812863.429985</c:v>
                </c:pt>
                <c:pt idx="21">
                  <c:v>30038711645.079987</c:v>
                </c:pt>
                <c:pt idx="22">
                  <c:v>30471033514.119984</c:v>
                </c:pt>
                <c:pt idx="23">
                  <c:v>30945546135.799984</c:v>
                </c:pt>
                <c:pt idx="24">
                  <c:v>31545320020.199997</c:v>
                </c:pt>
                <c:pt idx="25">
                  <c:v>31829888387.459999</c:v>
                </c:pt>
                <c:pt idx="26">
                  <c:v>32333911024.609993</c:v>
                </c:pt>
                <c:pt idx="27">
                  <c:v>32813361643.369999</c:v>
                </c:pt>
                <c:pt idx="28">
                  <c:v>33372360273.259998</c:v>
                </c:pt>
                <c:pt idx="29">
                  <c:v>34253161879.179996</c:v>
                </c:pt>
                <c:pt idx="30">
                  <c:v>34897480019.099998</c:v>
                </c:pt>
                <c:pt idx="31">
                  <c:v>36433131951.970001</c:v>
                </c:pt>
                <c:pt idx="32">
                  <c:v>36421583196.849998</c:v>
                </c:pt>
                <c:pt idx="33">
                  <c:v>36611510785.770004</c:v>
                </c:pt>
                <c:pt idx="34">
                  <c:v>36890669787.07</c:v>
                </c:pt>
                <c:pt idx="35">
                  <c:v>36979456565</c:v>
                </c:pt>
                <c:pt idx="36">
                  <c:v>37208349134.319992</c:v>
                </c:pt>
                <c:pt idx="37">
                  <c:v>37383874446.379997</c:v>
                </c:pt>
                <c:pt idx="38">
                  <c:v>37385798447.43</c:v>
                </c:pt>
                <c:pt idx="39">
                  <c:v>37619323304.590004</c:v>
                </c:pt>
                <c:pt idx="40">
                  <c:v>37861235583.910004</c:v>
                </c:pt>
                <c:pt idx="41">
                  <c:v>37633320557.540001</c:v>
                </c:pt>
                <c:pt idx="42">
                  <c:v>37416556452.629997</c:v>
                </c:pt>
                <c:pt idx="43">
                  <c:v>36412268706.770004</c:v>
                </c:pt>
                <c:pt idx="44">
                  <c:v>36620725187.709999</c:v>
                </c:pt>
                <c:pt idx="45">
                  <c:v>36920007601.290001</c:v>
                </c:pt>
                <c:pt idx="46">
                  <c:v>37449817173.510002</c:v>
                </c:pt>
                <c:pt idx="47">
                  <c:v>38121106013.18</c:v>
                </c:pt>
                <c:pt idx="48">
                  <c:v>38407128875.349998</c:v>
                </c:pt>
                <c:pt idx="49">
                  <c:v>38750091472.82</c:v>
                </c:pt>
                <c:pt idx="50">
                  <c:v>39028769955.299995</c:v>
                </c:pt>
                <c:pt idx="51">
                  <c:v>38899265910.469994</c:v>
                </c:pt>
                <c:pt idx="52">
                  <c:v>39045234936.590004</c:v>
                </c:pt>
                <c:pt idx="53" formatCode="#,##0.00">
                  <c:v>39045234937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DD-4FFC-AC3F-9A3FF6A6B69E}"/>
            </c:ext>
          </c:extLst>
        </c:ser>
        <c:ser>
          <c:idx val="1"/>
          <c:order val="1"/>
          <c:tx>
            <c:strRef>
              <c:f>'RCL (Consolidado)'!$E$60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(Consolidado)'!$Q$60:$DI$60</c:f>
              <c:numCache>
                <c:formatCode>General</c:formatCode>
                <c:ptCount val="97"/>
                <c:pt idx="54" formatCode="#,##0.00">
                  <c:v>40033003482.220001</c:v>
                </c:pt>
                <c:pt idx="55" formatCode="#,##0.00">
                  <c:v>40465205419.699997</c:v>
                </c:pt>
                <c:pt idx="56" formatCode="#,##0.00">
                  <c:v>40801096382.130005</c:v>
                </c:pt>
                <c:pt idx="57" formatCode="#,##0.00">
                  <c:v>41006466829.5</c:v>
                </c:pt>
                <c:pt idx="58" formatCode="#,##0.00">
                  <c:v>41190076665.660004</c:v>
                </c:pt>
                <c:pt idx="59" formatCode="#,##0.00">
                  <c:v>41131422009.380005</c:v>
                </c:pt>
                <c:pt idx="60" formatCode="#,##0.00">
                  <c:v>41520739700.539993</c:v>
                </c:pt>
                <c:pt idx="61" formatCode="#,##0.00">
                  <c:v>41856204069.990005</c:v>
                </c:pt>
                <c:pt idx="62" formatCode="#,##0.00">
                  <c:v>42190891117.870003</c:v>
                </c:pt>
                <c:pt idx="63" formatCode="#,##0.00">
                  <c:v>42788725116.120003</c:v>
                </c:pt>
                <c:pt idx="64" formatCode="#,##0.00">
                  <c:v>42982154586.779991</c:v>
                </c:pt>
                <c:pt idx="65" formatCode="#,##0.00">
                  <c:v>43134805645.149994</c:v>
                </c:pt>
                <c:pt idx="66" formatCode="#,##0.00">
                  <c:v>43225305169.889999</c:v>
                </c:pt>
                <c:pt idx="67" formatCode="#,##0.00">
                  <c:v>43326750889.080002</c:v>
                </c:pt>
                <c:pt idx="68" formatCode="#,##0.00">
                  <c:v>43472019927.860008</c:v>
                </c:pt>
                <c:pt idx="69" formatCode="#,##0.00">
                  <c:v>43669541474.710007</c:v>
                </c:pt>
                <c:pt idx="70" formatCode="#,##0.00">
                  <c:v>43876892706.700005</c:v>
                </c:pt>
                <c:pt idx="71" formatCode="#,##0.00">
                  <c:v>44063794546.549995</c:v>
                </c:pt>
                <c:pt idx="72" formatCode="#,##0.00">
                  <c:v>44029473322.589996</c:v>
                </c:pt>
                <c:pt idx="73" formatCode="#,##0.00">
                  <c:v>44084459391.330002</c:v>
                </c:pt>
                <c:pt idx="74" formatCode="#,##0.00">
                  <c:v>44163983890.639999</c:v>
                </c:pt>
                <c:pt idx="75" formatCode="#,##0.00">
                  <c:v>44217179116.129997</c:v>
                </c:pt>
                <c:pt idx="76" formatCode="#,##0.00">
                  <c:v>44362720934.770004</c:v>
                </c:pt>
                <c:pt idx="77" formatCode="#,##0.00">
                  <c:v>44348864111.559998</c:v>
                </c:pt>
                <c:pt idx="78" formatCode="#,##0.00">
                  <c:v>44493692028.349991</c:v>
                </c:pt>
                <c:pt idx="79" formatCode="#,##0.00">
                  <c:v>44647939041.529999</c:v>
                </c:pt>
                <c:pt idx="80" formatCode="#,##0.00">
                  <c:v>44793743748.790001</c:v>
                </c:pt>
                <c:pt idx="81" formatCode="#,##0.00">
                  <c:v>44944142089.129997</c:v>
                </c:pt>
                <c:pt idx="82" formatCode="#,##0.00">
                  <c:v>45088689179.089996</c:v>
                </c:pt>
                <c:pt idx="83" formatCode="#,##0.00">
                  <c:v>45092455685.459999</c:v>
                </c:pt>
                <c:pt idx="84" formatCode="#,##0.00">
                  <c:v>45265030408.470001</c:v>
                </c:pt>
                <c:pt idx="85" formatCode="#,##0.00">
                  <c:v>45439191127.720001</c:v>
                </c:pt>
                <c:pt idx="86" formatCode="#,##0.00">
                  <c:v>45614754394.520004</c:v>
                </c:pt>
                <c:pt idx="87" formatCode="#,##0.00">
                  <c:v>45793341494.190002</c:v>
                </c:pt>
                <c:pt idx="88" formatCode="#,##0.00">
                  <c:v>45968877348.410004</c:v>
                </c:pt>
                <c:pt idx="89" formatCode="#,##0.00">
                  <c:v>46151320796.44001</c:v>
                </c:pt>
                <c:pt idx="90" formatCode="#,##0.00">
                  <c:v>46332919012.530006</c:v>
                </c:pt>
                <c:pt idx="91" formatCode="#,##0.00">
                  <c:v>46531476660.37001</c:v>
                </c:pt>
                <c:pt idx="92" formatCode="#,##0.00">
                  <c:v>46705284499.440002</c:v>
                </c:pt>
                <c:pt idx="93" formatCode="#,##0.00">
                  <c:v>46868973933.449997</c:v>
                </c:pt>
                <c:pt idx="94" formatCode="#,##0.00">
                  <c:v>47060407788.259995</c:v>
                </c:pt>
                <c:pt idx="95" formatCode="#,##0.00">
                  <c:v>47251702133.980003</c:v>
                </c:pt>
                <c:pt idx="96" formatCode="#,##0.00">
                  <c:v>47446662717.779999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DD-4FFC-AC3F-9A3FF6A6B69E}"/>
            </c:ext>
          </c:extLst>
        </c:ser>
        <c:ser>
          <c:idx val="4"/>
          <c:order val="4"/>
          <c:tx>
            <c:strRef>
              <c:f>'RCL (Consolidado)'!$E$64</c:f>
              <c:strCache>
                <c:ptCount val="1"/>
                <c:pt idx="0">
                  <c:v>Previsão ARIMA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(Consolidado)'!$Q$64:$DI$64</c:f>
              <c:numCache>
                <c:formatCode>General</c:formatCode>
                <c:ptCount val="97"/>
                <c:pt idx="54" formatCode="_(* #,##0.00_);_(* \(#,##0.00\);_(* &quot;-&quot;??_);_(@_)">
                  <c:v>39483323623</c:v>
                </c:pt>
                <c:pt idx="55" formatCode="_(* #,##0.00_);_(* \(#,##0.00\);_(* &quot;-&quot;??_);_(@_)">
                  <c:v>39954420258</c:v>
                </c:pt>
                <c:pt idx="56" formatCode="_(* #,##0.00_);_(* \(#,##0.00\);_(* &quot;-&quot;??_);_(@_)">
                  <c:v>40287459515</c:v>
                </c:pt>
                <c:pt idx="57" formatCode="_(* #,##0.00_);_(* \(#,##0.00\);_(* &quot;-&quot;??_);_(@_)">
                  <c:v>40738970283</c:v>
                </c:pt>
                <c:pt idx="58" formatCode="_(* #,##0.00_);_(* \(#,##0.00\);_(* &quot;-&quot;??_);_(@_)">
                  <c:v>41058256074</c:v>
                </c:pt>
                <c:pt idx="59" formatCode="_(* #,##0.00_);_(* \(#,##0.00\);_(* &quot;-&quot;??_);_(@_)">
                  <c:v>41199952028</c:v>
                </c:pt>
                <c:pt idx="60" formatCode="_(* #,##0.00_);_(* \(#,##0.00\);_(* &quot;-&quot;??_);_(@_)">
                  <c:v>41324354102</c:v>
                </c:pt>
                <c:pt idx="61" formatCode="_(* #,##0.00_);_(* \(#,##0.00\);_(* &quot;-&quot;??_);_(@_)">
                  <c:v>41623509016</c:v>
                </c:pt>
                <c:pt idx="62" formatCode="_(* #,##0.00_);_(* \(#,##0.00\);_(* &quot;-&quot;??_);_(@_)">
                  <c:v>41937023816</c:v>
                </c:pt>
                <c:pt idx="63" formatCode="_(* #,##0.00_);_(* \(#,##0.00\);_(* &quot;-&quot;??_);_(@_)">
                  <c:v>42335183601</c:v>
                </c:pt>
                <c:pt idx="64" formatCode="_(* #,##0.00_);_(* \(#,##0.00\);_(* &quot;-&quot;??_);_(@_)">
                  <c:v>42903091706</c:v>
                </c:pt>
                <c:pt idx="65" formatCode="_(* #,##0.00_);_(* \(#,##0.00\);_(* &quot;-&quot;??_);_(@_)">
                  <c:v>43295100319</c:v>
                </c:pt>
                <c:pt idx="66" formatCode="_(* #,##0.00_);_(* \(#,##0.00\);_(* &quot;-&quot;??_);_(@_)">
                  <c:v>43722338628</c:v>
                </c:pt>
                <c:pt idx="67" formatCode="_(* #,##0.00_);_(* \(#,##0.00\);_(* &quot;-&quot;??_);_(@_)">
                  <c:v>44125436662</c:v>
                </c:pt>
                <c:pt idx="68" formatCode="_(* #,##0.00_);_(* \(#,##0.00\);_(* &quot;-&quot;??_);_(@_)">
                  <c:v>44466065957</c:v>
                </c:pt>
                <c:pt idx="69" formatCode="_(* #,##0.00_);_(* \(#,##0.00\);_(* &quot;-&quot;??_);_(@_)">
                  <c:v>44718468770</c:v>
                </c:pt>
                <c:pt idx="70" formatCode="_(* #,##0.00_);_(* \(#,##0.00\);_(* &quot;-&quot;??_);_(@_)">
                  <c:v>45020675048</c:v>
                </c:pt>
                <c:pt idx="71" formatCode="_(* #,##0.00_);_(* \(#,##0.00\);_(* &quot;-&quot;??_);_(@_)">
                  <c:v>45346091692</c:v>
                </c:pt>
                <c:pt idx="72" formatCode="_(* #,##0.00_);_(* \(#,##0.00\);_(* &quot;-&quot;??_);_(@_)">
                  <c:v>45630506426</c:v>
                </c:pt>
                <c:pt idx="73" formatCode="_(* #,##0.00_);_(* \(#,##0.00\);_(* &quot;-&quot;??_);_(@_)">
                  <c:v>45949070565</c:v>
                </c:pt>
                <c:pt idx="74" formatCode="_(* #,##0.00_);_(* \(#,##0.00\);_(* &quot;-&quot;??_);_(@_)">
                  <c:v>46238255214</c:v>
                </c:pt>
                <c:pt idx="75" formatCode="_(* #,##0.00_);_(* \(#,##0.00\);_(* &quot;-&quot;??_);_(@_)">
                  <c:v>46503495676</c:v>
                </c:pt>
                <c:pt idx="76" formatCode="_(* #,##0.00_);_(* \(#,##0.00\);_(* &quot;-&quot;??_);_(@_)">
                  <c:v>46801866788</c:v>
                </c:pt>
                <c:pt idx="77" formatCode="_(* #,##0.00_);_(* \(#,##0.00\);_(* &quot;-&quot;??_);_(@_)">
                  <c:v>47109044079</c:v>
                </c:pt>
                <c:pt idx="78" formatCode="_(* #,##0.00_);_(* \(#,##0.00\);_(* &quot;-&quot;??_);_(@_)">
                  <c:v>47344946880</c:v>
                </c:pt>
                <c:pt idx="79" formatCode="_(* #,##0.00_);_(* \(#,##0.00\);_(* &quot;-&quot;??_);_(@_)">
                  <c:v>47583552974</c:v>
                </c:pt>
                <c:pt idx="80" formatCode="_(* #,##0.00_);_(* \(#,##0.00\);_(* &quot;-&quot;??_);_(@_)">
                  <c:v>47914540853</c:v>
                </c:pt>
                <c:pt idx="81" formatCode="_(* #,##0.00_);_(* \(#,##0.00\);_(* &quot;-&quot;??_);_(@_)">
                  <c:v>48256235416</c:v>
                </c:pt>
                <c:pt idx="82" formatCode="_(* #,##0.00_);_(* \(#,##0.00\);_(* &quot;-&quot;??_);_(@_)">
                  <c:v>48616854881</c:v>
                </c:pt>
                <c:pt idx="83" formatCode="_(* #,##0.00_);_(* \(#,##0.00\);_(* &quot;-&quot;??_);_(@_)">
                  <c:v>49030603948</c:v>
                </c:pt>
                <c:pt idx="84" formatCode="_(* #,##0.00_);_(* \(#,##0.00\);_(* &quot;-&quot;??_);_(@_)">
                  <c:v>49476973464</c:v>
                </c:pt>
                <c:pt idx="85" formatCode="_(* #,##0.00_);_(* \(#,##0.00\);_(* &quot;-&quot;??_);_(@_)">
                  <c:v>49834906835</c:v>
                </c:pt>
                <c:pt idx="86" formatCode="_(* #,##0.00_);_(* \(#,##0.00\);_(* &quot;-&quot;??_);_(@_)">
                  <c:v>50205992583</c:v>
                </c:pt>
                <c:pt idx="87" formatCode="_(* #,##0.00_);_(* \(#,##0.00\);_(* &quot;-&quot;??_);_(@_)">
                  <c:v>50559927352</c:v>
                </c:pt>
                <c:pt idx="88" formatCode="_(* #,##0.00_);_(* \(#,##0.00\);_(* &quot;-&quot;??_);_(@_)">
                  <c:v>50827984466</c:v>
                </c:pt>
                <c:pt idx="89" formatCode="_(* #,##0.00_);_(* \(#,##0.00\);_(* &quot;-&quot;??_);_(@_)">
                  <c:v>51157663709</c:v>
                </c:pt>
                <c:pt idx="90" formatCode="_(* #,##0.00_);_(* \(#,##0.00\);_(* &quot;-&quot;??_);_(@_)">
                  <c:v>51519100510</c:v>
                </c:pt>
                <c:pt idx="91" formatCode="_(* #,##0.00_);_(* \(#,##0.00\);_(* &quot;-&quot;??_);_(@_)">
                  <c:v>51888045970</c:v>
                </c:pt>
                <c:pt idx="92" formatCode="_(* #,##0.00_);_(* \(#,##0.00\);_(* &quot;-&quot;??_);_(@_)">
                  <c:v>52222250556</c:v>
                </c:pt>
                <c:pt idx="93" formatCode="_(* #,##0.00_);_(* \(#,##0.00\);_(* &quot;-&quot;??_);_(@_)">
                  <c:v>52583372780</c:v>
                </c:pt>
                <c:pt idx="94" formatCode="_(* #,##0.00_);_(* \(#,##0.00\);_(* &quot;-&quot;??_);_(@_)">
                  <c:v>52913459274</c:v>
                </c:pt>
                <c:pt idx="95" formatCode="_(* #,##0.00_);_(* \(#,##0.00\);_(* &quot;-&quot;??_);_(@_)">
                  <c:v>53200970581</c:v>
                </c:pt>
                <c:pt idx="96" formatCode="_(* #,##0.00_);_(* \(#,##0.00\);_(* &quot;-&quot;??_);_(@_)">
                  <c:v>53483452946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'RCL (Consolidado)'!$E$67</c:f>
              <c:strCache>
                <c:ptCount val="1"/>
                <c:pt idx="0">
                  <c:v>RCL (Realizado c/ Ajuste)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(Consolidado)'!$Q$67:$BR$67</c:f>
              <c:numCache>
                <c:formatCode>#,##0.00</c:formatCode>
                <c:ptCount val="54"/>
                <c:pt idx="0">
                  <c:v>22233722420</c:v>
                </c:pt>
                <c:pt idx="1">
                  <c:v>22798347815</c:v>
                </c:pt>
                <c:pt idx="2">
                  <c:v>22929797809</c:v>
                </c:pt>
                <c:pt idx="3">
                  <c:v>22990748741</c:v>
                </c:pt>
                <c:pt idx="4">
                  <c:v>23152976596</c:v>
                </c:pt>
                <c:pt idx="5">
                  <c:v>22832574710</c:v>
                </c:pt>
                <c:pt idx="6">
                  <c:v>22403882465</c:v>
                </c:pt>
                <c:pt idx="7">
                  <c:v>22741180507</c:v>
                </c:pt>
                <c:pt idx="8">
                  <c:v>23121102322</c:v>
                </c:pt>
                <c:pt idx="9">
                  <c:v>23781044030</c:v>
                </c:pt>
                <c:pt idx="10">
                  <c:v>24109875953</c:v>
                </c:pt>
                <c:pt idx="11">
                  <c:v>24363479289</c:v>
                </c:pt>
                <c:pt idx="12">
                  <c:v>24714978512</c:v>
                </c:pt>
                <c:pt idx="13">
                  <c:v>24561622290</c:v>
                </c:pt>
                <c:pt idx="14">
                  <c:v>24971859670</c:v>
                </c:pt>
                <c:pt idx="15">
                  <c:v>25362216793</c:v>
                </c:pt>
                <c:pt idx="16">
                  <c:v>25777375536</c:v>
                </c:pt>
                <c:pt idx="17">
                  <c:v>26503745667</c:v>
                </c:pt>
                <c:pt idx="18">
                  <c:v>27199743227</c:v>
                </c:pt>
                <c:pt idx="19">
                  <c:v>27496817097</c:v>
                </c:pt>
                <c:pt idx="20">
                  <c:v>27716283800</c:v>
                </c:pt>
                <c:pt idx="21">
                  <c:v>27916127608</c:v>
                </c:pt>
                <c:pt idx="22">
                  <c:v>28249420003</c:v>
                </c:pt>
                <c:pt idx="23">
                  <c:v>28691998002</c:v>
                </c:pt>
                <c:pt idx="24">
                  <c:v>29172812119</c:v>
                </c:pt>
                <c:pt idx="25">
                  <c:v>29792223779</c:v>
                </c:pt>
                <c:pt idx="26">
                  <c:v>30069848636</c:v>
                </c:pt>
                <c:pt idx="27">
                  <c:v>30549597289</c:v>
                </c:pt>
                <c:pt idx="28">
                  <c:v>31033686487</c:v>
                </c:pt>
                <c:pt idx="29">
                  <c:v>31593084462</c:v>
                </c:pt>
                <c:pt idx="30">
                  <c:v>32475927145</c:v>
                </c:pt>
                <c:pt idx="31">
                  <c:v>33127940007</c:v>
                </c:pt>
                <c:pt idx="32">
                  <c:v>33489185611</c:v>
                </c:pt>
                <c:pt idx="33">
                  <c:v>33483591046</c:v>
                </c:pt>
                <c:pt idx="34">
                  <c:v>33675940818</c:v>
                </c:pt>
                <c:pt idx="35">
                  <c:v>33944328718</c:v>
                </c:pt>
                <c:pt idx="36">
                  <c:v>34032118879</c:v>
                </c:pt>
                <c:pt idx="37">
                  <c:v>34292740078</c:v>
                </c:pt>
                <c:pt idx="38">
                  <c:v>34427695588</c:v>
                </c:pt>
                <c:pt idx="39">
                  <c:v>34470430838</c:v>
                </c:pt>
                <c:pt idx="40">
                  <c:v>34680870364</c:v>
                </c:pt>
                <c:pt idx="41">
                  <c:v>34904988701</c:v>
                </c:pt>
                <c:pt idx="42">
                  <c:v>34824297622</c:v>
                </c:pt>
                <c:pt idx="43">
                  <c:v>34751979437</c:v>
                </c:pt>
                <c:pt idx="44">
                  <c:v>35072387821</c:v>
                </c:pt>
                <c:pt idx="45">
                  <c:v>35426990166</c:v>
                </c:pt>
                <c:pt idx="46">
                  <c:v>35870795865</c:v>
                </c:pt>
                <c:pt idx="47">
                  <c:v>36548729160</c:v>
                </c:pt>
                <c:pt idx="48">
                  <c:v>37362687827</c:v>
                </c:pt>
                <c:pt idx="49">
                  <c:v>37797107428</c:v>
                </c:pt>
                <c:pt idx="50">
                  <c:v>38284575625</c:v>
                </c:pt>
                <c:pt idx="51">
                  <c:v>38694164319</c:v>
                </c:pt>
                <c:pt idx="52">
                  <c:v>38735189842</c:v>
                </c:pt>
                <c:pt idx="53">
                  <c:v>39045234937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847392"/>
        <c:axId val="983849744"/>
      </c:lineChart>
      <c:dateAx>
        <c:axId val="983847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849744"/>
        <c:crosses val="autoZero"/>
        <c:auto val="1"/>
        <c:lblOffset val="100"/>
        <c:baseTimeUnit val="months"/>
      </c:dateAx>
      <c:valAx>
        <c:axId val="983849744"/>
        <c:scaling>
          <c:orientation val="minMax"/>
          <c:min val="20000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84739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323850</xdr:colOff>
      <xdr:row>67</xdr:row>
      <xdr:rowOff>114299</xdr:rowOff>
    </xdr:from>
    <xdr:to>
      <xdr:col>73</xdr:col>
      <xdr:colOff>0</xdr:colOff>
      <xdr:row>99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227DCE32-60A9-4E74-B6D8-376D7323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I106"/>
  <sheetViews>
    <sheetView tabSelected="1" zoomScale="115" zoomScaleNormal="115" workbookViewId="0">
      <pane xSplit="5" ySplit="2" topLeftCell="BU54" activePane="bottomRight" state="frozen"/>
      <selection pane="topRight" activeCell="F1" sqref="F1"/>
      <selection pane="bottomLeft" activeCell="A3" sqref="A3"/>
      <selection pane="bottomRight" activeCell="BY82" sqref="BY82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17.7109375" bestFit="1" customWidth="1"/>
    <col min="71" max="71" width="23.140625" bestFit="1" customWidth="1"/>
    <col min="72" max="75" width="17.7109375" bestFit="1" customWidth="1"/>
    <col min="76" max="77" width="20.5703125" bestFit="1" customWidth="1"/>
    <col min="78" max="78" width="19.5703125" bestFit="1" customWidth="1"/>
    <col min="79" max="79" width="20.42578125" bestFit="1" customWidth="1"/>
    <col min="80" max="113" width="17.7109375" bestFit="1" customWidth="1"/>
  </cols>
  <sheetData>
    <row r="1" spans="2:113" s="1" customFormat="1" ht="13.35" customHeight="1" x14ac:dyDescent="0.2">
      <c r="E1" s="36"/>
      <c r="F1" s="33" t="s">
        <v>54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1" t="s">
        <v>50</v>
      </c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</row>
    <row r="2" spans="2:113" s="1" customFormat="1" ht="24" customHeight="1" x14ac:dyDescent="0.2">
      <c r="B2" s="2" t="s">
        <v>0</v>
      </c>
      <c r="C2" s="44" t="s">
        <v>1</v>
      </c>
      <c r="D2" s="44"/>
      <c r="E2" s="45"/>
      <c r="F2" s="38">
        <v>43466</v>
      </c>
      <c r="G2" s="38">
        <v>43497</v>
      </c>
      <c r="H2" s="38">
        <v>43525</v>
      </c>
      <c r="I2" s="38">
        <v>43556</v>
      </c>
      <c r="J2" s="38">
        <v>43586</v>
      </c>
      <c r="K2" s="38">
        <v>43617</v>
      </c>
      <c r="L2" s="38">
        <v>43647</v>
      </c>
      <c r="M2" s="38">
        <v>43678</v>
      </c>
      <c r="N2" s="38">
        <v>43709</v>
      </c>
      <c r="O2" s="38">
        <v>43739</v>
      </c>
      <c r="P2" s="38">
        <v>43770</v>
      </c>
      <c r="Q2" s="38">
        <v>43800</v>
      </c>
      <c r="R2" s="38">
        <v>43831</v>
      </c>
      <c r="S2" s="38">
        <v>43862</v>
      </c>
      <c r="T2" s="38">
        <v>43891</v>
      </c>
      <c r="U2" s="38">
        <v>43922</v>
      </c>
      <c r="V2" s="38">
        <v>43952</v>
      </c>
      <c r="W2" s="38">
        <v>43983</v>
      </c>
      <c r="X2" s="38">
        <v>44013</v>
      </c>
      <c r="Y2" s="38">
        <v>44044</v>
      </c>
      <c r="Z2" s="38">
        <v>44075</v>
      </c>
      <c r="AA2" s="38">
        <v>44105</v>
      </c>
      <c r="AB2" s="38">
        <v>44136</v>
      </c>
      <c r="AC2" s="38">
        <v>44166</v>
      </c>
      <c r="AD2" s="38">
        <v>44197</v>
      </c>
      <c r="AE2" s="38">
        <v>44228</v>
      </c>
      <c r="AF2" s="38">
        <v>44256</v>
      </c>
      <c r="AG2" s="38">
        <v>44287</v>
      </c>
      <c r="AH2" s="38">
        <v>44317</v>
      </c>
      <c r="AI2" s="38">
        <v>44348</v>
      </c>
      <c r="AJ2" s="38">
        <v>44378</v>
      </c>
      <c r="AK2" s="38">
        <v>44409</v>
      </c>
      <c r="AL2" s="38">
        <v>44440</v>
      </c>
      <c r="AM2" s="38">
        <v>44470</v>
      </c>
      <c r="AN2" s="38">
        <v>44501</v>
      </c>
      <c r="AO2" s="38">
        <v>44531</v>
      </c>
      <c r="AP2" s="38">
        <v>44562</v>
      </c>
      <c r="AQ2" s="38">
        <v>44593</v>
      </c>
      <c r="AR2" s="38">
        <v>44621</v>
      </c>
      <c r="AS2" s="38">
        <v>44652</v>
      </c>
      <c r="AT2" s="38">
        <v>44682</v>
      </c>
      <c r="AU2" s="38">
        <v>44713</v>
      </c>
      <c r="AV2" s="38">
        <v>44743</v>
      </c>
      <c r="AW2" s="38">
        <v>44774</v>
      </c>
      <c r="AX2" s="38">
        <v>44805</v>
      </c>
      <c r="AY2" s="38">
        <v>44835</v>
      </c>
      <c r="AZ2" s="38">
        <v>44866</v>
      </c>
      <c r="BA2" s="38">
        <v>44896</v>
      </c>
      <c r="BB2" s="38">
        <v>44927</v>
      </c>
      <c r="BC2" s="38">
        <v>44958</v>
      </c>
      <c r="BD2" s="38">
        <v>44986</v>
      </c>
      <c r="BE2" s="38">
        <v>45017</v>
      </c>
      <c r="BF2" s="38">
        <v>45047</v>
      </c>
      <c r="BG2" s="38">
        <v>45078</v>
      </c>
      <c r="BH2" s="38">
        <v>45108</v>
      </c>
      <c r="BI2" s="38">
        <v>45139</v>
      </c>
      <c r="BJ2" s="38">
        <v>45170</v>
      </c>
      <c r="BK2" s="38">
        <v>45200</v>
      </c>
      <c r="BL2" s="38">
        <v>45231</v>
      </c>
      <c r="BM2" s="38">
        <v>45261</v>
      </c>
      <c r="BN2" s="38">
        <v>45292</v>
      </c>
      <c r="BO2" s="38">
        <v>45323</v>
      </c>
      <c r="BP2" s="38">
        <v>45352</v>
      </c>
      <c r="BQ2" s="38">
        <v>45383</v>
      </c>
      <c r="BR2" s="39">
        <v>45413</v>
      </c>
      <c r="BS2" s="39">
        <v>45444</v>
      </c>
      <c r="BT2" s="39">
        <v>45474</v>
      </c>
      <c r="BU2" s="39">
        <v>45505</v>
      </c>
      <c r="BV2" s="39">
        <v>45536</v>
      </c>
      <c r="BW2" s="39">
        <v>45566</v>
      </c>
      <c r="BX2" s="39">
        <v>45597</v>
      </c>
      <c r="BY2" s="39">
        <v>45627</v>
      </c>
      <c r="BZ2" s="39">
        <v>45658</v>
      </c>
      <c r="CA2" s="39">
        <v>45689</v>
      </c>
      <c r="CB2" s="39">
        <v>45717</v>
      </c>
      <c r="CC2" s="39">
        <v>45748</v>
      </c>
      <c r="CD2" s="39">
        <v>45778</v>
      </c>
      <c r="CE2" s="39">
        <v>45809</v>
      </c>
      <c r="CF2" s="39">
        <v>45839</v>
      </c>
      <c r="CG2" s="39">
        <v>45870</v>
      </c>
      <c r="CH2" s="39">
        <v>45901</v>
      </c>
      <c r="CI2" s="39">
        <v>45931</v>
      </c>
      <c r="CJ2" s="39">
        <v>45962</v>
      </c>
      <c r="CK2" s="39">
        <v>45992</v>
      </c>
      <c r="CL2" s="39">
        <v>46023</v>
      </c>
      <c r="CM2" s="39">
        <v>46054</v>
      </c>
      <c r="CN2" s="39">
        <v>46082</v>
      </c>
      <c r="CO2" s="39">
        <v>46113</v>
      </c>
      <c r="CP2" s="39">
        <v>46143</v>
      </c>
      <c r="CQ2" s="39">
        <v>46174</v>
      </c>
      <c r="CR2" s="39">
        <v>46204</v>
      </c>
      <c r="CS2" s="39">
        <v>46235</v>
      </c>
      <c r="CT2" s="39">
        <v>46266</v>
      </c>
      <c r="CU2" s="39">
        <v>46296</v>
      </c>
      <c r="CV2" s="39">
        <v>46327</v>
      </c>
      <c r="CW2" s="39">
        <v>46357</v>
      </c>
      <c r="CX2" s="39">
        <v>46388</v>
      </c>
      <c r="CY2" s="39">
        <v>46419</v>
      </c>
      <c r="CZ2" s="39">
        <v>46447</v>
      </c>
      <c r="DA2" s="39">
        <v>46478</v>
      </c>
      <c r="DB2" s="39">
        <v>46508</v>
      </c>
      <c r="DC2" s="39">
        <v>46539</v>
      </c>
      <c r="DD2" s="39">
        <v>46569</v>
      </c>
      <c r="DE2" s="39">
        <v>46600</v>
      </c>
      <c r="DF2" s="39">
        <v>46631</v>
      </c>
      <c r="DG2" s="39">
        <v>46661</v>
      </c>
      <c r="DH2" s="39">
        <v>46692</v>
      </c>
      <c r="DI2" s="39">
        <v>46722</v>
      </c>
    </row>
    <row r="3" spans="2:113" s="1" customFormat="1" ht="19.7" customHeight="1" x14ac:dyDescent="0.2">
      <c r="B3" s="4">
        <v>1</v>
      </c>
      <c r="C3" s="46" t="s">
        <v>2</v>
      </c>
      <c r="D3" s="46"/>
      <c r="E3" s="46"/>
      <c r="F3" s="37">
        <v>2615228599.48</v>
      </c>
      <c r="G3" s="37">
        <v>2615629554.5599999</v>
      </c>
      <c r="H3" s="37">
        <v>2442525013.2600002</v>
      </c>
      <c r="I3" s="37">
        <v>2740184237.1100001</v>
      </c>
      <c r="J3" s="37">
        <v>2922029271.1399999</v>
      </c>
      <c r="K3" s="37">
        <v>2631169614.8299999</v>
      </c>
      <c r="L3" s="37">
        <v>2734964669.8299999</v>
      </c>
      <c r="M3" s="37">
        <v>2779973381.8800001</v>
      </c>
      <c r="N3" s="37">
        <v>2842396343.4400001</v>
      </c>
      <c r="O3" s="37">
        <v>2988956226.5100002</v>
      </c>
      <c r="P3" s="37">
        <v>3066313926.4699998</v>
      </c>
      <c r="Q3" s="37">
        <v>3487802314.23</v>
      </c>
      <c r="R3" s="37">
        <v>2792939937.8499999</v>
      </c>
      <c r="S3" s="37">
        <v>2779068829.02</v>
      </c>
      <c r="T3" s="37">
        <v>2632395885.0100002</v>
      </c>
      <c r="U3" s="37">
        <v>2258009535.9499998</v>
      </c>
      <c r="V3" s="37">
        <v>2298238670.98</v>
      </c>
      <c r="W3" s="37">
        <v>3108974294.3899999</v>
      </c>
      <c r="X3" s="37">
        <v>3174849556.0100002</v>
      </c>
      <c r="Y3" s="37">
        <v>3644861814.3699999</v>
      </c>
      <c r="Z3" s="37">
        <v>3497357979.1700001</v>
      </c>
      <c r="AA3" s="37">
        <v>3391122177.1500001</v>
      </c>
      <c r="AB3" s="37">
        <v>3493744478.3200002</v>
      </c>
      <c r="AC3" s="37">
        <v>3420263326.8599901</v>
      </c>
      <c r="AD3" s="37">
        <v>3385629491.29</v>
      </c>
      <c r="AE3" s="37">
        <v>3355237653.2199998</v>
      </c>
      <c r="AF3" s="37">
        <v>3298975484.8600001</v>
      </c>
      <c r="AG3" s="37">
        <v>3336063344.46</v>
      </c>
      <c r="AH3" s="37">
        <v>3382239565.0999999</v>
      </c>
      <c r="AI3" s="37">
        <v>3528461318.1700001</v>
      </c>
      <c r="AJ3" s="37">
        <v>3592817497.6399999</v>
      </c>
      <c r="AK3" s="37">
        <v>4124853226.8699999</v>
      </c>
      <c r="AL3" s="37">
        <v>3798543792.3200002</v>
      </c>
      <c r="AM3" s="37">
        <v>3985320728.29</v>
      </c>
      <c r="AN3" s="37">
        <v>4175292370.29</v>
      </c>
      <c r="AO3" s="37">
        <v>4229765319.21</v>
      </c>
      <c r="AP3" s="37">
        <v>3781561231.23</v>
      </c>
      <c r="AQ3" s="37">
        <v>3896082443.1100001</v>
      </c>
      <c r="AR3" s="37">
        <v>3954518540.5599999</v>
      </c>
      <c r="AS3" s="37">
        <v>4091766427.3499999</v>
      </c>
      <c r="AT3" s="37">
        <v>4474932607.9899998</v>
      </c>
      <c r="AU3" s="37">
        <v>4359456700.1000004</v>
      </c>
      <c r="AV3" s="37">
        <v>5240019998.1000004</v>
      </c>
      <c r="AW3" s="37">
        <v>3955540421.02</v>
      </c>
      <c r="AX3" s="37">
        <v>4024054978.8800001</v>
      </c>
      <c r="AY3" s="37">
        <v>4243443010.5100002</v>
      </c>
      <c r="AZ3" s="37">
        <v>4268130548.7800002</v>
      </c>
      <c r="BA3" s="37">
        <v>4625526431.0699997</v>
      </c>
      <c r="BB3" s="37">
        <v>4016031947.04</v>
      </c>
      <c r="BC3" s="37">
        <v>4004644849.6199999</v>
      </c>
      <c r="BD3" s="37">
        <v>4092219447.1599998</v>
      </c>
      <c r="BE3" s="37">
        <v>4295043578.1400003</v>
      </c>
      <c r="BF3" s="37">
        <v>4281782630.4299998</v>
      </c>
      <c r="BG3" s="37">
        <v>4128778594.3000002</v>
      </c>
      <c r="BH3" s="37">
        <v>4217531741.8099999</v>
      </c>
      <c r="BI3" s="37">
        <v>4317255090.6700001</v>
      </c>
      <c r="BJ3" s="37">
        <v>4512959580.0200005</v>
      </c>
      <c r="BK3" s="37">
        <v>5389824618.5200005</v>
      </c>
      <c r="BL3" s="37">
        <v>5037496472.0799999</v>
      </c>
      <c r="BM3" s="37">
        <v>4941543592.7600002</v>
      </c>
      <c r="BN3" s="37">
        <v>4615347507.3500004</v>
      </c>
      <c r="BO3" s="37">
        <v>4430199157.2200003</v>
      </c>
      <c r="BP3" s="37">
        <v>4089895312.0900002</v>
      </c>
      <c r="BQ3" s="37">
        <v>4655607278.2700005</v>
      </c>
      <c r="BR3" s="37">
        <v>4956704704.7799997</v>
      </c>
      <c r="BS3" s="37">
        <v>4756001799.8599997</v>
      </c>
      <c r="BT3" s="37">
        <v>4897335719.8400002</v>
      </c>
      <c r="BU3" s="37">
        <v>4799871219.96</v>
      </c>
      <c r="BV3" s="37">
        <v>4811325269.2200003</v>
      </c>
      <c r="BW3" s="37">
        <v>5445661729.6700001</v>
      </c>
      <c r="BX3" s="37">
        <v>5080998575.2200003</v>
      </c>
      <c r="BY3" s="37">
        <v>5445592325.6199999</v>
      </c>
      <c r="BZ3" s="37">
        <v>5037557528.4499998</v>
      </c>
      <c r="CA3" s="37">
        <v>4897051392.6800003</v>
      </c>
      <c r="CB3" s="37">
        <v>4864377304.5299997</v>
      </c>
      <c r="CC3" s="37">
        <v>4884694761.8199997</v>
      </c>
      <c r="CD3" s="37">
        <v>5156279394.6499996</v>
      </c>
      <c r="CE3" s="37">
        <v>4872753728.6000004</v>
      </c>
      <c r="CF3" s="37">
        <v>5014459672.6700001</v>
      </c>
      <c r="CG3" s="37">
        <v>4975648009.6400003</v>
      </c>
      <c r="CH3" s="37">
        <v>5054255192.9099998</v>
      </c>
      <c r="CI3" s="37">
        <v>5714321375.6400003</v>
      </c>
      <c r="CJ3" s="37">
        <v>5319848387.7799997</v>
      </c>
      <c r="CK3" s="37">
        <v>5467692856.2600002</v>
      </c>
      <c r="CL3" s="37">
        <v>5155590742.1999998</v>
      </c>
      <c r="CM3" s="37">
        <v>5034793658.1400003</v>
      </c>
      <c r="CN3" s="37">
        <v>4972516026.6599998</v>
      </c>
      <c r="CO3" s="37">
        <v>5087292757.1999998</v>
      </c>
      <c r="CP3" s="37">
        <v>5199741308.5500002</v>
      </c>
      <c r="CQ3" s="37">
        <v>5074367401.3800001</v>
      </c>
      <c r="CR3" s="37">
        <v>5222032285.0200005</v>
      </c>
      <c r="CS3" s="37">
        <v>5175045760.1599998</v>
      </c>
      <c r="CT3" s="37">
        <v>5261345959.6800003</v>
      </c>
      <c r="CU3" s="37">
        <v>5923735925.1300001</v>
      </c>
      <c r="CV3" s="37">
        <v>5383657186.0799999</v>
      </c>
      <c r="CW3" s="37">
        <v>5695388021.3199997</v>
      </c>
      <c r="CX3" s="37">
        <v>5386412114.1899996</v>
      </c>
      <c r="CY3" s="37">
        <v>5267953535.2700005</v>
      </c>
      <c r="CZ3" s="37">
        <v>5209281266.2600002</v>
      </c>
      <c r="DA3" s="37">
        <v>5321076095.0600004</v>
      </c>
      <c r="DB3" s="37">
        <v>5440539378.6099997</v>
      </c>
      <c r="DC3" s="37">
        <v>5312809687.1000004</v>
      </c>
      <c r="DD3" s="37">
        <v>5474473485.1899996</v>
      </c>
      <c r="DE3" s="37">
        <v>5401504541.7200003</v>
      </c>
      <c r="DF3" s="37">
        <v>5479615487.4899998</v>
      </c>
      <c r="DG3" s="37">
        <v>6178009591.0299997</v>
      </c>
      <c r="DH3" s="37">
        <v>5634626191.2600002</v>
      </c>
      <c r="DI3" s="37">
        <v>5945983046.8900003</v>
      </c>
    </row>
    <row r="4" spans="2:113" s="1" customFormat="1" ht="19.7" customHeight="1" x14ac:dyDescent="0.2">
      <c r="B4" s="6">
        <v>2</v>
      </c>
      <c r="C4" s="7"/>
      <c r="D4" s="43" t="s">
        <v>3</v>
      </c>
      <c r="E4" s="43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  <c r="BR4" s="8">
        <v>3073017207.9699998</v>
      </c>
      <c r="BS4" s="8">
        <v>3190499803.75</v>
      </c>
      <c r="BT4" s="8">
        <v>3255955262.71</v>
      </c>
      <c r="BU4" s="8">
        <v>3302164904.25</v>
      </c>
      <c r="BV4" s="8">
        <v>3376370138.0599999</v>
      </c>
      <c r="BW4" s="8">
        <v>3866949667.7600002</v>
      </c>
      <c r="BX4" s="8">
        <v>3287840736.6799998</v>
      </c>
      <c r="BY4" s="8">
        <v>3440296613.6300001</v>
      </c>
      <c r="BZ4" s="8">
        <v>3410115666.9400001</v>
      </c>
      <c r="CA4" s="8">
        <v>3117435788.1399999</v>
      </c>
      <c r="CB4" s="8">
        <v>3166778847.5100002</v>
      </c>
      <c r="CC4" s="8">
        <v>3162533306.8899999</v>
      </c>
      <c r="CD4" s="8">
        <v>3197378620.4899998</v>
      </c>
      <c r="CE4" s="8">
        <v>3268300236.3000002</v>
      </c>
      <c r="CF4" s="8">
        <v>3309309453.3699999</v>
      </c>
      <c r="CG4" s="8">
        <v>3393751759.46</v>
      </c>
      <c r="CH4" s="8">
        <v>3505876432.1500001</v>
      </c>
      <c r="CI4" s="8">
        <v>4035140982.98</v>
      </c>
      <c r="CJ4" s="8">
        <v>3432365382.8099999</v>
      </c>
      <c r="CK4" s="8">
        <v>3608782124.6900001</v>
      </c>
      <c r="CL4" s="8">
        <v>3581279228.1300001</v>
      </c>
      <c r="CM4" s="8">
        <v>3276104988.3899999</v>
      </c>
      <c r="CN4" s="8">
        <v>3316854190.4899998</v>
      </c>
      <c r="CO4" s="8">
        <v>3320624495.0300002</v>
      </c>
      <c r="CP4" s="8">
        <v>3354429259.8099999</v>
      </c>
      <c r="CQ4" s="8">
        <v>3426234453.3000002</v>
      </c>
      <c r="CR4" s="8">
        <v>3461501197.0799999</v>
      </c>
      <c r="CS4" s="8">
        <v>3547562865.3200002</v>
      </c>
      <c r="CT4" s="8">
        <v>3666912081.5100002</v>
      </c>
      <c r="CU4" s="8">
        <v>4220974450.27</v>
      </c>
      <c r="CV4" s="8">
        <v>3603283157.3699999</v>
      </c>
      <c r="CW4" s="8">
        <v>3782791703.9099998</v>
      </c>
      <c r="CX4" s="8">
        <v>3739556861.5500002</v>
      </c>
      <c r="CY4" s="8">
        <v>3432585730.1500001</v>
      </c>
      <c r="CZ4" s="8">
        <v>3473846101.3299999</v>
      </c>
      <c r="DA4" s="8">
        <v>3474857804.9299998</v>
      </c>
      <c r="DB4" s="8">
        <v>3508630966.0500002</v>
      </c>
      <c r="DC4" s="8">
        <v>3581900812.75</v>
      </c>
      <c r="DD4" s="8">
        <v>3609301593.3600001</v>
      </c>
      <c r="DE4" s="8">
        <v>3695622980.27</v>
      </c>
      <c r="DF4" s="8">
        <v>3817441072</v>
      </c>
      <c r="DG4" s="8">
        <v>4394501663.5200005</v>
      </c>
      <c r="DH4" s="8">
        <v>3769700314.6399999</v>
      </c>
      <c r="DI4" s="8">
        <v>3952142839.1700001</v>
      </c>
    </row>
    <row r="5" spans="2:113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  <c r="BR5" s="11">
        <v>2319435372.96</v>
      </c>
      <c r="BS5" s="11">
        <v>2430458018.0999999</v>
      </c>
      <c r="BT5" s="11">
        <v>2468198494.6399999</v>
      </c>
      <c r="BU5" s="11">
        <v>2474122491.71</v>
      </c>
      <c r="BV5" s="11">
        <v>2437440297.4899998</v>
      </c>
      <c r="BW5" s="11">
        <v>2417594154.3099999</v>
      </c>
      <c r="BX5" s="11">
        <v>2413587991.48</v>
      </c>
      <c r="BY5" s="11">
        <v>2453635812.3099999</v>
      </c>
      <c r="BZ5" s="11">
        <v>2494503474.9400001</v>
      </c>
      <c r="CA5" s="11">
        <v>2355323244.2199998</v>
      </c>
      <c r="CB5" s="11">
        <v>2345298410.9699998</v>
      </c>
      <c r="CC5" s="11">
        <v>2395763075.9699998</v>
      </c>
      <c r="CD5" s="11">
        <v>2393064530.8499999</v>
      </c>
      <c r="CE5" s="11">
        <v>2451876249.8600001</v>
      </c>
      <c r="CF5" s="11">
        <v>2465336127.4000001</v>
      </c>
      <c r="CG5" s="11">
        <v>2513721556.8299999</v>
      </c>
      <c r="CH5" s="11">
        <v>2506030385.8600001</v>
      </c>
      <c r="CI5" s="11">
        <v>2508642950.29</v>
      </c>
      <c r="CJ5" s="11">
        <v>2506462160.3800001</v>
      </c>
      <c r="CK5" s="11">
        <v>2558781256.3699999</v>
      </c>
      <c r="CL5" s="11">
        <v>2605787639.04</v>
      </c>
      <c r="CM5" s="11">
        <v>2460157947.7399998</v>
      </c>
      <c r="CN5" s="11">
        <v>2437758918.1199999</v>
      </c>
      <c r="CO5" s="11">
        <v>2490401143.04</v>
      </c>
      <c r="CP5" s="11">
        <v>2489575929.6599998</v>
      </c>
      <c r="CQ5" s="11">
        <v>2550511075.6799998</v>
      </c>
      <c r="CR5" s="11">
        <v>2559780961.1999998</v>
      </c>
      <c r="CS5" s="11">
        <v>2612633524.3299999</v>
      </c>
      <c r="CT5" s="11">
        <v>2604504473.7399998</v>
      </c>
      <c r="CU5" s="11">
        <v>2605782861.0500002</v>
      </c>
      <c r="CV5" s="11">
        <v>2619298482.3800001</v>
      </c>
      <c r="CW5" s="11">
        <v>2664999680.0700002</v>
      </c>
      <c r="CX5" s="11">
        <v>2699935200.2800002</v>
      </c>
      <c r="CY5" s="11">
        <v>2558072665.0900002</v>
      </c>
      <c r="CZ5" s="11">
        <v>2532622719.9299998</v>
      </c>
      <c r="DA5" s="11">
        <v>2587400268.4099998</v>
      </c>
      <c r="DB5" s="11">
        <v>2586276670.5799999</v>
      </c>
      <c r="DC5" s="11">
        <v>2645325870.48</v>
      </c>
      <c r="DD5" s="11">
        <v>2652825714.5900002</v>
      </c>
      <c r="DE5" s="11">
        <v>2704371729.29</v>
      </c>
      <c r="DF5" s="11">
        <v>2694775042.02</v>
      </c>
      <c r="DG5" s="11">
        <v>2697792424.98</v>
      </c>
      <c r="DH5" s="11">
        <v>2727035149.9400001</v>
      </c>
      <c r="DI5" s="11">
        <v>2764242247.4000001</v>
      </c>
    </row>
    <row r="6" spans="2:113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  <c r="BR6" s="11">
        <v>204319204.81999999</v>
      </c>
      <c r="BS6" s="11">
        <v>206300853.68000001</v>
      </c>
      <c r="BT6" s="11">
        <v>226780767.69</v>
      </c>
      <c r="BU6" s="11">
        <v>257787946.37</v>
      </c>
      <c r="BV6" s="11">
        <v>332299730.19</v>
      </c>
      <c r="BW6" s="11">
        <v>690551377.97000003</v>
      </c>
      <c r="BX6" s="11">
        <v>276468691.91000003</v>
      </c>
      <c r="BY6" s="11">
        <v>216838465.34</v>
      </c>
      <c r="BZ6" s="11">
        <v>318755632.60000002</v>
      </c>
      <c r="CA6" s="11">
        <v>210504336.21000001</v>
      </c>
      <c r="CB6" s="11">
        <v>229749512.11000001</v>
      </c>
      <c r="CC6" s="11">
        <v>205218810.56</v>
      </c>
      <c r="CD6" s="11">
        <v>218789325.34999999</v>
      </c>
      <c r="CE6" s="11">
        <v>218935178.36000001</v>
      </c>
      <c r="CF6" s="11">
        <v>236857489.65000001</v>
      </c>
      <c r="CG6" s="11">
        <v>264823761.43000001</v>
      </c>
      <c r="CH6" s="11">
        <v>344868328.47000003</v>
      </c>
      <c r="CI6" s="11">
        <v>716063009.72000003</v>
      </c>
      <c r="CJ6" s="11">
        <v>285639909.72000003</v>
      </c>
      <c r="CK6" s="11">
        <v>224729950.88999999</v>
      </c>
      <c r="CL6" s="11">
        <v>332086777.42000002</v>
      </c>
      <c r="CM6" s="11">
        <v>221691602.03999999</v>
      </c>
      <c r="CN6" s="11">
        <v>243998693.69</v>
      </c>
      <c r="CO6" s="11">
        <v>219804231.18000001</v>
      </c>
      <c r="CP6" s="11">
        <v>233195524.22</v>
      </c>
      <c r="CQ6" s="11">
        <v>231469956.44999999</v>
      </c>
      <c r="CR6" s="11">
        <v>246872221.37</v>
      </c>
      <c r="CS6" s="11">
        <v>271958047.19</v>
      </c>
      <c r="CT6" s="11">
        <v>357697531.01999998</v>
      </c>
      <c r="CU6" s="11">
        <v>741508993.75</v>
      </c>
      <c r="CV6" s="11">
        <v>294554002.43000001</v>
      </c>
      <c r="CW6" s="11">
        <v>232624274.37</v>
      </c>
      <c r="CX6" s="11">
        <v>345476731.74000001</v>
      </c>
      <c r="CY6" s="11">
        <v>232926442.78</v>
      </c>
      <c r="CZ6" s="11">
        <v>258298184.09999999</v>
      </c>
      <c r="DA6" s="11">
        <v>234390403.41</v>
      </c>
      <c r="DB6" s="11">
        <v>247535058.61000001</v>
      </c>
      <c r="DC6" s="11">
        <v>243905646.78999999</v>
      </c>
      <c r="DD6" s="11">
        <v>256830051.34</v>
      </c>
      <c r="DE6" s="11">
        <v>279197895.63999999</v>
      </c>
      <c r="DF6" s="11">
        <v>370785343.12</v>
      </c>
      <c r="DG6" s="11">
        <v>766875166.32000005</v>
      </c>
      <c r="DH6" s="11">
        <v>303213267.05000001</v>
      </c>
      <c r="DI6" s="11">
        <v>240528371.77000001</v>
      </c>
    </row>
    <row r="7" spans="2:113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  <c r="BR7" s="11">
        <v>111251405.79000001</v>
      </c>
      <c r="BS7" s="11">
        <v>101878318.11</v>
      </c>
      <c r="BT7" s="11">
        <v>102955634.04000001</v>
      </c>
      <c r="BU7" s="11">
        <v>108399379.05</v>
      </c>
      <c r="BV7" s="11">
        <v>109230520.5</v>
      </c>
      <c r="BW7" s="11">
        <v>116256671.89</v>
      </c>
      <c r="BX7" s="11">
        <v>108063753.89</v>
      </c>
      <c r="BY7" s="11">
        <v>110841713.84</v>
      </c>
      <c r="BZ7" s="11">
        <v>101516922.08</v>
      </c>
      <c r="CA7" s="11">
        <v>104337114.37</v>
      </c>
      <c r="CB7" s="11">
        <v>123133056.69</v>
      </c>
      <c r="CC7" s="11">
        <v>112483410.87</v>
      </c>
      <c r="CD7" s="11">
        <v>115482019.47</v>
      </c>
      <c r="CE7" s="11">
        <v>112345062.84999999</v>
      </c>
      <c r="CF7" s="11">
        <v>116641659.48999999</v>
      </c>
      <c r="CG7" s="11">
        <v>120605617.18000001</v>
      </c>
      <c r="CH7" s="11">
        <v>121923822.03</v>
      </c>
      <c r="CI7" s="11">
        <v>124731187.28</v>
      </c>
      <c r="CJ7" s="11">
        <v>116749941.69</v>
      </c>
      <c r="CK7" s="11">
        <v>124331194.70999999</v>
      </c>
      <c r="CL7" s="11">
        <v>115640034.73999999</v>
      </c>
      <c r="CM7" s="11">
        <v>115495437.81999999</v>
      </c>
      <c r="CN7" s="11">
        <v>133861832.05</v>
      </c>
      <c r="CO7" s="11">
        <v>131024638.01000001</v>
      </c>
      <c r="CP7" s="11">
        <v>129543434.87</v>
      </c>
      <c r="CQ7" s="11">
        <v>126156695.54000001</v>
      </c>
      <c r="CR7" s="11">
        <v>130791755.31999999</v>
      </c>
      <c r="CS7" s="11">
        <v>134517864.02000001</v>
      </c>
      <c r="CT7" s="11">
        <v>135633655.09999999</v>
      </c>
      <c r="CU7" s="11">
        <v>143130997.30000001</v>
      </c>
      <c r="CV7" s="11">
        <v>130163227.45999999</v>
      </c>
      <c r="CW7" s="11">
        <v>138468798.43000001</v>
      </c>
      <c r="CX7" s="11">
        <v>128945479.84999999</v>
      </c>
      <c r="CY7" s="11">
        <v>129909711.18000001</v>
      </c>
      <c r="CZ7" s="11">
        <v>147942588.56999999</v>
      </c>
      <c r="DA7" s="11">
        <v>140558722.46000001</v>
      </c>
      <c r="DB7" s="11">
        <v>138657018.97</v>
      </c>
      <c r="DC7" s="11">
        <v>139778680.19</v>
      </c>
      <c r="DD7" s="11">
        <v>140091453</v>
      </c>
      <c r="DE7" s="11">
        <v>148082693.06</v>
      </c>
      <c r="DF7" s="11">
        <v>144845005.81</v>
      </c>
      <c r="DG7" s="11">
        <v>152519243.19</v>
      </c>
      <c r="DH7" s="11">
        <v>142621737.53</v>
      </c>
      <c r="DI7" s="11">
        <v>152509405.47</v>
      </c>
    </row>
    <row r="8" spans="2:113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  <c r="BR8" s="11">
        <v>197391116.88999999</v>
      </c>
      <c r="BS8" s="11">
        <v>220631845.97999999</v>
      </c>
      <c r="BT8" s="11">
        <v>218779392.50999999</v>
      </c>
      <c r="BU8" s="11">
        <v>202551894.53</v>
      </c>
      <c r="BV8" s="11">
        <v>208458576.84</v>
      </c>
      <c r="BW8" s="11">
        <v>216126304.38999999</v>
      </c>
      <c r="BX8" s="11">
        <v>231139126.88999999</v>
      </c>
      <c r="BY8" s="11">
        <v>418084373.02999997</v>
      </c>
      <c r="BZ8" s="11">
        <v>208014283.31</v>
      </c>
      <c r="CA8" s="11">
        <v>200250641.94</v>
      </c>
      <c r="CB8" s="11">
        <v>202192390.63999999</v>
      </c>
      <c r="CC8" s="11">
        <v>206964168</v>
      </c>
      <c r="CD8" s="11">
        <v>208519889.94999999</v>
      </c>
      <c r="CE8" s="11">
        <v>233070682.47999999</v>
      </c>
      <c r="CF8" s="11">
        <v>231157161.72999999</v>
      </c>
      <c r="CG8" s="11">
        <v>214053883.91</v>
      </c>
      <c r="CH8" s="11">
        <v>220296638.94999999</v>
      </c>
      <c r="CI8" s="11">
        <v>228342214.11000001</v>
      </c>
      <c r="CJ8" s="11">
        <v>244212118.44</v>
      </c>
      <c r="CK8" s="11">
        <v>441371967.41000003</v>
      </c>
      <c r="CL8" s="11">
        <v>219375651.15000001</v>
      </c>
      <c r="CM8" s="11">
        <v>210824501.56</v>
      </c>
      <c r="CN8" s="11">
        <v>212798970.21000001</v>
      </c>
      <c r="CO8" s="11">
        <v>217727926.91</v>
      </c>
      <c r="CP8" s="11">
        <v>219489528.34</v>
      </c>
      <c r="CQ8" s="11">
        <v>245545125.78</v>
      </c>
      <c r="CR8" s="11">
        <v>243740879.83000001</v>
      </c>
      <c r="CS8" s="11">
        <v>225992949.65000001</v>
      </c>
      <c r="CT8" s="11">
        <v>232739157.25</v>
      </c>
      <c r="CU8" s="11">
        <v>241182155.97</v>
      </c>
      <c r="CV8" s="11">
        <v>258030893.13</v>
      </c>
      <c r="CW8" s="11">
        <v>465956309.74000001</v>
      </c>
      <c r="CX8" s="11">
        <v>231594941.84999999</v>
      </c>
      <c r="CY8" s="11">
        <v>222567490.59999999</v>
      </c>
      <c r="CZ8" s="11">
        <v>224651937.75999999</v>
      </c>
      <c r="DA8" s="11">
        <v>229855438.87</v>
      </c>
      <c r="DB8" s="11">
        <v>231715162.00999999</v>
      </c>
      <c r="DC8" s="11">
        <v>259222064.19</v>
      </c>
      <c r="DD8" s="11">
        <v>257317321.19</v>
      </c>
      <c r="DE8" s="11">
        <v>238580825.88999999</v>
      </c>
      <c r="DF8" s="11">
        <v>245702799.31</v>
      </c>
      <c r="DG8" s="11">
        <v>254616075.63</v>
      </c>
      <c r="DH8" s="11">
        <v>272403292.57999998</v>
      </c>
      <c r="DI8" s="11">
        <v>491910218.31999999</v>
      </c>
    </row>
    <row r="9" spans="2:113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  <c r="BR9" s="11">
        <v>240620107.50999999</v>
      </c>
      <c r="BS9" s="11">
        <v>231230767.88</v>
      </c>
      <c r="BT9" s="11">
        <v>239240973.83000001</v>
      </c>
      <c r="BU9" s="11">
        <v>259303192.59</v>
      </c>
      <c r="BV9" s="11">
        <v>288941013.04000002</v>
      </c>
      <c r="BW9" s="11">
        <v>426421159.19999999</v>
      </c>
      <c r="BX9" s="11">
        <v>258581172.50999999</v>
      </c>
      <c r="BY9" s="11">
        <v>240896249.11000001</v>
      </c>
      <c r="BZ9" s="11">
        <v>287325354.00999999</v>
      </c>
      <c r="CA9" s="11">
        <v>247020451.40000001</v>
      </c>
      <c r="CB9" s="11">
        <v>266405477.09999999</v>
      </c>
      <c r="CC9" s="11">
        <v>242103841.49000001</v>
      </c>
      <c r="CD9" s="11">
        <v>261522854.87</v>
      </c>
      <c r="CE9" s="11">
        <v>252073062.75</v>
      </c>
      <c r="CF9" s="11">
        <v>259317015.09999999</v>
      </c>
      <c r="CG9" s="11">
        <v>280546940.11000001</v>
      </c>
      <c r="CH9" s="11">
        <v>312757256.83999997</v>
      </c>
      <c r="CI9" s="11">
        <v>457361621.57999998</v>
      </c>
      <c r="CJ9" s="11">
        <v>279301252.57999998</v>
      </c>
      <c r="CK9" s="11">
        <v>259567755.31</v>
      </c>
      <c r="CL9" s="11">
        <v>308389125.77999997</v>
      </c>
      <c r="CM9" s="11">
        <v>267935499.22999999</v>
      </c>
      <c r="CN9" s="11">
        <v>288435776.42000002</v>
      </c>
      <c r="CO9" s="11">
        <v>261666555.88999999</v>
      </c>
      <c r="CP9" s="11">
        <v>282624842.72000003</v>
      </c>
      <c r="CQ9" s="11">
        <v>272551599.85000002</v>
      </c>
      <c r="CR9" s="11">
        <v>280315379.36000001</v>
      </c>
      <c r="CS9" s="11">
        <v>302460480.13</v>
      </c>
      <c r="CT9" s="11">
        <v>336337264.39999998</v>
      </c>
      <c r="CU9" s="11">
        <v>489369442.19999999</v>
      </c>
      <c r="CV9" s="11">
        <v>301236551.97000003</v>
      </c>
      <c r="CW9" s="11">
        <v>280742641.30000001</v>
      </c>
      <c r="CX9" s="11">
        <v>333604507.82999998</v>
      </c>
      <c r="CY9" s="11">
        <v>289109420.5</v>
      </c>
      <c r="CZ9" s="11">
        <v>310330670.97000003</v>
      </c>
      <c r="DA9" s="11">
        <v>282652971.77999997</v>
      </c>
      <c r="DB9" s="11">
        <v>304447055.88</v>
      </c>
      <c r="DC9" s="11">
        <v>293668551.10000002</v>
      </c>
      <c r="DD9" s="11">
        <v>302237053.24000001</v>
      </c>
      <c r="DE9" s="11">
        <v>325389836.38999999</v>
      </c>
      <c r="DF9" s="11">
        <v>361332881.74000001</v>
      </c>
      <c r="DG9" s="11">
        <v>522698753.39999998</v>
      </c>
      <c r="DH9" s="11">
        <v>324426867.54000002</v>
      </c>
      <c r="DI9" s="11">
        <v>302952596.20999998</v>
      </c>
    </row>
    <row r="10" spans="2:113" s="1" customFormat="1" ht="19.7" customHeight="1" x14ac:dyDescent="0.2">
      <c r="B10" s="6">
        <v>8</v>
      </c>
      <c r="C10" s="7"/>
      <c r="D10" s="43" t="s">
        <v>9</v>
      </c>
      <c r="E10" s="43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  <c r="BR10" s="8">
        <v>135576382.31</v>
      </c>
      <c r="BS10" s="8">
        <v>137598218.24000001</v>
      </c>
      <c r="BT10" s="8">
        <v>139035748.27000001</v>
      </c>
      <c r="BU10" s="8">
        <v>136244111.24000001</v>
      </c>
      <c r="BV10" s="8">
        <v>134740298.61000001</v>
      </c>
      <c r="BW10" s="8">
        <v>138339370.27000001</v>
      </c>
      <c r="BX10" s="8">
        <v>144377151.25999999</v>
      </c>
      <c r="BY10" s="8">
        <v>247996184.34</v>
      </c>
      <c r="BZ10" s="8">
        <v>119579696.16</v>
      </c>
      <c r="CA10" s="8">
        <v>121861380.87</v>
      </c>
      <c r="CB10" s="8">
        <v>128533482.65000001</v>
      </c>
      <c r="CC10" s="8">
        <v>131986568.64</v>
      </c>
      <c r="CD10" s="8">
        <v>134423545.22</v>
      </c>
      <c r="CE10" s="8">
        <v>136325494.62</v>
      </c>
      <c r="CF10" s="8">
        <v>137770957.05000001</v>
      </c>
      <c r="CG10" s="8">
        <v>135017535.22</v>
      </c>
      <c r="CH10" s="8">
        <v>133412293.58</v>
      </c>
      <c r="CI10" s="8">
        <v>137073832.43000001</v>
      </c>
      <c r="CJ10" s="8">
        <v>143105458.81999999</v>
      </c>
      <c r="CK10" s="8">
        <v>245759863.91999999</v>
      </c>
      <c r="CL10" s="8">
        <v>117000216.59999999</v>
      </c>
      <c r="CM10" s="8">
        <v>119481716.43000001</v>
      </c>
      <c r="CN10" s="8">
        <v>126110340.59</v>
      </c>
      <c r="CO10" s="8">
        <v>129679992.18000001</v>
      </c>
      <c r="CP10" s="8">
        <v>132156483.65000001</v>
      </c>
      <c r="CQ10" s="8">
        <v>133985634.63</v>
      </c>
      <c r="CR10" s="8">
        <v>135321595.44</v>
      </c>
      <c r="CS10" s="8">
        <v>132668104.06999999</v>
      </c>
      <c r="CT10" s="8">
        <v>130948664.53</v>
      </c>
      <c r="CU10" s="8">
        <v>134630639.59</v>
      </c>
      <c r="CV10" s="8">
        <v>140620908.97999999</v>
      </c>
      <c r="CW10" s="8">
        <v>241588626.68000001</v>
      </c>
      <c r="CX10" s="8">
        <v>116467028.8</v>
      </c>
      <c r="CY10" s="8">
        <v>119133469.3</v>
      </c>
      <c r="CZ10" s="8">
        <v>125742926.17</v>
      </c>
      <c r="DA10" s="8">
        <v>129377954.63</v>
      </c>
      <c r="DB10" s="8">
        <v>131907465.70999999</v>
      </c>
      <c r="DC10" s="8">
        <v>133535101.04000001</v>
      </c>
      <c r="DD10" s="8">
        <v>135020074.78</v>
      </c>
      <c r="DE10" s="8">
        <v>132342237.54000001</v>
      </c>
      <c r="DF10" s="8">
        <v>130516826.13</v>
      </c>
      <c r="DG10" s="8">
        <v>134265543.72999999</v>
      </c>
      <c r="DH10" s="8">
        <v>140277147.81999999</v>
      </c>
      <c r="DI10" s="8">
        <v>240837195.02000001</v>
      </c>
    </row>
    <row r="11" spans="2:113" s="1" customFormat="1" ht="19.7" customHeight="1" x14ac:dyDescent="0.2">
      <c r="B11" s="6">
        <v>9</v>
      </c>
      <c r="C11" s="7"/>
      <c r="D11" s="43" t="s">
        <v>10</v>
      </c>
      <c r="E11" s="43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  <c r="BR11" s="8">
        <v>406040513.13999999</v>
      </c>
      <c r="BS11" s="8">
        <v>133600361.19</v>
      </c>
      <c r="BT11" s="8">
        <v>129993132.3</v>
      </c>
      <c r="BU11" s="8">
        <v>131699448.48999999</v>
      </c>
      <c r="BV11" s="8">
        <v>126567029.87</v>
      </c>
      <c r="BW11" s="8">
        <v>128580016.25</v>
      </c>
      <c r="BX11" s="8">
        <v>294284544.63999999</v>
      </c>
      <c r="BY11" s="8">
        <v>125561137.7</v>
      </c>
      <c r="BZ11" s="8">
        <v>118887138.91</v>
      </c>
      <c r="CA11" s="8">
        <v>121181849.89</v>
      </c>
      <c r="CB11" s="8">
        <v>118552981.75</v>
      </c>
      <c r="CC11" s="8">
        <v>148141092.34999999</v>
      </c>
      <c r="CD11" s="8">
        <v>382162427.99000001</v>
      </c>
      <c r="CE11" s="8">
        <v>113498951.03</v>
      </c>
      <c r="CF11" s="8">
        <v>111665514.13</v>
      </c>
      <c r="CG11" s="8">
        <v>114560976.79000001</v>
      </c>
      <c r="CH11" s="8">
        <v>108600415.54000001</v>
      </c>
      <c r="CI11" s="8">
        <v>110606109.01000001</v>
      </c>
      <c r="CJ11" s="8">
        <v>274312402.66000003</v>
      </c>
      <c r="CK11" s="8">
        <v>103641416.87</v>
      </c>
      <c r="CL11" s="8">
        <v>97426874.790000007</v>
      </c>
      <c r="CM11" s="8">
        <v>100131948.55</v>
      </c>
      <c r="CN11" s="8">
        <v>97811287.959999993</v>
      </c>
      <c r="CO11" s="8">
        <v>129420381.59999999</v>
      </c>
      <c r="CP11" s="8">
        <v>199915330.12</v>
      </c>
      <c r="CQ11" s="8">
        <v>93901732.900000006</v>
      </c>
      <c r="CR11" s="8">
        <v>92443395.219999999</v>
      </c>
      <c r="CS11" s="8">
        <v>95972440.510000005</v>
      </c>
      <c r="CT11" s="8">
        <v>90164128.659999996</v>
      </c>
      <c r="CU11" s="8">
        <v>92735586.379999995</v>
      </c>
      <c r="CV11" s="8">
        <v>89194694.590000004</v>
      </c>
      <c r="CW11" s="8">
        <v>86321876.659999996</v>
      </c>
      <c r="CX11" s="8">
        <v>80367319.980000004</v>
      </c>
      <c r="CY11" s="8">
        <v>84165941.480000004</v>
      </c>
      <c r="CZ11" s="8">
        <v>81399776.090000004</v>
      </c>
      <c r="DA11" s="8">
        <v>115429992.31</v>
      </c>
      <c r="DB11" s="8">
        <v>190434365.19999999</v>
      </c>
      <c r="DC11" s="8">
        <v>78276841.370000005</v>
      </c>
      <c r="DD11" s="8">
        <v>76786939.189999998</v>
      </c>
      <c r="DE11" s="8">
        <v>81335507.390000001</v>
      </c>
      <c r="DF11" s="8">
        <v>75465410.980000004</v>
      </c>
      <c r="DG11" s="8">
        <v>79129246.170000002</v>
      </c>
      <c r="DH11" s="8">
        <v>74646996.700000003</v>
      </c>
      <c r="DI11" s="8">
        <v>71968655.280000001</v>
      </c>
    </row>
    <row r="12" spans="2:113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  <c r="BR12" s="11">
        <v>133860538.83</v>
      </c>
      <c r="BS12" s="11">
        <v>130465834.19</v>
      </c>
      <c r="BT12" s="11">
        <v>127127970.75</v>
      </c>
      <c r="BU12" s="11">
        <v>124798797.93000001</v>
      </c>
      <c r="BV12" s="11">
        <v>123336126.09</v>
      </c>
      <c r="BW12" s="11">
        <v>122855278.08</v>
      </c>
      <c r="BX12" s="11">
        <v>123364629.27</v>
      </c>
      <c r="BY12" s="11">
        <v>123406021.56</v>
      </c>
      <c r="BZ12" s="11">
        <v>117008424.95999999</v>
      </c>
      <c r="CA12" s="11">
        <v>115861790.91</v>
      </c>
      <c r="CB12" s="11">
        <v>115309572.59</v>
      </c>
      <c r="CC12" s="11">
        <v>112782286.38</v>
      </c>
      <c r="CD12" s="11">
        <v>112065006.98</v>
      </c>
      <c r="CE12" s="11">
        <v>110249532.86</v>
      </c>
      <c r="CF12" s="11">
        <v>108699622.03</v>
      </c>
      <c r="CG12" s="11">
        <v>107330090.66</v>
      </c>
      <c r="CH12" s="11">
        <v>105248006.67</v>
      </c>
      <c r="CI12" s="11">
        <v>104619226.39</v>
      </c>
      <c r="CJ12" s="11">
        <v>103260781.2</v>
      </c>
      <c r="CK12" s="11">
        <v>101427554.02</v>
      </c>
      <c r="CL12" s="11">
        <v>95445569.120000005</v>
      </c>
      <c r="CM12" s="11">
        <v>94531149.670000002</v>
      </c>
      <c r="CN12" s="11">
        <v>94397781.390000001</v>
      </c>
      <c r="CO12" s="11">
        <v>92222687.680000007</v>
      </c>
      <c r="CP12" s="11">
        <v>91920740.069999993</v>
      </c>
      <c r="CQ12" s="11">
        <v>90478899.239999995</v>
      </c>
      <c r="CR12" s="11">
        <v>89316128.849999994</v>
      </c>
      <c r="CS12" s="11">
        <v>88338567.319999993</v>
      </c>
      <c r="CT12" s="11">
        <v>86623066.659999996</v>
      </c>
      <c r="CU12" s="11">
        <v>86412209.129999995</v>
      </c>
      <c r="CV12" s="11">
        <v>85442560.540000007</v>
      </c>
      <c r="CW12" s="11">
        <v>83984768.439999998</v>
      </c>
      <c r="CX12" s="11">
        <v>78275677.189999998</v>
      </c>
      <c r="CY12" s="11">
        <v>78253388.019999996</v>
      </c>
      <c r="CZ12" s="11">
        <v>77796191.219999999</v>
      </c>
      <c r="DA12" s="11">
        <v>76160434.790000007</v>
      </c>
      <c r="DB12" s="11">
        <v>76424674.150000006</v>
      </c>
      <c r="DC12" s="11">
        <v>74663933.640000001</v>
      </c>
      <c r="DD12" s="11">
        <v>73485574.370000005</v>
      </c>
      <c r="DE12" s="11">
        <v>73276758.019999996</v>
      </c>
      <c r="DF12" s="11">
        <v>71727802.290000007</v>
      </c>
      <c r="DG12" s="11">
        <v>72453810.900000006</v>
      </c>
      <c r="DH12" s="11">
        <v>70686320.689999998</v>
      </c>
      <c r="DI12" s="11">
        <v>69501438.140000001</v>
      </c>
    </row>
    <row r="13" spans="2:113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  <c r="BR13" s="11">
        <v>272179974.31</v>
      </c>
      <c r="BS13" s="11">
        <v>3134527</v>
      </c>
      <c r="BT13" s="11">
        <v>2865161.55</v>
      </c>
      <c r="BU13" s="11">
        <v>6900650.5599999996</v>
      </c>
      <c r="BV13" s="11">
        <v>3230903.78</v>
      </c>
      <c r="BW13" s="11">
        <v>5724738.1699999999</v>
      </c>
      <c r="BX13" s="11">
        <v>170919915.37</v>
      </c>
      <c r="BY13" s="11">
        <v>2155116.14</v>
      </c>
      <c r="BZ13" s="11">
        <v>1878713.95</v>
      </c>
      <c r="CA13" s="11">
        <v>5320058.9800000004</v>
      </c>
      <c r="CB13" s="11">
        <v>3243409.16</v>
      </c>
      <c r="CC13" s="11">
        <v>35358805.969999999</v>
      </c>
      <c r="CD13" s="11">
        <v>270097421.00999999</v>
      </c>
      <c r="CE13" s="11">
        <v>3249418.17</v>
      </c>
      <c r="CF13" s="11">
        <v>2965892.1</v>
      </c>
      <c r="CG13" s="11">
        <v>7230886.1299999999</v>
      </c>
      <c r="CH13" s="11">
        <v>3352408.87</v>
      </c>
      <c r="CI13" s="11">
        <v>5986882.6200000001</v>
      </c>
      <c r="CJ13" s="11">
        <v>171051621.46000001</v>
      </c>
      <c r="CK13" s="11">
        <v>2213862.85</v>
      </c>
      <c r="CL13" s="11">
        <v>1981305.67</v>
      </c>
      <c r="CM13" s="11">
        <v>5600798.8799999999</v>
      </c>
      <c r="CN13" s="11">
        <v>3413506.57</v>
      </c>
      <c r="CO13" s="11">
        <v>37197693.920000002</v>
      </c>
      <c r="CP13" s="11">
        <v>107994590.05</v>
      </c>
      <c r="CQ13" s="11">
        <v>3422833.66</v>
      </c>
      <c r="CR13" s="11">
        <v>3127266.37</v>
      </c>
      <c r="CS13" s="11">
        <v>7633873.1900000004</v>
      </c>
      <c r="CT13" s="11">
        <v>3541062</v>
      </c>
      <c r="CU13" s="11">
        <v>6323377.25</v>
      </c>
      <c r="CV13" s="11">
        <v>3752134.05</v>
      </c>
      <c r="CW13" s="11">
        <v>2337108.2200000002</v>
      </c>
      <c r="CX13" s="11">
        <v>2091642.79</v>
      </c>
      <c r="CY13" s="11">
        <v>5912553.46</v>
      </c>
      <c r="CZ13" s="11">
        <v>3603584.87</v>
      </c>
      <c r="DA13" s="11">
        <v>39269557.520000003</v>
      </c>
      <c r="DB13" s="11">
        <v>114009691.05</v>
      </c>
      <c r="DC13" s="11">
        <v>3612907.73</v>
      </c>
      <c r="DD13" s="11">
        <v>3301364.82</v>
      </c>
      <c r="DE13" s="11">
        <v>8058749.3700000001</v>
      </c>
      <c r="DF13" s="11">
        <v>3737608.69</v>
      </c>
      <c r="DG13" s="11">
        <v>6675435.2699999996</v>
      </c>
      <c r="DH13" s="11">
        <v>3960676.01</v>
      </c>
      <c r="DI13" s="11">
        <v>2467217.14</v>
      </c>
    </row>
    <row r="14" spans="2:113" s="1" customFormat="1" ht="19.7" customHeight="1" x14ac:dyDescent="0.2">
      <c r="B14" s="6">
        <v>12</v>
      </c>
      <c r="C14" s="7"/>
      <c r="D14" s="43" t="s">
        <v>13</v>
      </c>
      <c r="E14" s="43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17581.28</v>
      </c>
      <c r="BY14" s="8">
        <v>173539.6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18575.66</v>
      </c>
      <c r="CK14" s="8">
        <v>183205.87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19626.77</v>
      </c>
      <c r="CW14" s="8">
        <v>193410.41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20719.98</v>
      </c>
      <c r="DI14" s="8">
        <v>204183.42</v>
      </c>
    </row>
    <row r="15" spans="2:113" s="1" customFormat="1" ht="19.7" customHeight="1" x14ac:dyDescent="0.2">
      <c r="B15" s="6">
        <v>13</v>
      </c>
      <c r="C15" s="7"/>
      <c r="D15" s="43" t="s">
        <v>14</v>
      </c>
      <c r="E15" s="43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</row>
    <row r="16" spans="2:113" s="1" customFormat="1" ht="19.7" customHeight="1" x14ac:dyDescent="0.2">
      <c r="B16" s="6">
        <v>14</v>
      </c>
      <c r="C16" s="7"/>
      <c r="D16" s="43" t="s">
        <v>15</v>
      </c>
      <c r="E16" s="43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  <c r="BR16" s="8">
        <v>24090657.43</v>
      </c>
      <c r="BS16" s="8">
        <v>19081025.68</v>
      </c>
      <c r="BT16" s="8">
        <v>17108576.859999999</v>
      </c>
      <c r="BU16" s="8">
        <v>20115834.350000001</v>
      </c>
      <c r="BV16" s="8">
        <v>18082115.829999998</v>
      </c>
      <c r="BW16" s="8">
        <v>24398465.210000001</v>
      </c>
      <c r="BX16" s="8">
        <v>20940198.32</v>
      </c>
      <c r="BY16" s="8">
        <v>24110222</v>
      </c>
      <c r="BZ16" s="8">
        <v>16846238.129999999</v>
      </c>
      <c r="CA16" s="8">
        <v>16278045.619999999</v>
      </c>
      <c r="CB16" s="8">
        <v>21956691.100000001</v>
      </c>
      <c r="CC16" s="8">
        <v>19632214.91</v>
      </c>
      <c r="CD16" s="8">
        <v>26108353.850000001</v>
      </c>
      <c r="CE16" s="8">
        <v>20835986.010000002</v>
      </c>
      <c r="CF16" s="8">
        <v>18687597.239999998</v>
      </c>
      <c r="CG16" s="8">
        <v>21806793.329999998</v>
      </c>
      <c r="CH16" s="8">
        <v>19617750.75</v>
      </c>
      <c r="CI16" s="8">
        <v>26179060.18</v>
      </c>
      <c r="CJ16" s="8">
        <v>22720649.890000001</v>
      </c>
      <c r="CK16" s="8">
        <v>25716445.510000002</v>
      </c>
      <c r="CL16" s="8">
        <v>18200627.440000001</v>
      </c>
      <c r="CM16" s="8">
        <v>17606454.539999999</v>
      </c>
      <c r="CN16" s="8">
        <v>23556420.350000001</v>
      </c>
      <c r="CO16" s="8">
        <v>21117137.670000002</v>
      </c>
      <c r="CP16" s="8">
        <v>27877548.600000001</v>
      </c>
      <c r="CQ16" s="8">
        <v>22315398.920000002</v>
      </c>
      <c r="CR16" s="8">
        <v>20051945.809999999</v>
      </c>
      <c r="CS16" s="8">
        <v>23207354.440000001</v>
      </c>
      <c r="CT16" s="8">
        <v>20980421.300000001</v>
      </c>
      <c r="CU16" s="8">
        <v>27816121.690000001</v>
      </c>
      <c r="CV16" s="8">
        <v>24317001.140000001</v>
      </c>
      <c r="CW16" s="8">
        <v>27495712.68</v>
      </c>
      <c r="CX16" s="8">
        <v>19567409.43</v>
      </c>
      <c r="CY16" s="8">
        <v>18947931.02</v>
      </c>
      <c r="CZ16" s="8">
        <v>25202366.879999999</v>
      </c>
      <c r="DA16" s="8">
        <v>22637148.370000001</v>
      </c>
      <c r="DB16" s="8">
        <v>29709177.829999998</v>
      </c>
      <c r="DC16" s="8">
        <v>23819525.960000001</v>
      </c>
      <c r="DD16" s="8">
        <v>21427582.149999999</v>
      </c>
      <c r="DE16" s="8">
        <v>24610229.609999999</v>
      </c>
      <c r="DF16" s="8">
        <v>22345514.82</v>
      </c>
      <c r="DG16" s="8">
        <v>29468961.100000001</v>
      </c>
      <c r="DH16" s="8">
        <v>25928203.989999998</v>
      </c>
      <c r="DI16" s="8">
        <v>29307095.370000001</v>
      </c>
    </row>
    <row r="17" spans="2:113" s="1" customFormat="1" ht="19.7" customHeight="1" x14ac:dyDescent="0.2">
      <c r="B17" s="6">
        <v>15</v>
      </c>
      <c r="C17" s="7"/>
      <c r="D17" s="43" t="s">
        <v>16</v>
      </c>
      <c r="E17" s="43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  <c r="BR17" s="8">
        <v>962325888.07000005</v>
      </c>
      <c r="BS17" s="8">
        <v>922866151.09000003</v>
      </c>
      <c r="BT17" s="8">
        <v>918675253.40999997</v>
      </c>
      <c r="BU17" s="8">
        <v>898301302.70000005</v>
      </c>
      <c r="BV17" s="8">
        <v>846022621.66999996</v>
      </c>
      <c r="BW17" s="8">
        <v>956767204.42999995</v>
      </c>
      <c r="BX17" s="8">
        <v>984080315.13999999</v>
      </c>
      <c r="BY17" s="8">
        <v>1046337410.49</v>
      </c>
      <c r="BZ17" s="8">
        <v>1052113324.24</v>
      </c>
      <c r="CA17" s="8">
        <v>1216533003.4100001</v>
      </c>
      <c r="CB17" s="8">
        <v>1002075733.6900001</v>
      </c>
      <c r="CC17" s="8">
        <v>957615630.84000003</v>
      </c>
      <c r="CD17" s="8">
        <v>1026059535.79</v>
      </c>
      <c r="CE17" s="8">
        <v>983586230.21000004</v>
      </c>
      <c r="CF17" s="8">
        <v>982404782</v>
      </c>
      <c r="CG17" s="8">
        <v>959191499.71000004</v>
      </c>
      <c r="CH17" s="8">
        <v>911903928.75</v>
      </c>
      <c r="CI17" s="8">
        <v>1026355295.97</v>
      </c>
      <c r="CJ17" s="8">
        <v>1051054942.39</v>
      </c>
      <c r="CK17" s="8">
        <v>1114648186.5999999</v>
      </c>
      <c r="CL17" s="8">
        <v>1017132433.01</v>
      </c>
      <c r="CM17" s="8">
        <v>1195643412.98</v>
      </c>
      <c r="CN17" s="8">
        <v>959940381.38999999</v>
      </c>
      <c r="CO17" s="8">
        <v>999758676.23000002</v>
      </c>
      <c r="CP17" s="8">
        <v>1073112139.79</v>
      </c>
      <c r="CQ17" s="8">
        <v>1026021549.86</v>
      </c>
      <c r="CR17" s="8">
        <v>1030053818.99</v>
      </c>
      <c r="CS17" s="8">
        <v>1002504335.08</v>
      </c>
      <c r="CT17" s="8">
        <v>954790712.92999995</v>
      </c>
      <c r="CU17" s="8">
        <v>1044995768.9299999</v>
      </c>
      <c r="CV17" s="8">
        <v>1103504868.1400001</v>
      </c>
      <c r="CW17" s="8">
        <v>1160841677.54</v>
      </c>
      <c r="CX17" s="8">
        <v>1086267079.1199999</v>
      </c>
      <c r="CY17" s="8">
        <v>1267117477.3599999</v>
      </c>
      <c r="CZ17" s="8">
        <v>1033021095.4299999</v>
      </c>
      <c r="DA17" s="8">
        <v>1070400685.87</v>
      </c>
      <c r="DB17" s="8">
        <v>1145429871.76</v>
      </c>
      <c r="DC17" s="8">
        <v>1098089381.23</v>
      </c>
      <c r="DD17" s="8">
        <v>1106882780.5899999</v>
      </c>
      <c r="DE17" s="8">
        <v>1074118499.52</v>
      </c>
      <c r="DF17" s="8">
        <v>1024973448.14</v>
      </c>
      <c r="DG17" s="8">
        <v>1116936931.8</v>
      </c>
      <c r="DH17" s="8">
        <v>1175793294.1099999</v>
      </c>
      <c r="DI17" s="8">
        <v>1232458407.9200001</v>
      </c>
    </row>
    <row r="18" spans="2:113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  <c r="BR18" s="11">
        <v>484085253.42000002</v>
      </c>
      <c r="BS18" s="11">
        <v>456435310.91000003</v>
      </c>
      <c r="BT18" s="11">
        <v>381623161.85000002</v>
      </c>
      <c r="BU18" s="11">
        <v>427824082.92000002</v>
      </c>
      <c r="BV18" s="11">
        <v>376851721.02999997</v>
      </c>
      <c r="BW18" s="11">
        <v>398813258.70999998</v>
      </c>
      <c r="BX18" s="11">
        <v>496741200.31999999</v>
      </c>
      <c r="BY18" s="11">
        <v>530675491.23000002</v>
      </c>
      <c r="BZ18" s="11">
        <v>500937834.74000001</v>
      </c>
      <c r="CA18" s="11">
        <v>660076262.17999995</v>
      </c>
      <c r="CB18" s="11">
        <v>446483729.88999999</v>
      </c>
      <c r="CC18" s="11">
        <v>490953042.48000002</v>
      </c>
      <c r="CD18" s="11">
        <v>529328174.45999998</v>
      </c>
      <c r="CE18" s="11">
        <v>501776187.48000002</v>
      </c>
      <c r="CF18" s="11">
        <v>426989722.5</v>
      </c>
      <c r="CG18" s="11">
        <v>473197377.97000003</v>
      </c>
      <c r="CH18" s="11">
        <v>422226781.85000002</v>
      </c>
      <c r="CI18" s="11">
        <v>444188782.50999999</v>
      </c>
      <c r="CJ18" s="11">
        <v>542116845.51999998</v>
      </c>
      <c r="CK18" s="11">
        <v>576051168.25999999</v>
      </c>
      <c r="CL18" s="11">
        <v>546313520.11000001</v>
      </c>
      <c r="CM18" s="11">
        <v>705451949.74000001</v>
      </c>
      <c r="CN18" s="11">
        <v>491859418.01999998</v>
      </c>
      <c r="CO18" s="11">
        <v>536328730.76999998</v>
      </c>
      <c r="CP18" s="11">
        <v>574703862.77999997</v>
      </c>
      <c r="CQ18" s="11">
        <v>547151875.82000005</v>
      </c>
      <c r="CR18" s="11">
        <v>472365410.83999997</v>
      </c>
      <c r="CS18" s="11">
        <v>518573066.31</v>
      </c>
      <c r="CT18" s="11">
        <v>467602470.18000001</v>
      </c>
      <c r="CU18" s="11">
        <v>489564470.85000002</v>
      </c>
      <c r="CV18" s="11">
        <v>587492533.85000002</v>
      </c>
      <c r="CW18" s="11">
        <v>621426856.60000002</v>
      </c>
      <c r="CX18" s="11">
        <v>591689208.45000005</v>
      </c>
      <c r="CY18" s="11">
        <v>750827638.07000005</v>
      </c>
      <c r="CZ18" s="11">
        <v>537235106.36000001</v>
      </c>
      <c r="DA18" s="11">
        <v>581704419.10000002</v>
      </c>
      <c r="DB18" s="11">
        <v>620079551.12</v>
      </c>
      <c r="DC18" s="11">
        <v>592527564.14999998</v>
      </c>
      <c r="DD18" s="11">
        <v>517741099.17000002</v>
      </c>
      <c r="DE18" s="11">
        <v>563948754.63999999</v>
      </c>
      <c r="DF18" s="11">
        <v>512978158.51999998</v>
      </c>
      <c r="DG18" s="11">
        <v>534940159.19</v>
      </c>
      <c r="DH18" s="11">
        <v>632868222.19000006</v>
      </c>
      <c r="DI18" s="11">
        <v>666802544.94000006</v>
      </c>
    </row>
    <row r="19" spans="2:11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</row>
    <row r="20" spans="2:113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  <c r="BR20" s="11">
        <v>13454354.970000001</v>
      </c>
      <c r="BS20" s="11">
        <v>14824919.640000001</v>
      </c>
      <c r="BT20" s="11">
        <v>14706046.1</v>
      </c>
      <c r="BU20" s="11">
        <v>13046607.210000001</v>
      </c>
      <c r="BV20" s="11">
        <v>15898130.970000001</v>
      </c>
      <c r="BW20" s="11">
        <v>17079202.68</v>
      </c>
      <c r="BX20" s="11">
        <v>15010775.4</v>
      </c>
      <c r="BY20" s="11">
        <v>15921831.74</v>
      </c>
      <c r="BZ20" s="11">
        <v>15253296.949999999</v>
      </c>
      <c r="CA20" s="11">
        <v>14985946.699999999</v>
      </c>
      <c r="CB20" s="11">
        <v>16385184.460000001</v>
      </c>
      <c r="CC20" s="11">
        <v>16803907.399999999</v>
      </c>
      <c r="CD20" s="11">
        <v>13720262.710000001</v>
      </c>
      <c r="CE20" s="11">
        <v>15773603.1</v>
      </c>
      <c r="CF20" s="11">
        <v>15785208.77</v>
      </c>
      <c r="CG20" s="11">
        <v>13876837.029999999</v>
      </c>
      <c r="CH20" s="11">
        <v>16805383.600000001</v>
      </c>
      <c r="CI20" s="11">
        <v>17700373.52</v>
      </c>
      <c r="CJ20" s="11">
        <v>15145562.630000001</v>
      </c>
      <c r="CK20" s="11">
        <v>17041726.890000001</v>
      </c>
      <c r="CL20" s="11">
        <v>16173331.560000001</v>
      </c>
      <c r="CM20" s="11">
        <v>14891911.5</v>
      </c>
      <c r="CN20" s="11">
        <v>16501861.32</v>
      </c>
      <c r="CO20" s="11">
        <v>17015096.600000001</v>
      </c>
      <c r="CP20" s="11">
        <v>14595450.810000001</v>
      </c>
      <c r="CQ20" s="11">
        <v>16789700.809999999</v>
      </c>
      <c r="CR20" s="11">
        <v>16418503.300000001</v>
      </c>
      <c r="CS20" s="11">
        <v>14717003.68</v>
      </c>
      <c r="CT20" s="11">
        <v>17689163.609999999</v>
      </c>
      <c r="CU20" s="11">
        <v>18808385.719999999</v>
      </c>
      <c r="CV20" s="11">
        <v>16213922.24</v>
      </c>
      <c r="CW20" s="11">
        <v>17830050.32</v>
      </c>
      <c r="CX20" s="11">
        <v>16916578.73</v>
      </c>
      <c r="CY20" s="11">
        <v>16227540.6</v>
      </c>
      <c r="CZ20" s="11">
        <v>17694421.23</v>
      </c>
      <c r="DA20" s="11">
        <v>18196623.559999999</v>
      </c>
      <c r="DB20" s="11">
        <v>16192905.48</v>
      </c>
      <c r="DC20" s="11">
        <v>18119878.57</v>
      </c>
      <c r="DD20" s="11">
        <v>17838104.57</v>
      </c>
      <c r="DE20" s="11">
        <v>16145496.369999999</v>
      </c>
      <c r="DF20" s="11">
        <v>19078000.640000001</v>
      </c>
      <c r="DG20" s="11">
        <v>20212074.460000001</v>
      </c>
      <c r="DH20" s="11">
        <v>17787185.43</v>
      </c>
      <c r="DI20" s="11">
        <v>19183428.41</v>
      </c>
    </row>
    <row r="21" spans="2:113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  <c r="BR21" s="11">
        <v>327752781.93000001</v>
      </c>
      <c r="BS21" s="11">
        <v>333746331.80000001</v>
      </c>
      <c r="BT21" s="11">
        <v>328651147.41000003</v>
      </c>
      <c r="BU21" s="11">
        <v>338292148.37</v>
      </c>
      <c r="BV21" s="11">
        <v>333633441.33999997</v>
      </c>
      <c r="BW21" s="11">
        <v>359111150.20999998</v>
      </c>
      <c r="BX21" s="11">
        <v>342915507.07999998</v>
      </c>
      <c r="BY21" s="11">
        <v>347767074.38</v>
      </c>
      <c r="BZ21" s="11">
        <v>353585795.94</v>
      </c>
      <c r="CA21" s="11">
        <v>355202409.72000003</v>
      </c>
      <c r="CB21" s="11">
        <v>328360614.45999998</v>
      </c>
      <c r="CC21" s="11">
        <v>335849861.38</v>
      </c>
      <c r="CD21" s="11">
        <v>342781861.05000001</v>
      </c>
      <c r="CE21" s="11">
        <v>344321500.64999998</v>
      </c>
      <c r="CF21" s="11">
        <v>337054482.74000001</v>
      </c>
      <c r="CG21" s="11">
        <v>350535704.26999998</v>
      </c>
      <c r="CH21" s="11">
        <v>349217872.73000002</v>
      </c>
      <c r="CI21" s="11">
        <v>377198364.5</v>
      </c>
      <c r="CJ21" s="11">
        <v>360081286.11000001</v>
      </c>
      <c r="CK21" s="11">
        <v>366793990.42000002</v>
      </c>
      <c r="CL21" s="11">
        <v>330116559.94</v>
      </c>
      <c r="CM21" s="11">
        <v>347724467.36000001</v>
      </c>
      <c r="CN21" s="11">
        <v>320497487.60000002</v>
      </c>
      <c r="CO21" s="11">
        <v>329725261.52999997</v>
      </c>
      <c r="CP21" s="11">
        <v>338707828.67000002</v>
      </c>
      <c r="CQ21" s="11">
        <v>336189647.94</v>
      </c>
      <c r="CR21" s="11">
        <v>331260881.27999997</v>
      </c>
      <c r="CS21" s="11">
        <v>343335214.19</v>
      </c>
      <c r="CT21" s="11">
        <v>341394522.08999997</v>
      </c>
      <c r="CU21" s="11">
        <v>344060442.89999998</v>
      </c>
      <c r="CV21" s="11">
        <v>361320371.13999999</v>
      </c>
      <c r="CW21" s="11">
        <v>361069349.00999999</v>
      </c>
      <c r="CX21" s="11">
        <v>348710276.14999998</v>
      </c>
      <c r="CY21" s="11">
        <v>367949814.08999997</v>
      </c>
      <c r="CZ21" s="11">
        <v>342291528.41000003</v>
      </c>
      <c r="DA21" s="11">
        <v>349726982.49000001</v>
      </c>
      <c r="DB21" s="11">
        <v>358836329.45999998</v>
      </c>
      <c r="DC21" s="11">
        <v>357163570.36000001</v>
      </c>
      <c r="DD21" s="11">
        <v>352222369.94999999</v>
      </c>
      <c r="DE21" s="11">
        <v>363679681.43000001</v>
      </c>
      <c r="DF21" s="11">
        <v>360206689.44999999</v>
      </c>
      <c r="DG21" s="11">
        <v>363726080.33999997</v>
      </c>
      <c r="DH21" s="11">
        <v>381730287.95999998</v>
      </c>
      <c r="DI21" s="11">
        <v>381007232.69</v>
      </c>
    </row>
    <row r="22" spans="2:113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  <c r="BR22" s="11">
        <v>137033497.75</v>
      </c>
      <c r="BS22" s="11">
        <v>117859588.73999999</v>
      </c>
      <c r="BT22" s="11">
        <v>193694898.05000001</v>
      </c>
      <c r="BU22" s="11">
        <v>119138464.2</v>
      </c>
      <c r="BV22" s="11">
        <v>119639328.33</v>
      </c>
      <c r="BW22" s="11">
        <v>181763592.83000001</v>
      </c>
      <c r="BX22" s="11">
        <v>129412832.34</v>
      </c>
      <c r="BY22" s="11">
        <v>151973013.13999999</v>
      </c>
      <c r="BZ22" s="11">
        <v>182336396.61000001</v>
      </c>
      <c r="CA22" s="11">
        <v>186268384.81</v>
      </c>
      <c r="CB22" s="11">
        <v>210846204.88</v>
      </c>
      <c r="CC22" s="11">
        <v>114008819.58</v>
      </c>
      <c r="CD22" s="11">
        <v>140229237.56999999</v>
      </c>
      <c r="CE22" s="11">
        <v>121714938.98</v>
      </c>
      <c r="CF22" s="11">
        <v>202575367.99000001</v>
      </c>
      <c r="CG22" s="11">
        <v>121581580.44</v>
      </c>
      <c r="CH22" s="11">
        <v>123653890.56999999</v>
      </c>
      <c r="CI22" s="11">
        <v>187267775.44</v>
      </c>
      <c r="CJ22" s="11">
        <v>133711248.13</v>
      </c>
      <c r="CK22" s="11">
        <v>154761301.03</v>
      </c>
      <c r="CL22" s="11">
        <v>124529021.40000001</v>
      </c>
      <c r="CM22" s="11">
        <v>127575084.38</v>
      </c>
      <c r="CN22" s="11">
        <v>131081614.45</v>
      </c>
      <c r="CO22" s="11">
        <v>116689587.33</v>
      </c>
      <c r="CP22" s="11">
        <v>145104997.53</v>
      </c>
      <c r="CQ22" s="11">
        <v>125890325.29000001</v>
      </c>
      <c r="CR22" s="11">
        <v>210009023.56999999</v>
      </c>
      <c r="CS22" s="11">
        <v>125879050.90000001</v>
      </c>
      <c r="CT22" s="11">
        <v>128104557.05</v>
      </c>
      <c r="CU22" s="11">
        <v>192562469.46000001</v>
      </c>
      <c r="CV22" s="11">
        <v>138478040.91</v>
      </c>
      <c r="CW22" s="11">
        <v>160515421.61000001</v>
      </c>
      <c r="CX22" s="11">
        <v>128951015.79000001</v>
      </c>
      <c r="CY22" s="11">
        <v>132112484.59999999</v>
      </c>
      <c r="CZ22" s="11">
        <v>135800039.43000001</v>
      </c>
      <c r="DA22" s="11">
        <v>120772660.72</v>
      </c>
      <c r="DB22" s="11">
        <v>150321085.69999999</v>
      </c>
      <c r="DC22" s="11">
        <v>130278368.15000001</v>
      </c>
      <c r="DD22" s="11">
        <v>219081206.90000001</v>
      </c>
      <c r="DE22" s="11">
        <v>130344567.08</v>
      </c>
      <c r="DF22" s="11">
        <v>132710599.53</v>
      </c>
      <c r="DG22" s="11">
        <v>198058617.81</v>
      </c>
      <c r="DH22" s="11">
        <v>143407598.53</v>
      </c>
      <c r="DI22" s="11">
        <v>165465201.88</v>
      </c>
    </row>
    <row r="23" spans="2:113" s="1" customFormat="1" ht="19.7" customHeight="1" x14ac:dyDescent="0.2">
      <c r="B23" s="6">
        <v>21</v>
      </c>
      <c r="C23" s="7"/>
      <c r="D23" s="43" t="s">
        <v>22</v>
      </c>
      <c r="E23" s="43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  <c r="BR23" s="8">
        <v>355654055.86000001</v>
      </c>
      <c r="BS23" s="8">
        <v>352356239.91000003</v>
      </c>
      <c r="BT23" s="8">
        <v>436567746.29000002</v>
      </c>
      <c r="BU23" s="8">
        <v>311345618.93000001</v>
      </c>
      <c r="BV23" s="8">
        <v>309543065.18000001</v>
      </c>
      <c r="BW23" s="8">
        <v>330627005.75</v>
      </c>
      <c r="BX23" s="8">
        <v>349458047.89999998</v>
      </c>
      <c r="BY23" s="8">
        <v>561117217.86000001</v>
      </c>
      <c r="BZ23" s="8">
        <v>320015464.06999999</v>
      </c>
      <c r="CA23" s="8">
        <v>303761324.75</v>
      </c>
      <c r="CB23" s="8">
        <v>426479567.82999998</v>
      </c>
      <c r="CC23" s="8">
        <v>464785948.19</v>
      </c>
      <c r="CD23" s="8">
        <v>390146911.31</v>
      </c>
      <c r="CE23" s="8">
        <v>350206830.43000001</v>
      </c>
      <c r="CF23" s="8">
        <v>454621368.88</v>
      </c>
      <c r="CG23" s="8">
        <v>351319445.13</v>
      </c>
      <c r="CH23" s="8">
        <v>374844372.13999999</v>
      </c>
      <c r="CI23" s="8">
        <v>378966095.06999999</v>
      </c>
      <c r="CJ23" s="8">
        <v>396270975.55000001</v>
      </c>
      <c r="CK23" s="8">
        <v>368961612.80000001</v>
      </c>
      <c r="CL23" s="8">
        <v>324551362.23000002</v>
      </c>
      <c r="CM23" s="8">
        <v>325825137.25</v>
      </c>
      <c r="CN23" s="8">
        <v>448243405.88</v>
      </c>
      <c r="CO23" s="8">
        <v>486692074.49000001</v>
      </c>
      <c r="CP23" s="8">
        <v>412250546.580001</v>
      </c>
      <c r="CQ23" s="8">
        <v>371908631.76999998</v>
      </c>
      <c r="CR23" s="8">
        <v>482660332.48000002</v>
      </c>
      <c r="CS23" s="8">
        <v>373130660.74000001</v>
      </c>
      <c r="CT23" s="8">
        <v>397549950.75</v>
      </c>
      <c r="CU23" s="8">
        <v>402583358.26999998</v>
      </c>
      <c r="CV23" s="8">
        <v>422716929.08999997</v>
      </c>
      <c r="CW23" s="8">
        <v>396155013.44</v>
      </c>
      <c r="CX23" s="8">
        <v>344186415.31</v>
      </c>
      <c r="CY23" s="8">
        <v>346002985.95999998</v>
      </c>
      <c r="CZ23" s="8">
        <v>470069000.36000001</v>
      </c>
      <c r="DA23" s="8">
        <v>508372508.94999897</v>
      </c>
      <c r="DB23" s="8">
        <v>434427532.06</v>
      </c>
      <c r="DC23" s="8">
        <v>397188024.75</v>
      </c>
      <c r="DD23" s="8">
        <v>525054515.12</v>
      </c>
      <c r="DE23" s="8">
        <v>393475087.38999999</v>
      </c>
      <c r="DF23" s="8">
        <v>408873215.42000002</v>
      </c>
      <c r="DG23" s="8">
        <v>423707244.70999998</v>
      </c>
      <c r="DH23" s="8">
        <v>448259514.01999998</v>
      </c>
      <c r="DI23" s="8">
        <v>419064670.70999998</v>
      </c>
    </row>
    <row r="24" spans="2:113" s="1" customFormat="1" ht="19.7" customHeight="1" x14ac:dyDescent="0.2">
      <c r="B24" s="4">
        <v>22</v>
      </c>
      <c r="C24" s="46" t="s">
        <v>23</v>
      </c>
      <c r="D24" s="46"/>
      <c r="E24" s="46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  <c r="BR24" s="5">
        <v>1317178547.28</v>
      </c>
      <c r="BS24" s="5">
        <v>1354229999.3299999</v>
      </c>
      <c r="BT24" s="5">
        <v>1366723230.5</v>
      </c>
      <c r="BU24" s="5">
        <v>1395979334.51</v>
      </c>
      <c r="BV24" s="5">
        <v>1415327840.77</v>
      </c>
      <c r="BW24" s="5">
        <v>1633657769.55</v>
      </c>
      <c r="BX24" s="5">
        <v>1404924104.04</v>
      </c>
      <c r="BY24" s="5">
        <v>1496030612.45</v>
      </c>
      <c r="BZ24" s="5">
        <v>1457825792.9000001</v>
      </c>
      <c r="CA24" s="5">
        <v>1368310483.9200001</v>
      </c>
      <c r="CB24" s="5">
        <v>1341305456.47</v>
      </c>
      <c r="CC24" s="5">
        <v>1343524573.1500001</v>
      </c>
      <c r="CD24" s="5">
        <v>1364102178.78</v>
      </c>
      <c r="CE24" s="5">
        <v>1380482403.3299999</v>
      </c>
      <c r="CF24" s="5">
        <v>1382401464.1400001</v>
      </c>
      <c r="CG24" s="5">
        <v>1426487085.4100001</v>
      </c>
      <c r="CH24" s="5">
        <v>1460736217.6099999</v>
      </c>
      <c r="CI24" s="5">
        <v>1694966183.53</v>
      </c>
      <c r="CJ24" s="5">
        <v>1456872076.75</v>
      </c>
      <c r="CK24" s="5">
        <v>1552452367.05</v>
      </c>
      <c r="CL24" s="5">
        <v>1520872937.9100001</v>
      </c>
      <c r="CM24" s="5">
        <v>1426528250.0699999</v>
      </c>
      <c r="CN24" s="5">
        <v>1396248953.1099999</v>
      </c>
      <c r="CO24" s="5">
        <v>1400580749.8900001</v>
      </c>
      <c r="CP24" s="5">
        <v>1421420915.8900001</v>
      </c>
      <c r="CQ24" s="5">
        <v>1437268159.3199999</v>
      </c>
      <c r="CR24" s="5">
        <v>1435727063.3099999</v>
      </c>
      <c r="CS24" s="5">
        <v>1480080128.6700001</v>
      </c>
      <c r="CT24" s="5">
        <v>1517428644.04</v>
      </c>
      <c r="CU24" s="5">
        <v>1759833643.0599999</v>
      </c>
      <c r="CV24" s="5">
        <v>1516914368.6800001</v>
      </c>
      <c r="CW24" s="5">
        <v>1607572809.0999999</v>
      </c>
      <c r="CX24" s="5">
        <v>1577533590.6500001</v>
      </c>
      <c r="CY24" s="5">
        <v>1484124860.4000001</v>
      </c>
      <c r="CZ24" s="5">
        <v>1454427093.04</v>
      </c>
      <c r="DA24" s="5">
        <v>1458828233.53</v>
      </c>
      <c r="DB24" s="5">
        <v>1479775537.9200001</v>
      </c>
      <c r="DC24" s="5">
        <v>1494112228.95</v>
      </c>
      <c r="DD24" s="5">
        <v>1489610615.6400001</v>
      </c>
      <c r="DE24" s="5">
        <v>1532731071.1600001</v>
      </c>
      <c r="DF24" s="5">
        <v>1572008737.8399999</v>
      </c>
      <c r="DG24" s="5">
        <v>1822673454.1500001</v>
      </c>
      <c r="DH24" s="5">
        <v>1576589028.1400001</v>
      </c>
      <c r="DI24" s="5">
        <v>1663207250.8699999</v>
      </c>
    </row>
    <row r="25" spans="2:113" s="1" customFormat="1" ht="19.7" customHeight="1" x14ac:dyDescent="0.2">
      <c r="B25" s="6">
        <v>23</v>
      </c>
      <c r="C25" s="12"/>
      <c r="D25" s="43" t="s">
        <v>24</v>
      </c>
      <c r="E25" s="43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  <c r="BR25" s="8">
        <v>680936410.40999997</v>
      </c>
      <c r="BS25" s="8">
        <v>707310645.49000001</v>
      </c>
      <c r="BT25" s="8">
        <v>726120010.29999995</v>
      </c>
      <c r="BU25" s="8">
        <v>743858830.97000003</v>
      </c>
      <c r="BV25" s="8">
        <v>771807850.98000002</v>
      </c>
      <c r="BW25" s="8">
        <v>947971307.20000005</v>
      </c>
      <c r="BX25" s="8">
        <v>737711686.07000005</v>
      </c>
      <c r="BY25" s="8">
        <v>717880819.26999998</v>
      </c>
      <c r="BZ25" s="8">
        <v>778349704.35000002</v>
      </c>
      <c r="CA25" s="8">
        <v>691221432.49000001</v>
      </c>
      <c r="CB25" s="8">
        <v>699619525.10000002</v>
      </c>
      <c r="CC25" s="8">
        <v>698621170.47000003</v>
      </c>
      <c r="CD25" s="8">
        <v>706523954.78999996</v>
      </c>
      <c r="CE25" s="8">
        <v>719100409.73000002</v>
      </c>
      <c r="CF25" s="8">
        <v>730600263.02999997</v>
      </c>
      <c r="CG25" s="8">
        <v>757317997.51999998</v>
      </c>
      <c r="CH25" s="8">
        <v>795214590.52999997</v>
      </c>
      <c r="CI25" s="8">
        <v>983424913.77999997</v>
      </c>
      <c r="CJ25" s="8">
        <v>765224898.85000002</v>
      </c>
      <c r="CK25" s="8">
        <v>748029451.41999996</v>
      </c>
      <c r="CL25" s="8">
        <v>812674772.95000005</v>
      </c>
      <c r="CM25" s="8">
        <v>722698329.13</v>
      </c>
      <c r="CN25" s="8">
        <v>729660848.40999997</v>
      </c>
      <c r="CO25" s="8">
        <v>729326304.03999996</v>
      </c>
      <c r="CP25" s="8">
        <v>737899965.41999996</v>
      </c>
      <c r="CQ25" s="8">
        <v>749971141.03999996</v>
      </c>
      <c r="CR25" s="8">
        <v>759030633.88</v>
      </c>
      <c r="CS25" s="8">
        <v>785523813.38999999</v>
      </c>
      <c r="CT25" s="8">
        <v>826134366.88999999</v>
      </c>
      <c r="CU25" s="8">
        <v>1020475239.4299999</v>
      </c>
      <c r="CV25" s="8">
        <v>797778228.60000002</v>
      </c>
      <c r="CW25" s="8">
        <v>778356469.65999997</v>
      </c>
      <c r="CX25" s="8">
        <v>842743891.46000004</v>
      </c>
      <c r="CY25" s="8">
        <v>752837612.33000004</v>
      </c>
      <c r="CZ25" s="8">
        <v>760589809.94000006</v>
      </c>
      <c r="DA25" s="8">
        <v>760849462.11000001</v>
      </c>
      <c r="DB25" s="8">
        <v>769475242.25</v>
      </c>
      <c r="DC25" s="8">
        <v>779918824.34000003</v>
      </c>
      <c r="DD25" s="8">
        <v>787272896.75</v>
      </c>
      <c r="DE25" s="8">
        <v>812147349.12</v>
      </c>
      <c r="DF25" s="8">
        <v>855277324.32000005</v>
      </c>
      <c r="DG25" s="8">
        <v>1056291018.75</v>
      </c>
      <c r="DH25" s="8">
        <v>829064335.21000004</v>
      </c>
      <c r="DI25" s="8">
        <v>807096919.33000004</v>
      </c>
    </row>
    <row r="26" spans="2:113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  <c r="BR26" s="14">
        <v>81744659.75</v>
      </c>
      <c r="BS26" s="14">
        <v>82536663.510000005</v>
      </c>
      <c r="BT26" s="14">
        <v>90727726.5</v>
      </c>
      <c r="BU26" s="14">
        <v>103143854.69</v>
      </c>
      <c r="BV26" s="14">
        <v>132945866.73999999</v>
      </c>
      <c r="BW26" s="14">
        <v>276256031.56</v>
      </c>
      <c r="BX26" s="14">
        <v>110659051.48</v>
      </c>
      <c r="BY26" s="14">
        <v>86800254.930000007</v>
      </c>
      <c r="BZ26" s="14">
        <v>127526448.69</v>
      </c>
      <c r="CA26" s="14">
        <v>84227365.299999997</v>
      </c>
      <c r="CB26" s="14">
        <v>91915247.299999997</v>
      </c>
      <c r="CC26" s="14">
        <v>82107227.439999998</v>
      </c>
      <c r="CD26" s="14">
        <v>87533665.170000002</v>
      </c>
      <c r="CE26" s="14">
        <v>87591313.590000004</v>
      </c>
      <c r="CF26" s="14">
        <v>94759287.659999996</v>
      </c>
      <c r="CG26" s="14">
        <v>105959809.12</v>
      </c>
      <c r="CH26" s="14">
        <v>137974781.11000001</v>
      </c>
      <c r="CI26" s="14">
        <v>286462689.69</v>
      </c>
      <c r="CJ26" s="14">
        <v>114331586.8</v>
      </c>
      <c r="CK26" s="14">
        <v>89960462.400000006</v>
      </c>
      <c r="CL26" s="14">
        <v>132860228.15000001</v>
      </c>
      <c r="CM26" s="14">
        <v>88703625.030000001</v>
      </c>
      <c r="CN26" s="14">
        <v>97615730.010000005</v>
      </c>
      <c r="CO26" s="14">
        <v>87942420.420000002</v>
      </c>
      <c r="CP26" s="14">
        <v>93297088.219999999</v>
      </c>
      <c r="CQ26" s="14">
        <v>92606147.670000002</v>
      </c>
      <c r="CR26" s="14">
        <v>98766067.25</v>
      </c>
      <c r="CS26" s="14">
        <v>108815213.68000001</v>
      </c>
      <c r="CT26" s="14">
        <v>143108012.52000001</v>
      </c>
      <c r="CU26" s="14">
        <v>296643191.17000002</v>
      </c>
      <c r="CV26" s="14">
        <v>117901503.01000001</v>
      </c>
      <c r="CW26" s="14">
        <v>93122006.219999999</v>
      </c>
      <c r="CX26" s="14">
        <v>138217631.19</v>
      </c>
      <c r="CY26" s="14">
        <v>93199064.349999994</v>
      </c>
      <c r="CZ26" s="14">
        <v>103336431.44</v>
      </c>
      <c r="DA26" s="14">
        <v>93778043.879999995</v>
      </c>
      <c r="DB26" s="14">
        <v>99033953.519999996</v>
      </c>
      <c r="DC26" s="14">
        <v>97581435.599999994</v>
      </c>
      <c r="DD26" s="14">
        <v>102750156.09</v>
      </c>
      <c r="DE26" s="14">
        <v>111712935.18000001</v>
      </c>
      <c r="DF26" s="14">
        <v>148344752.68000001</v>
      </c>
      <c r="DG26" s="14">
        <v>306791865.56999999</v>
      </c>
      <c r="DH26" s="14">
        <v>121369659.43000001</v>
      </c>
      <c r="DI26" s="14">
        <v>96287672.129999995</v>
      </c>
    </row>
    <row r="27" spans="2:113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  <c r="BR27" s="14">
        <v>460313597.57999998</v>
      </c>
      <c r="BS27" s="14">
        <v>480346868.94999999</v>
      </c>
      <c r="BT27" s="14">
        <v>487227072.50999999</v>
      </c>
      <c r="BU27" s="14">
        <v>489333888.64999998</v>
      </c>
      <c r="BV27" s="14">
        <v>481320787.86000001</v>
      </c>
      <c r="BW27" s="14">
        <v>477225139.51999998</v>
      </c>
      <c r="BX27" s="14">
        <v>476508142.30000001</v>
      </c>
      <c r="BY27" s="14">
        <v>484320034.13999999</v>
      </c>
      <c r="BZ27" s="14">
        <v>492049843.76999998</v>
      </c>
      <c r="CA27" s="14">
        <v>465752591.35000002</v>
      </c>
      <c r="CB27" s="14">
        <v>464503335.89999998</v>
      </c>
      <c r="CC27" s="14">
        <v>473428927.45999998</v>
      </c>
      <c r="CD27" s="14">
        <v>474941446.12</v>
      </c>
      <c r="CE27" s="14">
        <v>484534293.57999998</v>
      </c>
      <c r="CF27" s="14">
        <v>486563881.00999999</v>
      </c>
      <c r="CG27" s="14">
        <v>497119221.49000001</v>
      </c>
      <c r="CH27" s="14">
        <v>494835814.58999997</v>
      </c>
      <c r="CI27" s="14">
        <v>495173477.87</v>
      </c>
      <c r="CJ27" s="14">
        <v>494819219.75</v>
      </c>
      <c r="CK27" s="14">
        <v>505054753.36000001</v>
      </c>
      <c r="CL27" s="14">
        <v>513989227.77999997</v>
      </c>
      <c r="CM27" s="14">
        <v>486476655.97000003</v>
      </c>
      <c r="CN27" s="14">
        <v>482812576.45999998</v>
      </c>
      <c r="CO27" s="14">
        <v>492115603.49000001</v>
      </c>
      <c r="CP27" s="14">
        <v>494103793.95999998</v>
      </c>
      <c r="CQ27" s="14">
        <v>504012825</v>
      </c>
      <c r="CR27" s="14">
        <v>505174739.19</v>
      </c>
      <c r="CS27" s="14">
        <v>516660436.30000001</v>
      </c>
      <c r="CT27" s="14">
        <v>514261648.26999998</v>
      </c>
      <c r="CU27" s="14">
        <v>514323706.48000002</v>
      </c>
      <c r="CV27" s="14">
        <v>517078295.42000002</v>
      </c>
      <c r="CW27" s="14">
        <v>525997159.44</v>
      </c>
      <c r="CX27" s="14">
        <v>532535367.82999998</v>
      </c>
      <c r="CY27" s="14">
        <v>505825517.38999999</v>
      </c>
      <c r="CZ27" s="14">
        <v>501596532.25999999</v>
      </c>
      <c r="DA27" s="14">
        <v>511262201.10000002</v>
      </c>
      <c r="DB27" s="14">
        <v>513307659.18000001</v>
      </c>
      <c r="DC27" s="14">
        <v>522729648.16000003</v>
      </c>
      <c r="DD27" s="14">
        <v>523500540.39999998</v>
      </c>
      <c r="DE27" s="14">
        <v>534775844.85000002</v>
      </c>
      <c r="DF27" s="14">
        <v>532061506.64999998</v>
      </c>
      <c r="DG27" s="14">
        <v>532454922.23000002</v>
      </c>
      <c r="DH27" s="14">
        <v>538324371.64999998</v>
      </c>
      <c r="DI27" s="14">
        <v>545553177.65999997</v>
      </c>
    </row>
    <row r="28" spans="2:113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  <c r="BR28" s="14">
        <v>3363588.74</v>
      </c>
      <c r="BS28" s="14">
        <v>3706229.91</v>
      </c>
      <c r="BT28" s="14">
        <v>3676511.53</v>
      </c>
      <c r="BU28" s="14">
        <v>3261651.8</v>
      </c>
      <c r="BV28" s="14">
        <v>3974532.74</v>
      </c>
      <c r="BW28" s="14">
        <v>4269800.67</v>
      </c>
      <c r="BX28" s="14">
        <v>3752693.85</v>
      </c>
      <c r="BY28" s="14">
        <v>3980457.93</v>
      </c>
      <c r="BZ28" s="14">
        <v>3813324.24</v>
      </c>
      <c r="CA28" s="14">
        <v>3746486.68</v>
      </c>
      <c r="CB28" s="14">
        <v>4096296.11</v>
      </c>
      <c r="CC28" s="14">
        <v>4200976.8499999996</v>
      </c>
      <c r="CD28" s="14">
        <v>3430065.68</v>
      </c>
      <c r="CE28" s="14">
        <v>3943400.77</v>
      </c>
      <c r="CF28" s="14">
        <v>3946302.19</v>
      </c>
      <c r="CG28" s="14">
        <v>3469209.26</v>
      </c>
      <c r="CH28" s="14">
        <v>4201345.9000000004</v>
      </c>
      <c r="CI28" s="14">
        <v>4425093.38</v>
      </c>
      <c r="CJ28" s="14">
        <v>3786390.66</v>
      </c>
      <c r="CK28" s="14">
        <v>4260431.72</v>
      </c>
      <c r="CL28" s="14">
        <v>4043332.89</v>
      </c>
      <c r="CM28" s="14">
        <v>3722977.88</v>
      </c>
      <c r="CN28" s="14">
        <v>4125465.33</v>
      </c>
      <c r="CO28" s="14">
        <v>4253774.1500000004</v>
      </c>
      <c r="CP28" s="14">
        <v>3648862.7</v>
      </c>
      <c r="CQ28" s="14">
        <v>4197425.2</v>
      </c>
      <c r="CR28" s="14">
        <v>4104625.83</v>
      </c>
      <c r="CS28" s="14">
        <v>3679250.92</v>
      </c>
      <c r="CT28" s="14">
        <v>4422290.9000000004</v>
      </c>
      <c r="CU28" s="14">
        <v>4702096.43</v>
      </c>
      <c r="CV28" s="14">
        <v>4053480.56</v>
      </c>
      <c r="CW28" s="14">
        <v>4457512.58</v>
      </c>
      <c r="CX28" s="14">
        <v>4229144.68</v>
      </c>
      <c r="CY28" s="14">
        <v>4056885.15</v>
      </c>
      <c r="CZ28" s="14">
        <v>4423605.3099999996</v>
      </c>
      <c r="DA28" s="14">
        <v>4549155.8899999997</v>
      </c>
      <c r="DB28" s="14">
        <v>4048226.37</v>
      </c>
      <c r="DC28" s="14">
        <v>4529969.6399999997</v>
      </c>
      <c r="DD28" s="14">
        <v>4459526.1399999997</v>
      </c>
      <c r="DE28" s="14">
        <v>4036374.09</v>
      </c>
      <c r="DF28" s="14">
        <v>4769500.16</v>
      </c>
      <c r="DG28" s="14">
        <v>5053018.6100000003</v>
      </c>
      <c r="DH28" s="14">
        <v>4446796.3600000003</v>
      </c>
      <c r="DI28" s="14">
        <v>4795857.0999999996</v>
      </c>
    </row>
    <row r="29" spans="2:113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1850042.68</v>
      </c>
      <c r="BX29" s="14">
        <v>0</v>
      </c>
      <c r="BY29" s="14">
        <v>0</v>
      </c>
      <c r="BZ29" s="14">
        <v>66014.539999999994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1954610.95</v>
      </c>
      <c r="CJ29" s="14">
        <v>0</v>
      </c>
      <c r="CK29" s="14">
        <v>0</v>
      </c>
      <c r="CL29" s="14">
        <v>69620.14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2064520.94</v>
      </c>
      <c r="CV29" s="14">
        <v>0</v>
      </c>
      <c r="CW29" s="14">
        <v>0</v>
      </c>
      <c r="CX29" s="14">
        <v>73498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2179515.39</v>
      </c>
      <c r="DH29" s="14">
        <v>0</v>
      </c>
      <c r="DI29" s="14">
        <v>0</v>
      </c>
    </row>
    <row r="30" spans="2:113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  <c r="BR30" s="14">
        <v>20436164.940000001</v>
      </c>
      <c r="BS30" s="14">
        <v>20634165.879999999</v>
      </c>
      <c r="BT30" s="14">
        <v>22681931.629999999</v>
      </c>
      <c r="BU30" s="14">
        <v>25785963.670000002</v>
      </c>
      <c r="BV30" s="14">
        <v>33236466.68</v>
      </c>
      <c r="BW30" s="14">
        <v>69064007.890000001</v>
      </c>
      <c r="BX30" s="14">
        <v>27664762.870000001</v>
      </c>
      <c r="BY30" s="14">
        <v>21700063.73</v>
      </c>
      <c r="BZ30" s="14">
        <v>31881612.170000002</v>
      </c>
      <c r="CA30" s="14">
        <v>21056841.32</v>
      </c>
      <c r="CB30" s="14">
        <v>22978811.82</v>
      </c>
      <c r="CC30" s="14">
        <v>20526806.859999999</v>
      </c>
      <c r="CD30" s="14">
        <v>21883416.289999999</v>
      </c>
      <c r="CE30" s="14">
        <v>21897828.399999999</v>
      </c>
      <c r="CF30" s="14">
        <v>23689821.920000002</v>
      </c>
      <c r="CG30" s="14">
        <v>26489952.280000001</v>
      </c>
      <c r="CH30" s="14">
        <v>34493695.280000001</v>
      </c>
      <c r="CI30" s="14">
        <v>71615672.420000002</v>
      </c>
      <c r="CJ30" s="14">
        <v>28582896.699999999</v>
      </c>
      <c r="CK30" s="14">
        <v>22490115.600000001</v>
      </c>
      <c r="CL30" s="14">
        <v>33215057.039999999</v>
      </c>
      <c r="CM30" s="14">
        <v>22175906.260000002</v>
      </c>
      <c r="CN30" s="14">
        <v>24403932.5</v>
      </c>
      <c r="CO30" s="14">
        <v>21985605.109999999</v>
      </c>
      <c r="CP30" s="14">
        <v>23324272.050000001</v>
      </c>
      <c r="CQ30" s="14">
        <v>23151536.920000002</v>
      </c>
      <c r="CR30" s="14">
        <v>24691516.809999999</v>
      </c>
      <c r="CS30" s="14">
        <v>27203803.420000002</v>
      </c>
      <c r="CT30" s="14">
        <v>35777003.130000003</v>
      </c>
      <c r="CU30" s="14">
        <v>74160797.790000007</v>
      </c>
      <c r="CV30" s="14">
        <v>29475375.75</v>
      </c>
      <c r="CW30" s="14">
        <v>23280501.559999999</v>
      </c>
      <c r="CX30" s="14">
        <v>34554407.799999997</v>
      </c>
      <c r="CY30" s="14">
        <v>23299766.09</v>
      </c>
      <c r="CZ30" s="14">
        <v>25834107.859999999</v>
      </c>
      <c r="DA30" s="14">
        <v>23444510.969999999</v>
      </c>
      <c r="DB30" s="14">
        <v>24758488.379999999</v>
      </c>
      <c r="DC30" s="14">
        <v>24395358.899999999</v>
      </c>
      <c r="DD30" s="14">
        <v>25687539.02</v>
      </c>
      <c r="DE30" s="14">
        <v>27928233.789999999</v>
      </c>
      <c r="DF30" s="14">
        <v>37086188.170000002</v>
      </c>
      <c r="DG30" s="14">
        <v>76697966.390000001</v>
      </c>
      <c r="DH30" s="14">
        <v>30342414.859999999</v>
      </c>
      <c r="DI30" s="14">
        <v>24071918.030000001</v>
      </c>
    </row>
    <row r="31" spans="2:113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  <c r="BR31" s="14">
        <v>115078399.40000001</v>
      </c>
      <c r="BS31" s="14">
        <v>120086717.23999999</v>
      </c>
      <c r="BT31" s="14">
        <v>121806768.13</v>
      </c>
      <c r="BU31" s="14">
        <v>122333472.16</v>
      </c>
      <c r="BV31" s="14">
        <v>120330196.95999999</v>
      </c>
      <c r="BW31" s="14">
        <v>119306284.88</v>
      </c>
      <c r="BX31" s="14">
        <v>119127035.56999999</v>
      </c>
      <c r="BY31" s="14">
        <v>121080008.54000001</v>
      </c>
      <c r="BZ31" s="14">
        <v>123012460.94</v>
      </c>
      <c r="CA31" s="14">
        <v>116438147.84</v>
      </c>
      <c r="CB31" s="14">
        <v>116125833.97</v>
      </c>
      <c r="CC31" s="14">
        <v>118357231.86</v>
      </c>
      <c r="CD31" s="14">
        <v>118735361.53</v>
      </c>
      <c r="CE31" s="14">
        <v>121133573.39</v>
      </c>
      <c r="CF31" s="14">
        <v>121640970.25</v>
      </c>
      <c r="CG31" s="14">
        <v>124279805.37</v>
      </c>
      <c r="CH31" s="14">
        <v>123708953.65000001</v>
      </c>
      <c r="CI31" s="14">
        <v>123793369.47</v>
      </c>
      <c r="CJ31" s="14">
        <v>123704804.94</v>
      </c>
      <c r="CK31" s="14">
        <v>126263688.34</v>
      </c>
      <c r="CL31" s="14">
        <v>128497306.95</v>
      </c>
      <c r="CM31" s="14">
        <v>121619163.98999999</v>
      </c>
      <c r="CN31" s="14">
        <v>120703144.11</v>
      </c>
      <c r="CO31" s="14">
        <v>123028900.87</v>
      </c>
      <c r="CP31" s="14">
        <v>123525948.48999999</v>
      </c>
      <c r="CQ31" s="14">
        <v>126003206.25</v>
      </c>
      <c r="CR31" s="14">
        <v>126293684.8</v>
      </c>
      <c r="CS31" s="14">
        <v>129165109.06999999</v>
      </c>
      <c r="CT31" s="14">
        <v>128565412.06999999</v>
      </c>
      <c r="CU31" s="14">
        <v>128580926.62</v>
      </c>
      <c r="CV31" s="14">
        <v>129269573.86</v>
      </c>
      <c r="CW31" s="14">
        <v>131499289.86</v>
      </c>
      <c r="CX31" s="14">
        <v>133133841.95999999</v>
      </c>
      <c r="CY31" s="14">
        <v>126456379.34999999</v>
      </c>
      <c r="CZ31" s="14">
        <v>125399133.06999999</v>
      </c>
      <c r="DA31" s="14">
        <v>127815550.27</v>
      </c>
      <c r="DB31" s="14">
        <v>128326914.8</v>
      </c>
      <c r="DC31" s="14">
        <v>130682412.04000001</v>
      </c>
      <c r="DD31" s="14">
        <v>130875135.09999999</v>
      </c>
      <c r="DE31" s="14">
        <v>133693961.20999999</v>
      </c>
      <c r="DF31" s="14">
        <v>133015376.66</v>
      </c>
      <c r="DG31" s="14">
        <v>133113730.56</v>
      </c>
      <c r="DH31" s="14">
        <v>134581092.91</v>
      </c>
      <c r="DI31" s="14">
        <v>136388294.41</v>
      </c>
    </row>
    <row r="32" spans="2:113" s="1" customFormat="1" ht="19.7" customHeight="1" x14ac:dyDescent="0.2">
      <c r="B32" s="6">
        <v>30</v>
      </c>
      <c r="C32" s="12"/>
      <c r="D32" s="43" t="s">
        <v>31</v>
      </c>
      <c r="E32" s="43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  <c r="BR32" s="8">
        <v>135420750.55000001</v>
      </c>
      <c r="BS32" s="8">
        <v>137444942.75</v>
      </c>
      <c r="BT32" s="8">
        <v>138123601.27000001</v>
      </c>
      <c r="BU32" s="8">
        <v>134717443.83000001</v>
      </c>
      <c r="BV32" s="8">
        <v>133941246.95999999</v>
      </c>
      <c r="BW32" s="8">
        <v>137603062.81999999</v>
      </c>
      <c r="BX32" s="8">
        <v>143717209.55000001</v>
      </c>
      <c r="BY32" s="8">
        <v>247308447.09</v>
      </c>
      <c r="BZ32" s="8">
        <v>119315712.31999999</v>
      </c>
      <c r="CA32" s="8">
        <v>121610397.44</v>
      </c>
      <c r="CB32" s="8">
        <v>128299812.95</v>
      </c>
      <c r="CC32" s="8">
        <v>131810017.48999999</v>
      </c>
      <c r="CD32" s="8">
        <v>134259139.03999999</v>
      </c>
      <c r="CE32" s="8">
        <v>136163577.72999999</v>
      </c>
      <c r="CF32" s="8">
        <v>136807203.97999999</v>
      </c>
      <c r="CG32" s="8">
        <v>133404175.41</v>
      </c>
      <c r="CH32" s="8">
        <v>132567864.94</v>
      </c>
      <c r="CI32" s="8">
        <v>136295907.34999999</v>
      </c>
      <c r="CJ32" s="8">
        <v>142408191.49000001</v>
      </c>
      <c r="CK32" s="8">
        <v>245033819.22999999</v>
      </c>
      <c r="CL32" s="8">
        <v>116721814.44</v>
      </c>
      <c r="CM32" s="8">
        <v>119217480.28</v>
      </c>
      <c r="CN32" s="8">
        <v>125864413.08</v>
      </c>
      <c r="CO32" s="8">
        <v>129494258.98</v>
      </c>
      <c r="CP32" s="8">
        <v>131983428.53</v>
      </c>
      <c r="CQ32" s="8">
        <v>133815051.59999999</v>
      </c>
      <c r="CR32" s="8">
        <v>134305377.65000001</v>
      </c>
      <c r="CS32" s="8">
        <v>130964757.52</v>
      </c>
      <c r="CT32" s="8">
        <v>130056541.92</v>
      </c>
      <c r="CU32" s="8">
        <v>133808970.90000001</v>
      </c>
      <c r="CV32" s="8">
        <v>139884186.69</v>
      </c>
      <c r="CW32" s="8">
        <v>240822141.41</v>
      </c>
      <c r="CX32" s="8">
        <v>116173119.55</v>
      </c>
      <c r="CY32" s="8">
        <v>118854515.13</v>
      </c>
      <c r="CZ32" s="8">
        <v>125483300.43000001</v>
      </c>
      <c r="DA32" s="8">
        <v>129181876.04000001</v>
      </c>
      <c r="DB32" s="8">
        <v>131724771.37</v>
      </c>
      <c r="DC32" s="8">
        <v>133355016.48</v>
      </c>
      <c r="DD32" s="8">
        <v>133947253.34</v>
      </c>
      <c r="DE32" s="8">
        <v>130544014.06999999</v>
      </c>
      <c r="DF32" s="8">
        <v>129575012.03</v>
      </c>
      <c r="DG32" s="8">
        <v>133398107.84</v>
      </c>
      <c r="DH32" s="8">
        <v>139499389.87</v>
      </c>
      <c r="DI32" s="8">
        <v>240028016.28999999</v>
      </c>
    </row>
    <row r="33" spans="2:113" s="1" customFormat="1" ht="19.7" customHeight="1" x14ac:dyDescent="0.2">
      <c r="B33" s="6">
        <v>31</v>
      </c>
      <c r="C33" s="12"/>
      <c r="D33" s="43" t="s">
        <v>32</v>
      </c>
      <c r="E33" s="43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  <c r="BR33" s="8">
        <v>7117019.96</v>
      </c>
      <c r="BS33" s="8">
        <v>7044838.2800000003</v>
      </c>
      <c r="BT33" s="8">
        <v>7802818.9500000002</v>
      </c>
      <c r="BU33" s="8">
        <v>8437209.25</v>
      </c>
      <c r="BV33" s="8">
        <v>7701265.6900000004</v>
      </c>
      <c r="BW33" s="8">
        <v>7622558.8899999997</v>
      </c>
      <c r="BX33" s="8">
        <v>7573473.0099999998</v>
      </c>
      <c r="BY33" s="8">
        <v>7561421.2300000004</v>
      </c>
      <c r="BZ33" s="8">
        <v>27786960.170000002</v>
      </c>
      <c r="CA33" s="8">
        <v>22797986.84</v>
      </c>
      <c r="CB33" s="8">
        <v>18554312.82</v>
      </c>
      <c r="CC33" s="8">
        <v>7238004.4299999997</v>
      </c>
      <c r="CD33" s="8">
        <v>7310439.4400000004</v>
      </c>
      <c r="CE33" s="8">
        <v>7234494.9000000004</v>
      </c>
      <c r="CF33" s="8">
        <v>8035705.8300000001</v>
      </c>
      <c r="CG33" s="8">
        <v>8706631.1899999995</v>
      </c>
      <c r="CH33" s="8">
        <v>7929210.5800000001</v>
      </c>
      <c r="CI33" s="8">
        <v>7846130.0899999999</v>
      </c>
      <c r="CJ33" s="8">
        <v>7794606.46</v>
      </c>
      <c r="CK33" s="8">
        <v>7781524.0099999998</v>
      </c>
      <c r="CL33" s="8">
        <v>29170049.66</v>
      </c>
      <c r="CM33" s="8">
        <v>23932452.73</v>
      </c>
      <c r="CN33" s="8">
        <v>19477933.440000001</v>
      </c>
      <c r="CO33" s="8">
        <v>7598353.2199999997</v>
      </c>
      <c r="CP33" s="8">
        <v>7674738.0300000003</v>
      </c>
      <c r="CQ33" s="8">
        <v>7595010.8700000001</v>
      </c>
      <c r="CR33" s="8">
        <v>8440069.8699999992</v>
      </c>
      <c r="CS33" s="8">
        <v>9149832.7599999998</v>
      </c>
      <c r="CT33" s="8">
        <v>8329765.9500000002</v>
      </c>
      <c r="CU33" s="8">
        <v>8241850.3700000001</v>
      </c>
      <c r="CV33" s="8">
        <v>8187784.5300000003</v>
      </c>
      <c r="CW33" s="8">
        <v>8173316.8799999999</v>
      </c>
      <c r="CX33" s="8">
        <v>29111536.210000001</v>
      </c>
      <c r="CY33" s="8">
        <v>23886321.41</v>
      </c>
      <c r="CZ33" s="8">
        <v>19449295.870000001</v>
      </c>
      <c r="DA33" s="8">
        <v>7590053.79</v>
      </c>
      <c r="DB33" s="8">
        <v>7671329.5800000001</v>
      </c>
      <c r="DC33" s="8">
        <v>7587797.9000000004</v>
      </c>
      <c r="DD33" s="8">
        <v>8480563.2400000002</v>
      </c>
      <c r="DE33" s="8">
        <v>9230496.4299999997</v>
      </c>
      <c r="DF33" s="8">
        <v>8365387.9400000004</v>
      </c>
      <c r="DG33" s="8">
        <v>8273211.75</v>
      </c>
      <c r="DH33" s="8">
        <v>8216770.7300000004</v>
      </c>
      <c r="DI33" s="8">
        <v>8202133.5199999996</v>
      </c>
    </row>
    <row r="34" spans="2:113" s="1" customFormat="1" ht="19.7" customHeight="1" x14ac:dyDescent="0.2">
      <c r="B34" s="6">
        <v>32</v>
      </c>
      <c r="C34" s="12"/>
      <c r="D34" s="43" t="s">
        <v>33</v>
      </c>
      <c r="E34" s="43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  <c r="BR34" s="8">
        <v>1300048.69</v>
      </c>
      <c r="BS34" s="8">
        <v>1264151.06</v>
      </c>
      <c r="BT34" s="8">
        <v>1226301.45</v>
      </c>
      <c r="BU34" s="8">
        <v>1197067.72</v>
      </c>
      <c r="BV34" s="8">
        <v>1183956.69</v>
      </c>
      <c r="BW34" s="8">
        <v>1166476.99</v>
      </c>
      <c r="BX34" s="8">
        <v>1166476.99</v>
      </c>
      <c r="BY34" s="8">
        <v>1166476.99</v>
      </c>
      <c r="BZ34" s="8">
        <v>1147035.7</v>
      </c>
      <c r="CA34" s="8">
        <v>1127594.42</v>
      </c>
      <c r="CB34" s="8">
        <v>1108153.1399999999</v>
      </c>
      <c r="CC34" s="8">
        <v>1088711.8500000001</v>
      </c>
      <c r="CD34" s="8">
        <v>1069270.56</v>
      </c>
      <c r="CE34" s="8">
        <v>1049829.29</v>
      </c>
      <c r="CF34" s="8">
        <v>1030388.01</v>
      </c>
      <c r="CG34" s="8">
        <v>1010946.72</v>
      </c>
      <c r="CH34" s="8">
        <v>991505.45</v>
      </c>
      <c r="CI34" s="8">
        <v>972064.17</v>
      </c>
      <c r="CJ34" s="8">
        <v>952622.88</v>
      </c>
      <c r="CK34" s="8">
        <v>933181.6</v>
      </c>
      <c r="CL34" s="8">
        <v>917628.57</v>
      </c>
      <c r="CM34" s="8">
        <v>902075.54</v>
      </c>
      <c r="CN34" s="8">
        <v>886522.52</v>
      </c>
      <c r="CO34" s="8">
        <v>870969.5</v>
      </c>
      <c r="CP34" s="8">
        <v>855416.46</v>
      </c>
      <c r="CQ34" s="8">
        <v>839863.44</v>
      </c>
      <c r="CR34" s="8">
        <v>824310.41</v>
      </c>
      <c r="CS34" s="8">
        <v>808757.39</v>
      </c>
      <c r="CT34" s="8">
        <v>793204.35</v>
      </c>
      <c r="CU34" s="8">
        <v>777651.34</v>
      </c>
      <c r="CV34" s="8">
        <v>762098.31</v>
      </c>
      <c r="CW34" s="8">
        <v>746545.29</v>
      </c>
      <c r="CX34" s="8">
        <v>734102.85</v>
      </c>
      <c r="CY34" s="8">
        <v>721660.43</v>
      </c>
      <c r="CZ34" s="8">
        <v>709218.02</v>
      </c>
      <c r="DA34" s="8">
        <v>696775.59</v>
      </c>
      <c r="DB34" s="8">
        <v>684333.18</v>
      </c>
      <c r="DC34" s="8">
        <v>671890.73</v>
      </c>
      <c r="DD34" s="8">
        <v>659448.31999999995</v>
      </c>
      <c r="DE34" s="8">
        <v>647005.9</v>
      </c>
      <c r="DF34" s="8">
        <v>634563.47</v>
      </c>
      <c r="DG34" s="8">
        <v>622121.06000000006</v>
      </c>
      <c r="DH34" s="8">
        <v>609678.64</v>
      </c>
      <c r="DI34" s="8">
        <v>597236.22</v>
      </c>
    </row>
    <row r="35" spans="2:113" s="1" customFormat="1" ht="19.7" customHeight="1" x14ac:dyDescent="0.2">
      <c r="B35" s="6">
        <v>33</v>
      </c>
      <c r="C35" s="12"/>
      <c r="D35" s="43" t="s">
        <v>34</v>
      </c>
      <c r="E35" s="43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  <c r="BR35" s="15">
        <v>492404317.67000002</v>
      </c>
      <c r="BS35" s="15">
        <v>501165421.75</v>
      </c>
      <c r="BT35" s="15">
        <v>493450498.52999997</v>
      </c>
      <c r="BU35" s="15">
        <v>507768782.74000001</v>
      </c>
      <c r="BV35" s="15">
        <v>500693520.44999999</v>
      </c>
      <c r="BW35" s="15">
        <v>539294363.64999998</v>
      </c>
      <c r="BX35" s="15">
        <v>514755258.42000002</v>
      </c>
      <c r="BY35" s="15">
        <v>522113447.87</v>
      </c>
      <c r="BZ35" s="15">
        <v>531226380.36000001</v>
      </c>
      <c r="CA35" s="15">
        <v>531553072.73000002</v>
      </c>
      <c r="CB35" s="15">
        <v>493723652.45999998</v>
      </c>
      <c r="CC35" s="15">
        <v>504766668.91000003</v>
      </c>
      <c r="CD35" s="15">
        <v>514939374.94999999</v>
      </c>
      <c r="CE35" s="15">
        <v>516934091.68000001</v>
      </c>
      <c r="CF35" s="15">
        <v>505927903.29000002</v>
      </c>
      <c r="CG35" s="15">
        <v>526047334.56999999</v>
      </c>
      <c r="CH35" s="15">
        <v>524033046.11000001</v>
      </c>
      <c r="CI35" s="15">
        <v>566427168.13999999</v>
      </c>
      <c r="CJ35" s="15">
        <v>540491757.07000005</v>
      </c>
      <c r="CK35" s="15">
        <v>550674390.78999996</v>
      </c>
      <c r="CL35" s="15">
        <v>561388672.28999996</v>
      </c>
      <c r="CM35" s="15">
        <v>559777912.38999999</v>
      </c>
      <c r="CN35" s="15">
        <v>520359235.66000003</v>
      </c>
      <c r="CO35" s="15">
        <v>533290864.14999998</v>
      </c>
      <c r="CP35" s="15">
        <v>543007367.45000005</v>
      </c>
      <c r="CQ35" s="15">
        <v>545047092.37</v>
      </c>
      <c r="CR35" s="15">
        <v>533126671.5</v>
      </c>
      <c r="CS35" s="15">
        <v>553632967.61000001</v>
      </c>
      <c r="CT35" s="15">
        <v>552114764.92999995</v>
      </c>
      <c r="CU35" s="15">
        <v>596529931.01999998</v>
      </c>
      <c r="CV35" s="15">
        <v>570302070.54999995</v>
      </c>
      <c r="CW35" s="15">
        <v>579474335.86000001</v>
      </c>
      <c r="CX35" s="15">
        <v>588770940.58000004</v>
      </c>
      <c r="CY35" s="15">
        <v>587824751.10000002</v>
      </c>
      <c r="CZ35" s="15">
        <v>548195468.77999997</v>
      </c>
      <c r="DA35" s="15">
        <v>560510066</v>
      </c>
      <c r="DB35" s="15">
        <v>570219861.53999996</v>
      </c>
      <c r="DC35" s="15">
        <v>572578699.5</v>
      </c>
      <c r="DD35" s="15">
        <v>559250453.99000001</v>
      </c>
      <c r="DE35" s="15">
        <v>580162205.63999999</v>
      </c>
      <c r="DF35" s="15">
        <v>578156450.08000004</v>
      </c>
      <c r="DG35" s="15">
        <v>624088994.75</v>
      </c>
      <c r="DH35" s="15">
        <v>599198853.69000006</v>
      </c>
      <c r="DI35" s="15">
        <v>607282945.50999999</v>
      </c>
    </row>
    <row r="36" spans="2:113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  <c r="BR36" s="16">
        <v>20436164.940000001</v>
      </c>
      <c r="BS36" s="16">
        <v>20634165.879999999</v>
      </c>
      <c r="BT36" s="16">
        <v>22681931.629999999</v>
      </c>
      <c r="BU36" s="16">
        <v>25785963.670000002</v>
      </c>
      <c r="BV36" s="16">
        <v>33236466.68</v>
      </c>
      <c r="BW36" s="16">
        <v>69064007.890000001</v>
      </c>
      <c r="BX36" s="16">
        <v>27664762.870000001</v>
      </c>
      <c r="BY36" s="16">
        <v>21700063.73</v>
      </c>
      <c r="BZ36" s="16">
        <v>31881612.170000002</v>
      </c>
      <c r="CA36" s="16">
        <v>21056841.32</v>
      </c>
      <c r="CB36" s="16">
        <v>22978811.82</v>
      </c>
      <c r="CC36" s="16">
        <v>20526806.859999999</v>
      </c>
      <c r="CD36" s="16">
        <v>21883416.289999999</v>
      </c>
      <c r="CE36" s="16">
        <v>21897828.399999999</v>
      </c>
      <c r="CF36" s="16">
        <v>23689821.920000002</v>
      </c>
      <c r="CG36" s="16">
        <v>26489952.280000001</v>
      </c>
      <c r="CH36" s="16">
        <v>34493695.280000001</v>
      </c>
      <c r="CI36" s="16">
        <v>71615672.420000002</v>
      </c>
      <c r="CJ36" s="16">
        <v>28582896.699999999</v>
      </c>
      <c r="CK36" s="16">
        <v>22490115.600000001</v>
      </c>
      <c r="CL36" s="16">
        <v>33215057.039999999</v>
      </c>
      <c r="CM36" s="16">
        <v>22175906.260000002</v>
      </c>
      <c r="CN36" s="16">
        <v>24403932.5</v>
      </c>
      <c r="CO36" s="16">
        <v>21985605.109999999</v>
      </c>
      <c r="CP36" s="16">
        <v>23324272.050000001</v>
      </c>
      <c r="CQ36" s="16">
        <v>23151536.920000002</v>
      </c>
      <c r="CR36" s="16">
        <v>24691516.809999999</v>
      </c>
      <c r="CS36" s="16">
        <v>27203803.420000002</v>
      </c>
      <c r="CT36" s="16">
        <v>35777003.130000003</v>
      </c>
      <c r="CU36" s="16">
        <v>74160797.790000007</v>
      </c>
      <c r="CV36" s="16">
        <v>29475375.75</v>
      </c>
      <c r="CW36" s="16">
        <v>23280501.559999999</v>
      </c>
      <c r="CX36" s="16">
        <v>34554407.799999997</v>
      </c>
      <c r="CY36" s="16">
        <v>23299766.09</v>
      </c>
      <c r="CZ36" s="16">
        <v>25834107.859999999</v>
      </c>
      <c r="DA36" s="16">
        <v>23444510.969999999</v>
      </c>
      <c r="DB36" s="16">
        <v>24758488.379999999</v>
      </c>
      <c r="DC36" s="16">
        <v>24395358.899999999</v>
      </c>
      <c r="DD36" s="16">
        <v>25687539.02</v>
      </c>
      <c r="DE36" s="16">
        <v>27928233.789999999</v>
      </c>
      <c r="DF36" s="16">
        <v>37086188.170000002</v>
      </c>
      <c r="DG36" s="16">
        <v>76697966.390000001</v>
      </c>
      <c r="DH36" s="16">
        <v>30342414.859999999</v>
      </c>
      <c r="DI36" s="16">
        <v>24071918.030000001</v>
      </c>
    </row>
    <row r="37" spans="2:113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  <c r="BR37" s="16">
        <v>22355964.170000002</v>
      </c>
      <c r="BS37" s="16">
        <v>20477037.609999999</v>
      </c>
      <c r="BT37" s="16">
        <v>20632383.739999998</v>
      </c>
      <c r="BU37" s="16">
        <v>21750067.329999998</v>
      </c>
      <c r="BV37" s="16">
        <v>21966282.41</v>
      </c>
      <c r="BW37" s="16">
        <v>23425437.91</v>
      </c>
      <c r="BX37" s="16">
        <v>21765304.260000002</v>
      </c>
      <c r="BY37" s="16">
        <v>22267636.960000001</v>
      </c>
      <c r="BZ37" s="16">
        <v>20359033.52</v>
      </c>
      <c r="CA37" s="16">
        <v>20926219.100000001</v>
      </c>
      <c r="CB37" s="16">
        <v>24946209.489999998</v>
      </c>
      <c r="CC37" s="16">
        <v>22500796.68</v>
      </c>
      <c r="CD37" s="16">
        <v>23208045.239999998</v>
      </c>
      <c r="CE37" s="16">
        <v>22576101.850000001</v>
      </c>
      <c r="CF37" s="16">
        <v>23371923</v>
      </c>
      <c r="CG37" s="16">
        <v>24195300.809999999</v>
      </c>
      <c r="CH37" s="16">
        <v>24511767.469999999</v>
      </c>
      <c r="CI37" s="16">
        <v>25130181.690000001</v>
      </c>
      <c r="CJ37" s="16">
        <v>23511170.09</v>
      </c>
      <c r="CK37" s="16">
        <v>24971063.890000001</v>
      </c>
      <c r="CL37" s="16">
        <v>23186695.510000002</v>
      </c>
      <c r="CM37" s="16">
        <v>23160988.41</v>
      </c>
      <c r="CN37" s="16">
        <v>27108730</v>
      </c>
      <c r="CO37" s="16">
        <v>26209256.09</v>
      </c>
      <c r="CP37" s="16">
        <v>26026201.449999999</v>
      </c>
      <c r="CQ37" s="16">
        <v>25344160.039999999</v>
      </c>
      <c r="CR37" s="16">
        <v>26204315.170000002</v>
      </c>
      <c r="CS37" s="16">
        <v>26981887.489999998</v>
      </c>
      <c r="CT37" s="16">
        <v>27260907.309999999</v>
      </c>
      <c r="CU37" s="16">
        <v>28820487.09</v>
      </c>
      <c r="CV37" s="16">
        <v>26202947.73</v>
      </c>
      <c r="CW37" s="16">
        <v>27804423.359999999</v>
      </c>
      <c r="CX37" s="16">
        <v>25851053.5</v>
      </c>
      <c r="CY37" s="16">
        <v>26047290.98</v>
      </c>
      <c r="CZ37" s="16">
        <v>29943616.850000001</v>
      </c>
      <c r="DA37" s="16">
        <v>28116314.079999998</v>
      </c>
      <c r="DB37" s="16">
        <v>27855463.870000001</v>
      </c>
      <c r="DC37" s="16">
        <v>28074841.129999999</v>
      </c>
      <c r="DD37" s="16">
        <v>28066814.920000002</v>
      </c>
      <c r="DE37" s="16">
        <v>29699215.449999999</v>
      </c>
      <c r="DF37" s="16">
        <v>29110651.120000001</v>
      </c>
      <c r="DG37" s="16">
        <v>30708958.140000001</v>
      </c>
      <c r="DH37" s="16">
        <v>28704135.629999999</v>
      </c>
      <c r="DI37" s="16">
        <v>30618708.77</v>
      </c>
    </row>
    <row r="38" spans="2:113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  <c r="BR38" s="16">
        <v>345235198.19</v>
      </c>
      <c r="BS38" s="16">
        <v>360260151.70999998</v>
      </c>
      <c r="BT38" s="16">
        <v>365420304.38</v>
      </c>
      <c r="BU38" s="16">
        <v>367000416.49000001</v>
      </c>
      <c r="BV38" s="16">
        <v>360990590.88999999</v>
      </c>
      <c r="BW38" s="16">
        <v>357918854.63999999</v>
      </c>
      <c r="BX38" s="16">
        <v>357381106.72000003</v>
      </c>
      <c r="BY38" s="16">
        <v>363240025.61000001</v>
      </c>
      <c r="BZ38" s="16">
        <v>369037382.82999998</v>
      </c>
      <c r="CA38" s="16">
        <v>349314443.51999998</v>
      </c>
      <c r="CB38" s="16">
        <v>348377501.92000002</v>
      </c>
      <c r="CC38" s="16">
        <v>355071695.58999997</v>
      </c>
      <c r="CD38" s="16">
        <v>356206084.58999997</v>
      </c>
      <c r="CE38" s="16">
        <v>363400720.18000001</v>
      </c>
      <c r="CF38" s="16">
        <v>364922910.75999999</v>
      </c>
      <c r="CG38" s="16">
        <v>372839416.12</v>
      </c>
      <c r="CH38" s="16">
        <v>371126860.94</v>
      </c>
      <c r="CI38" s="16">
        <v>371380108.39999998</v>
      </c>
      <c r="CJ38" s="16">
        <v>371114414.81999999</v>
      </c>
      <c r="CK38" s="16">
        <v>378791065.01999998</v>
      </c>
      <c r="CL38" s="16">
        <v>385491920.83999997</v>
      </c>
      <c r="CM38" s="16">
        <v>364857491.98000002</v>
      </c>
      <c r="CN38" s="16">
        <v>362109432.33999997</v>
      </c>
      <c r="CO38" s="16">
        <v>369086702.62</v>
      </c>
      <c r="CP38" s="16">
        <v>370577845.47000003</v>
      </c>
      <c r="CQ38" s="16">
        <v>378009618.75</v>
      </c>
      <c r="CR38" s="16">
        <v>378881054.38999999</v>
      </c>
      <c r="CS38" s="16">
        <v>387495327.22000003</v>
      </c>
      <c r="CT38" s="16">
        <v>385696236.19999999</v>
      </c>
      <c r="CU38" s="16">
        <v>385742779.86000001</v>
      </c>
      <c r="CV38" s="16">
        <v>387808721.56999999</v>
      </c>
      <c r="CW38" s="16">
        <v>394497869.57999998</v>
      </c>
      <c r="CX38" s="16">
        <v>399401525.87</v>
      </c>
      <c r="CY38" s="16">
        <v>379369138.04000002</v>
      </c>
      <c r="CZ38" s="16">
        <v>376197399.19999999</v>
      </c>
      <c r="DA38" s="16">
        <v>383446650.81999999</v>
      </c>
      <c r="DB38" s="16">
        <v>384980744.38999999</v>
      </c>
      <c r="DC38" s="16">
        <v>392047236.12</v>
      </c>
      <c r="DD38" s="16">
        <v>392625405.30000001</v>
      </c>
      <c r="DE38" s="16">
        <v>401081883.63999999</v>
      </c>
      <c r="DF38" s="16">
        <v>399046129.99000001</v>
      </c>
      <c r="DG38" s="16">
        <v>399341191.67000002</v>
      </c>
      <c r="DH38" s="16">
        <v>403743278.74000001</v>
      </c>
      <c r="DI38" s="16">
        <v>409164883.24000001</v>
      </c>
    </row>
    <row r="39" spans="2:113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  <c r="BR39" s="16">
        <v>5531170.8700000001</v>
      </c>
      <c r="BS39" s="16">
        <v>6280696.46</v>
      </c>
      <c r="BT39" s="16">
        <v>6174957.5</v>
      </c>
      <c r="BU39" s="16">
        <v>5703634.1600000001</v>
      </c>
      <c r="BV39" s="16">
        <v>6743532.0099999998</v>
      </c>
      <c r="BW39" s="16">
        <v>6557077.96</v>
      </c>
      <c r="BX39" s="16">
        <v>6341463.6299999999</v>
      </c>
      <c r="BY39" s="16">
        <v>6377398.1600000001</v>
      </c>
      <c r="BZ39" s="16">
        <v>7437009.9000000004</v>
      </c>
      <c r="CA39" s="16">
        <v>5954114.3499999996</v>
      </c>
      <c r="CB39" s="16">
        <v>5661964.6600000001</v>
      </c>
      <c r="CC39" s="16">
        <v>5950887</v>
      </c>
      <c r="CD39" s="16">
        <v>5706940.4500000002</v>
      </c>
      <c r="CE39" s="16">
        <v>6335448.4400000004</v>
      </c>
      <c r="CF39" s="16">
        <v>6166552.4299999997</v>
      </c>
      <c r="CG39" s="16">
        <v>5794379.3399999999</v>
      </c>
      <c r="CH39" s="16">
        <v>6932883.9299999997</v>
      </c>
      <c r="CI39" s="16">
        <v>6803688.2999999998</v>
      </c>
      <c r="CJ39" s="16">
        <v>6585151.0300000003</v>
      </c>
      <c r="CK39" s="16">
        <v>6650427.46</v>
      </c>
      <c r="CL39" s="16">
        <v>7768560.4400000004</v>
      </c>
      <c r="CM39" s="16">
        <v>6219016.1699999999</v>
      </c>
      <c r="CN39" s="16">
        <v>5885093.6399999997</v>
      </c>
      <c r="CO39" s="16">
        <v>6185726.5</v>
      </c>
      <c r="CP39" s="16">
        <v>5937154.2800000003</v>
      </c>
      <c r="CQ39" s="16">
        <v>6590086.2199999997</v>
      </c>
      <c r="CR39" s="16">
        <v>6402360.9500000002</v>
      </c>
      <c r="CS39" s="16">
        <v>6022094.4800000004</v>
      </c>
      <c r="CT39" s="16">
        <v>7204980.5499999998</v>
      </c>
      <c r="CU39" s="16">
        <v>7066744.8899999997</v>
      </c>
      <c r="CV39" s="16">
        <v>6881344.1799999997</v>
      </c>
      <c r="CW39" s="16">
        <v>6926145.25</v>
      </c>
      <c r="CX39" s="16">
        <v>8048788.3700000001</v>
      </c>
      <c r="CY39" s="16">
        <v>6466317.8499999996</v>
      </c>
      <c r="CZ39" s="16">
        <v>6114003.9800000004</v>
      </c>
      <c r="DA39" s="16">
        <v>6426339.71</v>
      </c>
      <c r="DB39" s="16">
        <v>6167857.3499999996</v>
      </c>
      <c r="DC39" s="16">
        <v>6834749.2699999996</v>
      </c>
      <c r="DD39" s="16">
        <v>6634548.46</v>
      </c>
      <c r="DE39" s="16">
        <v>6233177.7800000003</v>
      </c>
      <c r="DF39" s="16">
        <v>7454281.2999999998</v>
      </c>
      <c r="DG39" s="16">
        <v>7315789.3799999999</v>
      </c>
      <c r="DH39" s="16">
        <v>7164044.0899999999</v>
      </c>
      <c r="DI39" s="16">
        <v>7183587.6799999997</v>
      </c>
    </row>
    <row r="40" spans="2:11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2.4700000000000002</v>
      </c>
      <c r="BT40" s="16">
        <v>102.37</v>
      </c>
      <c r="BU40" s="16">
        <v>0.47</v>
      </c>
      <c r="BV40" s="16">
        <v>0.9</v>
      </c>
      <c r="BW40" s="16">
        <v>0.3</v>
      </c>
      <c r="BX40" s="16">
        <v>0</v>
      </c>
      <c r="BY40" s="16">
        <v>401.8</v>
      </c>
      <c r="BZ40" s="16">
        <v>6.04</v>
      </c>
      <c r="CA40" s="16">
        <v>241.01</v>
      </c>
      <c r="CB40" s="16">
        <v>589.92999999999995</v>
      </c>
      <c r="CC40" s="16">
        <v>0</v>
      </c>
      <c r="CD40" s="16">
        <v>0</v>
      </c>
      <c r="CE40" s="16">
        <v>2.61</v>
      </c>
      <c r="CF40" s="16">
        <v>108.16</v>
      </c>
      <c r="CG40" s="16">
        <v>0.5</v>
      </c>
      <c r="CH40" s="16">
        <v>0.95</v>
      </c>
      <c r="CI40" s="16">
        <v>0.31</v>
      </c>
      <c r="CJ40" s="16">
        <v>0</v>
      </c>
      <c r="CK40" s="16">
        <v>424.18</v>
      </c>
      <c r="CL40" s="16">
        <v>6.37</v>
      </c>
      <c r="CM40" s="16">
        <v>253.74</v>
      </c>
      <c r="CN40" s="16">
        <v>620.88</v>
      </c>
      <c r="CO40" s="16">
        <v>0</v>
      </c>
      <c r="CP40" s="16">
        <v>0</v>
      </c>
      <c r="CQ40" s="16">
        <v>2.75</v>
      </c>
      <c r="CR40" s="16">
        <v>114.05</v>
      </c>
      <c r="CS40" s="16">
        <v>0.52</v>
      </c>
      <c r="CT40" s="16">
        <v>1</v>
      </c>
      <c r="CU40" s="16">
        <v>0.33</v>
      </c>
      <c r="CV40" s="16">
        <v>0</v>
      </c>
      <c r="CW40" s="16">
        <v>447.81</v>
      </c>
      <c r="CX40" s="16">
        <v>6.72</v>
      </c>
      <c r="CY40" s="16">
        <v>267.87</v>
      </c>
      <c r="CZ40" s="16">
        <v>655.46</v>
      </c>
      <c r="DA40" s="16">
        <v>0</v>
      </c>
      <c r="DB40" s="16">
        <v>0</v>
      </c>
      <c r="DC40" s="16">
        <v>2.9</v>
      </c>
      <c r="DD40" s="16">
        <v>120.4</v>
      </c>
      <c r="DE40" s="16">
        <v>0.55000000000000004</v>
      </c>
      <c r="DF40" s="16">
        <v>1.06</v>
      </c>
      <c r="DG40" s="16">
        <v>0.35</v>
      </c>
      <c r="DH40" s="16">
        <v>0</v>
      </c>
      <c r="DI40" s="16">
        <v>472.75</v>
      </c>
    </row>
    <row r="41" spans="2:11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9759.58</v>
      </c>
      <c r="BS41" s="16">
        <v>2396.9699999999998</v>
      </c>
      <c r="BT41" s="16">
        <v>7742.95</v>
      </c>
      <c r="BU41" s="16">
        <v>6423.24</v>
      </c>
      <c r="BV41" s="16">
        <v>1431.81</v>
      </c>
      <c r="BW41" s="16">
        <v>4060.61</v>
      </c>
      <c r="BX41" s="16">
        <v>2560.94</v>
      </c>
      <c r="BY41" s="16">
        <v>4548.07</v>
      </c>
      <c r="BZ41" s="16">
        <v>32753.759999999998</v>
      </c>
      <c r="CA41" s="16">
        <v>34268.080000000002</v>
      </c>
      <c r="CB41" s="16">
        <v>2864.51</v>
      </c>
      <c r="CC41" s="16">
        <v>4908.8999999999996</v>
      </c>
      <c r="CD41" s="16">
        <v>10309.82</v>
      </c>
      <c r="CE41" s="16">
        <v>2532.11</v>
      </c>
      <c r="CF41" s="16">
        <v>8181.02</v>
      </c>
      <c r="CG41" s="16">
        <v>6787.99</v>
      </c>
      <c r="CH41" s="16">
        <v>1513.12</v>
      </c>
      <c r="CI41" s="16">
        <v>4290.12</v>
      </c>
      <c r="CJ41" s="16">
        <v>2705.79</v>
      </c>
      <c r="CK41" s="16">
        <v>4801.3999999999996</v>
      </c>
      <c r="CL41" s="16">
        <v>34542.71</v>
      </c>
      <c r="CM41" s="16">
        <v>36077.550000000003</v>
      </c>
      <c r="CN41" s="16">
        <v>3014.77</v>
      </c>
      <c r="CO41" s="16">
        <v>5164.2</v>
      </c>
      <c r="CP41" s="16">
        <v>10852.19</v>
      </c>
      <c r="CQ41" s="16">
        <v>2667.64</v>
      </c>
      <c r="CR41" s="16">
        <v>8626.3799999999992</v>
      </c>
      <c r="CS41" s="16">
        <v>7166.59</v>
      </c>
      <c r="CT41" s="16">
        <v>1598.58</v>
      </c>
      <c r="CU41" s="16">
        <v>4531.3599999999997</v>
      </c>
      <c r="CV41" s="16">
        <v>2858.89</v>
      </c>
      <c r="CW41" s="16">
        <v>5068.84</v>
      </c>
      <c r="CX41" s="16">
        <v>36466.75</v>
      </c>
      <c r="CY41" s="16">
        <v>38087.08</v>
      </c>
      <c r="CZ41" s="16">
        <v>3182.7</v>
      </c>
      <c r="DA41" s="16">
        <v>5451.85</v>
      </c>
      <c r="DB41" s="16">
        <v>11456.66</v>
      </c>
      <c r="DC41" s="16">
        <v>2816.22</v>
      </c>
      <c r="DD41" s="16">
        <v>9106.8700000000008</v>
      </c>
      <c r="DE41" s="16">
        <v>7565.77</v>
      </c>
      <c r="DF41" s="16">
        <v>1687.62</v>
      </c>
      <c r="DG41" s="16">
        <v>4783.76</v>
      </c>
      <c r="DH41" s="16">
        <v>3018.14</v>
      </c>
      <c r="DI41" s="16">
        <v>5351.17</v>
      </c>
    </row>
    <row r="42" spans="2:11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856</v>
      </c>
      <c r="BS42" s="16">
        <v>170.52</v>
      </c>
      <c r="BT42" s="16">
        <v>2536.67</v>
      </c>
      <c r="BU42" s="16">
        <v>469.72</v>
      </c>
      <c r="BV42" s="16">
        <v>151.88999999999999</v>
      </c>
      <c r="BW42" s="16">
        <v>392.2</v>
      </c>
      <c r="BX42" s="16">
        <v>203.63</v>
      </c>
      <c r="BY42" s="16">
        <v>0.53</v>
      </c>
      <c r="BZ42" s="16">
        <v>3020.65</v>
      </c>
      <c r="CA42" s="16">
        <v>3800.9</v>
      </c>
      <c r="CB42" s="16">
        <v>1186.48</v>
      </c>
      <c r="CC42" s="16">
        <v>379.27</v>
      </c>
      <c r="CD42" s="16">
        <v>904.26</v>
      </c>
      <c r="CE42" s="16">
        <v>180.13</v>
      </c>
      <c r="CF42" s="16">
        <v>2680.18</v>
      </c>
      <c r="CG42" s="16">
        <v>496.39</v>
      </c>
      <c r="CH42" s="16">
        <v>160.51</v>
      </c>
      <c r="CI42" s="16">
        <v>414.37</v>
      </c>
      <c r="CJ42" s="16">
        <v>215.15</v>
      </c>
      <c r="CK42" s="16">
        <v>0.56000000000000005</v>
      </c>
      <c r="CL42" s="16">
        <v>3185.63</v>
      </c>
      <c r="CM42" s="16">
        <v>4001.6</v>
      </c>
      <c r="CN42" s="16">
        <v>1248.73</v>
      </c>
      <c r="CO42" s="16">
        <v>398.99</v>
      </c>
      <c r="CP42" s="16">
        <v>951.83</v>
      </c>
      <c r="CQ42" s="16">
        <v>189.77</v>
      </c>
      <c r="CR42" s="16">
        <v>2826.08</v>
      </c>
      <c r="CS42" s="16">
        <v>524.08000000000004</v>
      </c>
      <c r="CT42" s="16">
        <v>169.58</v>
      </c>
      <c r="CU42" s="16">
        <v>437.67</v>
      </c>
      <c r="CV42" s="16">
        <v>227.32</v>
      </c>
      <c r="CW42" s="16">
        <v>0.59</v>
      </c>
      <c r="CX42" s="16">
        <v>3363.07</v>
      </c>
      <c r="CY42" s="16">
        <v>4224.49</v>
      </c>
      <c r="CZ42" s="16">
        <v>1318.28</v>
      </c>
      <c r="DA42" s="16">
        <v>421.22</v>
      </c>
      <c r="DB42" s="16">
        <v>1004.85</v>
      </c>
      <c r="DC42" s="16">
        <v>200.34</v>
      </c>
      <c r="DD42" s="16">
        <v>2983.5</v>
      </c>
      <c r="DE42" s="16">
        <v>553.27</v>
      </c>
      <c r="DF42" s="16">
        <v>179.02</v>
      </c>
      <c r="DG42" s="16">
        <v>462.05</v>
      </c>
      <c r="DH42" s="16">
        <v>239.98</v>
      </c>
      <c r="DI42" s="16">
        <v>0.62</v>
      </c>
    </row>
    <row r="43" spans="2:113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  <c r="BR43" s="16">
        <v>96817050.680000007</v>
      </c>
      <c r="BS43" s="16">
        <v>91287062.180000007</v>
      </c>
      <c r="BT43" s="16">
        <v>76324632.370000005</v>
      </c>
      <c r="BU43" s="16">
        <v>85564816.579999998</v>
      </c>
      <c r="BV43" s="16">
        <v>75370344.209999993</v>
      </c>
      <c r="BW43" s="16">
        <v>79762651.739999995</v>
      </c>
      <c r="BX43" s="16">
        <v>99348240.060000002</v>
      </c>
      <c r="BY43" s="16">
        <v>106135098.25</v>
      </c>
      <c r="BZ43" s="16">
        <v>100187566.95</v>
      </c>
      <c r="CA43" s="16">
        <v>132015252.44</v>
      </c>
      <c r="CB43" s="16">
        <v>89296745.980000004</v>
      </c>
      <c r="CC43" s="16">
        <v>98190608.5</v>
      </c>
      <c r="CD43" s="16">
        <v>105865634.89</v>
      </c>
      <c r="CE43" s="16">
        <v>100355237.5</v>
      </c>
      <c r="CF43" s="16">
        <v>85397944.5</v>
      </c>
      <c r="CG43" s="16">
        <v>94639475.590000004</v>
      </c>
      <c r="CH43" s="16">
        <v>84445356.370000005</v>
      </c>
      <c r="CI43" s="16">
        <v>88837756.5</v>
      </c>
      <c r="CJ43" s="16">
        <v>108423369.09999999</v>
      </c>
      <c r="CK43" s="16">
        <v>115210233.65000001</v>
      </c>
      <c r="CL43" s="16">
        <v>109262704.02</v>
      </c>
      <c r="CM43" s="16">
        <v>141090389.94999999</v>
      </c>
      <c r="CN43" s="16">
        <v>98371883.599999994</v>
      </c>
      <c r="CO43" s="16">
        <v>107265746.15000001</v>
      </c>
      <c r="CP43" s="16">
        <v>114940772.56</v>
      </c>
      <c r="CQ43" s="16">
        <v>109430375.16</v>
      </c>
      <c r="CR43" s="16">
        <v>94473082.170000002</v>
      </c>
      <c r="CS43" s="16">
        <v>103714613.26000001</v>
      </c>
      <c r="CT43" s="16">
        <v>93520494.040000007</v>
      </c>
      <c r="CU43" s="16">
        <v>97912894.170000002</v>
      </c>
      <c r="CV43" s="16">
        <v>117498506.77</v>
      </c>
      <c r="CW43" s="16">
        <v>124285371.31999999</v>
      </c>
      <c r="CX43" s="16">
        <v>118337841.69</v>
      </c>
      <c r="CY43" s="16">
        <v>150165527.61000001</v>
      </c>
      <c r="CZ43" s="16">
        <v>107447021.27</v>
      </c>
      <c r="DA43" s="16">
        <v>116340883.81999999</v>
      </c>
      <c r="DB43" s="16">
        <v>124015910.22</v>
      </c>
      <c r="DC43" s="16">
        <v>118505512.83</v>
      </c>
      <c r="DD43" s="16">
        <v>103548219.83</v>
      </c>
      <c r="DE43" s="16">
        <v>112789750.93000001</v>
      </c>
      <c r="DF43" s="16">
        <v>102595631.7</v>
      </c>
      <c r="DG43" s="16">
        <v>106988031.84</v>
      </c>
      <c r="DH43" s="16">
        <v>126573644.44</v>
      </c>
      <c r="DI43" s="16">
        <v>133360508.98999999</v>
      </c>
    </row>
    <row r="44" spans="2:113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</row>
    <row r="45" spans="2:113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  <c r="BR45" s="16">
        <v>2018153.24</v>
      </c>
      <c r="BS45" s="16">
        <v>2223737.9500000002</v>
      </c>
      <c r="BT45" s="16">
        <v>2205906.92</v>
      </c>
      <c r="BU45" s="16">
        <v>1956991.08</v>
      </c>
      <c r="BV45" s="16">
        <v>2384719.65</v>
      </c>
      <c r="BW45" s="16">
        <v>2561880.4</v>
      </c>
      <c r="BX45" s="16">
        <v>2251616.31</v>
      </c>
      <c r="BY45" s="16">
        <v>2388274.7599999998</v>
      </c>
      <c r="BZ45" s="16">
        <v>2287994.54</v>
      </c>
      <c r="CA45" s="16">
        <v>2247892.0099999998</v>
      </c>
      <c r="CB45" s="16">
        <v>2457777.67</v>
      </c>
      <c r="CC45" s="16">
        <v>2520586.11</v>
      </c>
      <c r="CD45" s="16">
        <v>2058039.41</v>
      </c>
      <c r="CE45" s="16">
        <v>2366040.46</v>
      </c>
      <c r="CF45" s="16">
        <v>2367781.3199999998</v>
      </c>
      <c r="CG45" s="16">
        <v>2081525.55</v>
      </c>
      <c r="CH45" s="16">
        <v>2520807.54</v>
      </c>
      <c r="CI45" s="16">
        <v>2655056.0299999998</v>
      </c>
      <c r="CJ45" s="16">
        <v>2271834.39</v>
      </c>
      <c r="CK45" s="16">
        <v>2556259.0299999998</v>
      </c>
      <c r="CL45" s="16">
        <v>2425999.73</v>
      </c>
      <c r="CM45" s="16">
        <v>2233786.73</v>
      </c>
      <c r="CN45" s="16">
        <v>2475279.2000000002</v>
      </c>
      <c r="CO45" s="16">
        <v>2552264.4900000002</v>
      </c>
      <c r="CP45" s="16">
        <v>2189317.62</v>
      </c>
      <c r="CQ45" s="16">
        <v>2518455.12</v>
      </c>
      <c r="CR45" s="16">
        <v>2462775.5</v>
      </c>
      <c r="CS45" s="16">
        <v>2207550.5499999998</v>
      </c>
      <c r="CT45" s="16">
        <v>2653374.54</v>
      </c>
      <c r="CU45" s="16">
        <v>2821257.86</v>
      </c>
      <c r="CV45" s="16">
        <v>2432088.34</v>
      </c>
      <c r="CW45" s="16">
        <v>2674507.5499999998</v>
      </c>
      <c r="CX45" s="16">
        <v>2537486.81</v>
      </c>
      <c r="CY45" s="16">
        <v>2434131.09</v>
      </c>
      <c r="CZ45" s="16">
        <v>2654163.1800000002</v>
      </c>
      <c r="DA45" s="16">
        <v>2729493.53</v>
      </c>
      <c r="DB45" s="16">
        <v>2428935.8199999998</v>
      </c>
      <c r="DC45" s="16">
        <v>2717981.79</v>
      </c>
      <c r="DD45" s="16">
        <v>2675715.69</v>
      </c>
      <c r="DE45" s="16">
        <v>2421824.46</v>
      </c>
      <c r="DF45" s="16">
        <v>2861700.1</v>
      </c>
      <c r="DG45" s="16">
        <v>3031811.17</v>
      </c>
      <c r="DH45" s="16">
        <v>2668077.81</v>
      </c>
      <c r="DI45" s="16">
        <v>2877514.26</v>
      </c>
    </row>
    <row r="46" spans="2:113" s="1" customFormat="1" ht="19.7" customHeight="1" x14ac:dyDescent="0.2">
      <c r="B46" s="4">
        <v>44</v>
      </c>
      <c r="C46" s="46" t="s">
        <v>45</v>
      </c>
      <c r="D46" s="46"/>
      <c r="E46" s="46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  <c r="BR46" s="5">
        <v>3639526157.5</v>
      </c>
      <c r="BS46" s="5">
        <v>3401771800.5300002</v>
      </c>
      <c r="BT46" s="5">
        <v>3530612489.3400002</v>
      </c>
      <c r="BU46" s="5">
        <v>3403891885.4499998</v>
      </c>
      <c r="BV46" s="5">
        <v>3395997428.4499998</v>
      </c>
      <c r="BW46" s="5">
        <v>3812003960.1199999</v>
      </c>
      <c r="BX46" s="5">
        <v>3676074471.1799998</v>
      </c>
      <c r="BY46" s="5">
        <v>3949561713.1700001</v>
      </c>
      <c r="BZ46" s="5">
        <v>3579731735.5500002</v>
      </c>
      <c r="CA46" s="5">
        <v>3528740908.7600002</v>
      </c>
      <c r="CB46" s="5">
        <v>3523071848.0599999</v>
      </c>
      <c r="CC46" s="5">
        <v>3541170188.6700001</v>
      </c>
      <c r="CD46" s="5">
        <v>3792177215.8699999</v>
      </c>
      <c r="CE46" s="5">
        <v>3492271325.27</v>
      </c>
      <c r="CF46" s="5">
        <v>3632058208.5300002</v>
      </c>
      <c r="CG46" s="5">
        <v>3549160924.23</v>
      </c>
      <c r="CH46" s="5">
        <v>3593518975.3000002</v>
      </c>
      <c r="CI46" s="5">
        <v>4019355192.1100001</v>
      </c>
      <c r="CJ46" s="5">
        <v>3862976311.0300002</v>
      </c>
      <c r="CK46" s="5">
        <v>3915240489.21</v>
      </c>
      <c r="CL46" s="5">
        <v>3634717804.29</v>
      </c>
      <c r="CM46" s="5">
        <v>3608265408.0700002</v>
      </c>
      <c r="CN46" s="5">
        <v>3576267073.5500002</v>
      </c>
      <c r="CO46" s="5">
        <v>3686712007.3099999</v>
      </c>
      <c r="CP46" s="5">
        <v>3778320392.6599998</v>
      </c>
      <c r="CQ46" s="5">
        <v>3637099242.0599999</v>
      </c>
      <c r="CR46" s="5">
        <v>3786305221.71</v>
      </c>
      <c r="CS46" s="5">
        <v>3694965631.4899998</v>
      </c>
      <c r="CT46" s="5">
        <v>3743917315.6399999</v>
      </c>
      <c r="CU46" s="5">
        <v>4163902282.0700002</v>
      </c>
      <c r="CV46" s="5">
        <v>3866742817.4000001</v>
      </c>
      <c r="CW46" s="5">
        <v>4087815212.2199998</v>
      </c>
      <c r="CX46" s="5">
        <v>3808878523.54</v>
      </c>
      <c r="CY46" s="5">
        <v>3783828674.8699999</v>
      </c>
      <c r="CZ46" s="5">
        <v>3754854173.2199998</v>
      </c>
      <c r="DA46" s="5">
        <v>3862247861.5300002</v>
      </c>
      <c r="DB46" s="5">
        <v>3960763840.6900001</v>
      </c>
      <c r="DC46" s="5">
        <v>3818697458.1500001</v>
      </c>
      <c r="DD46" s="5">
        <v>3984862869.5500002</v>
      </c>
      <c r="DE46" s="5">
        <v>3868773470.5599999</v>
      </c>
      <c r="DF46" s="5">
        <v>3907606749.6500001</v>
      </c>
      <c r="DG46" s="5">
        <v>4355336136.8800001</v>
      </c>
      <c r="DH46" s="5">
        <v>4058037163.1199999</v>
      </c>
      <c r="DI46" s="5">
        <v>4282775796.02</v>
      </c>
    </row>
    <row r="47" spans="2:113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</row>
    <row r="48" spans="2:113" s="1" customFormat="1" ht="30.4" customHeight="1" x14ac:dyDescent="0.2">
      <c r="B48" s="4">
        <v>46</v>
      </c>
      <c r="C48" s="47" t="s">
        <v>47</v>
      </c>
      <c r="D48" s="47"/>
      <c r="E48" s="47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  <c r="BR48" s="20">
        <v>3639526157.5</v>
      </c>
      <c r="BS48" s="20">
        <v>3401771800.5300002</v>
      </c>
      <c r="BT48" s="20">
        <v>3530612489.3400002</v>
      </c>
      <c r="BU48" s="20">
        <v>3403891885.4499998</v>
      </c>
      <c r="BV48" s="20">
        <v>3395997428.4499998</v>
      </c>
      <c r="BW48" s="20">
        <v>3812003960.1199999</v>
      </c>
      <c r="BX48" s="20">
        <v>3676074471.1799998</v>
      </c>
      <c r="BY48" s="20">
        <v>3949561713.1700001</v>
      </c>
      <c r="BZ48" s="20">
        <v>3579731735.5500002</v>
      </c>
      <c r="CA48" s="20">
        <v>3528740908.7600002</v>
      </c>
      <c r="CB48" s="20">
        <v>3523071848.0599999</v>
      </c>
      <c r="CC48" s="20">
        <v>3541170188.6700001</v>
      </c>
      <c r="CD48" s="20">
        <v>3792177215.8699999</v>
      </c>
      <c r="CE48" s="20">
        <v>3492271325.27</v>
      </c>
      <c r="CF48" s="20">
        <v>3632058208.5300002</v>
      </c>
      <c r="CG48" s="20">
        <v>3549160924.23</v>
      </c>
      <c r="CH48" s="20">
        <v>3593518975.3000002</v>
      </c>
      <c r="CI48" s="20">
        <v>4019355192.1100001</v>
      </c>
      <c r="CJ48" s="20">
        <v>3862976311.0300002</v>
      </c>
      <c r="CK48" s="20">
        <v>3915240489.21</v>
      </c>
      <c r="CL48" s="20">
        <v>3634717804.29</v>
      </c>
      <c r="CM48" s="20">
        <v>3608265408.0700002</v>
      </c>
      <c r="CN48" s="20">
        <v>3576267073.5500002</v>
      </c>
      <c r="CO48" s="20">
        <v>3686712007.3099999</v>
      </c>
      <c r="CP48" s="20">
        <v>3778320392.6599998</v>
      </c>
      <c r="CQ48" s="20">
        <v>3637099242.0599999</v>
      </c>
      <c r="CR48" s="20">
        <v>3786305221.71</v>
      </c>
      <c r="CS48" s="20">
        <v>3694965631.4899998</v>
      </c>
      <c r="CT48" s="20">
        <v>3743917315.6399999</v>
      </c>
      <c r="CU48" s="20">
        <v>4163902282.0700002</v>
      </c>
      <c r="CV48" s="20">
        <v>3866742817.4000001</v>
      </c>
      <c r="CW48" s="20">
        <v>4087815212.2199998</v>
      </c>
      <c r="CX48" s="20">
        <v>3808878523.54</v>
      </c>
      <c r="CY48" s="20">
        <v>3783828674.8699999</v>
      </c>
      <c r="CZ48" s="20">
        <v>3754854173.2199998</v>
      </c>
      <c r="DA48" s="20">
        <v>3862247861.5300002</v>
      </c>
      <c r="DB48" s="20">
        <v>3960763840.6900001</v>
      </c>
      <c r="DC48" s="20">
        <v>3818697458.1500001</v>
      </c>
      <c r="DD48" s="20">
        <v>3984862869.5500002</v>
      </c>
      <c r="DE48" s="20">
        <v>3868773470.5599999</v>
      </c>
      <c r="DF48" s="20">
        <v>3907606749.6500001</v>
      </c>
      <c r="DG48" s="20">
        <v>4355336136.8800001</v>
      </c>
      <c r="DH48" s="20">
        <v>4058037163.1199999</v>
      </c>
      <c r="DI48" s="20">
        <v>4282775796.02</v>
      </c>
    </row>
    <row r="49" spans="2:113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</row>
    <row r="50" spans="2:113" s="1" customFormat="1" ht="30.4" customHeight="1" x14ac:dyDescent="0.2">
      <c r="B50" s="4">
        <v>48</v>
      </c>
      <c r="C50" s="47" t="s">
        <v>49</v>
      </c>
      <c r="D50" s="47"/>
      <c r="E50" s="47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  <c r="BR50" s="20">
        <v>3639526157.5</v>
      </c>
      <c r="BS50" s="20">
        <v>3401771800.5300002</v>
      </c>
      <c r="BT50" s="20">
        <v>3530612489.3400002</v>
      </c>
      <c r="BU50" s="20">
        <v>3403891885.4499998</v>
      </c>
      <c r="BV50" s="20">
        <v>3395997428.4499998</v>
      </c>
      <c r="BW50" s="20">
        <v>3812003960.1199999</v>
      </c>
      <c r="BX50" s="20">
        <v>3676074471.1799998</v>
      </c>
      <c r="BY50" s="20">
        <v>3949561713.1700001</v>
      </c>
      <c r="BZ50" s="20">
        <v>3579731735.5500002</v>
      </c>
      <c r="CA50" s="20">
        <v>3528740908.7600002</v>
      </c>
      <c r="CB50" s="20">
        <v>3523071848.0599999</v>
      </c>
      <c r="CC50" s="20">
        <v>3541170188.6700001</v>
      </c>
      <c r="CD50" s="20">
        <v>3792177215.8699999</v>
      </c>
      <c r="CE50" s="20">
        <v>3492271325.27</v>
      </c>
      <c r="CF50" s="20">
        <v>3632058208.5300002</v>
      </c>
      <c r="CG50" s="20">
        <v>3549160924.23</v>
      </c>
      <c r="CH50" s="20">
        <v>3593518975.3000002</v>
      </c>
      <c r="CI50" s="20">
        <v>4019355192.1100001</v>
      </c>
      <c r="CJ50" s="20">
        <v>3862976311.0300002</v>
      </c>
      <c r="CK50" s="20">
        <v>3915240489.21</v>
      </c>
      <c r="CL50" s="20">
        <v>3634717804.29</v>
      </c>
      <c r="CM50" s="20">
        <v>3608265408.0700002</v>
      </c>
      <c r="CN50" s="20">
        <v>3576267073.5500002</v>
      </c>
      <c r="CO50" s="20">
        <v>3686712007.3099999</v>
      </c>
      <c r="CP50" s="20">
        <v>3778320392.6599998</v>
      </c>
      <c r="CQ50" s="20">
        <v>3637099242.0599999</v>
      </c>
      <c r="CR50" s="20">
        <v>3786305221.71</v>
      </c>
      <c r="CS50" s="20">
        <v>3694965631.4899998</v>
      </c>
      <c r="CT50" s="20">
        <v>3743917315.6399999</v>
      </c>
      <c r="CU50" s="20">
        <v>4163902282.0700002</v>
      </c>
      <c r="CV50" s="20">
        <v>3866742817.4000001</v>
      </c>
      <c r="CW50" s="20">
        <v>4087815212.2199998</v>
      </c>
      <c r="CX50" s="20">
        <v>3808878523.54</v>
      </c>
      <c r="CY50" s="20">
        <v>3783828674.8699999</v>
      </c>
      <c r="CZ50" s="20">
        <v>3754854173.2199998</v>
      </c>
      <c r="DA50" s="20">
        <v>3862247861.5300002</v>
      </c>
      <c r="DB50" s="20">
        <v>3960763840.6900001</v>
      </c>
      <c r="DC50" s="20">
        <v>3818697458.1500001</v>
      </c>
      <c r="DD50" s="20">
        <v>3984862869.5500002</v>
      </c>
      <c r="DE50" s="20">
        <v>3868773470.5599999</v>
      </c>
      <c r="DF50" s="20">
        <v>3907606749.6500001</v>
      </c>
      <c r="DG50" s="20">
        <v>4355336136.8800001</v>
      </c>
      <c r="DH50" s="20">
        <v>4058037163.1199999</v>
      </c>
      <c r="DI50" s="20">
        <v>4282775796.02</v>
      </c>
    </row>
    <row r="51" spans="2:113" s="1" customFormat="1" ht="12" customHeight="1" x14ac:dyDescent="0.2"/>
    <row r="52" spans="2:113" x14ac:dyDescent="0.2">
      <c r="C52" s="46" t="s">
        <v>55</v>
      </c>
      <c r="D52" s="46"/>
      <c r="E52" s="46"/>
      <c r="Q52" s="21">
        <f>SUM(F46:Q46)</f>
        <v>24538621316.629997</v>
      </c>
      <c r="R52" s="21">
        <f t="shared" ref="R52:CC52" si="0">SUM(G46:R46)</f>
        <v>24710481157.709999</v>
      </c>
      <c r="S52" s="21">
        <f t="shared" si="0"/>
        <v>24795327536.429996</v>
      </c>
      <c r="T52" s="21">
        <f t="shared" si="0"/>
        <v>24981443610.449997</v>
      </c>
      <c r="U52" s="21">
        <f t="shared" si="0"/>
        <v>24656181038.970005</v>
      </c>
      <c r="V52" s="21">
        <f t="shared" si="0"/>
        <v>24232538455.890003</v>
      </c>
      <c r="W52" s="21">
        <f t="shared" si="0"/>
        <v>24580721966.560001</v>
      </c>
      <c r="X52" s="21">
        <f t="shared" si="0"/>
        <v>24968835151.410004</v>
      </c>
      <c r="Y52" s="21">
        <f t="shared" si="0"/>
        <v>25627246851.740002</v>
      </c>
      <c r="Z52" s="21">
        <f t="shared" si="0"/>
        <v>25939840625.250004</v>
      </c>
      <c r="AA52" s="21">
        <f t="shared" si="0"/>
        <v>26188599364.100006</v>
      </c>
      <c r="AB52" s="21">
        <f t="shared" si="0"/>
        <v>26471063872.590004</v>
      </c>
      <c r="AC52" s="21">
        <f t="shared" si="0"/>
        <v>26323342281.459995</v>
      </c>
      <c r="AD52" s="21">
        <f t="shared" si="0"/>
        <v>26729466442.099995</v>
      </c>
      <c r="AE52" s="21">
        <f t="shared" si="0"/>
        <v>27119939916.529995</v>
      </c>
      <c r="AF52" s="21">
        <f t="shared" si="0"/>
        <v>27532345059.119991</v>
      </c>
      <c r="AG52" s="21">
        <f t="shared" si="0"/>
        <v>28271575672.559994</v>
      </c>
      <c r="AH52" s="21">
        <f t="shared" si="0"/>
        <v>28975081376.659992</v>
      </c>
      <c r="AI52" s="21">
        <f t="shared" si="0"/>
        <v>29277832389.64999</v>
      </c>
      <c r="AJ52" s="21">
        <f t="shared" si="0"/>
        <v>29500156412.109989</v>
      </c>
      <c r="AK52" s="21">
        <f t="shared" si="0"/>
        <v>29706812863.429985</v>
      </c>
      <c r="AL52" s="21">
        <f t="shared" si="0"/>
        <v>30038711645.079987</v>
      </c>
      <c r="AM52" s="21">
        <f t="shared" si="0"/>
        <v>30471033514.119984</v>
      </c>
      <c r="AN52" s="21">
        <f t="shared" si="0"/>
        <v>30945546135.799984</v>
      </c>
      <c r="AO52" s="21">
        <f t="shared" si="0"/>
        <v>31545320020.199997</v>
      </c>
      <c r="AP52" s="21">
        <f t="shared" si="0"/>
        <v>31829888387.459999</v>
      </c>
      <c r="AQ52" s="21">
        <f t="shared" si="0"/>
        <v>32333911024.609993</v>
      </c>
      <c r="AR52" s="21">
        <f t="shared" si="0"/>
        <v>32813361643.369999</v>
      </c>
      <c r="AS52" s="21">
        <f t="shared" si="0"/>
        <v>33372360273.259998</v>
      </c>
      <c r="AT52" s="21">
        <f t="shared" si="0"/>
        <v>34253161879.179996</v>
      </c>
      <c r="AU52" s="21">
        <f t="shared" si="0"/>
        <v>34897480019.099998</v>
      </c>
      <c r="AV52" s="21">
        <f t="shared" si="0"/>
        <v>36433131951.970001</v>
      </c>
      <c r="AW52" s="21">
        <f t="shared" si="0"/>
        <v>36421583196.849998</v>
      </c>
      <c r="AX52" s="21">
        <f t="shared" si="0"/>
        <v>36611510785.770004</v>
      </c>
      <c r="AY52" s="21">
        <f t="shared" si="0"/>
        <v>36890669787.07</v>
      </c>
      <c r="AZ52" s="21">
        <f t="shared" si="0"/>
        <v>36979456565</v>
      </c>
      <c r="BA52" s="21">
        <f t="shared" si="0"/>
        <v>37208349134.319992</v>
      </c>
      <c r="BB52" s="21">
        <f t="shared" si="0"/>
        <v>37383874446.379997</v>
      </c>
      <c r="BC52" s="21">
        <f t="shared" si="0"/>
        <v>37385798447.43</v>
      </c>
      <c r="BD52" s="21">
        <f t="shared" si="0"/>
        <v>37619323304.590004</v>
      </c>
      <c r="BE52" s="21">
        <f t="shared" si="0"/>
        <v>37861235583.910004</v>
      </c>
      <c r="BF52" s="21">
        <f t="shared" si="0"/>
        <v>37633320557.540001</v>
      </c>
      <c r="BG52" s="21">
        <f t="shared" si="0"/>
        <v>37416556452.629997</v>
      </c>
      <c r="BH52" s="21">
        <f t="shared" si="0"/>
        <v>36412268706.770004</v>
      </c>
      <c r="BI52" s="21">
        <f t="shared" si="0"/>
        <v>36620725187.709999</v>
      </c>
      <c r="BJ52" s="21">
        <f t="shared" si="0"/>
        <v>36920007601.290001</v>
      </c>
      <c r="BK52" s="21">
        <f t="shared" si="0"/>
        <v>37449817173.510002</v>
      </c>
      <c r="BL52" s="21">
        <f t="shared" si="0"/>
        <v>38121106013.18</v>
      </c>
      <c r="BM52" s="21">
        <f t="shared" si="0"/>
        <v>38407128875.349998</v>
      </c>
      <c r="BN52" s="21">
        <f t="shared" si="0"/>
        <v>38750091472.82</v>
      </c>
      <c r="BO52" s="21">
        <f t="shared" si="0"/>
        <v>39028769955.299995</v>
      </c>
      <c r="BP52" s="21">
        <f t="shared" si="0"/>
        <v>38899265910.469994</v>
      </c>
      <c r="BQ52" s="21">
        <f t="shared" si="0"/>
        <v>39045234936.590004</v>
      </c>
      <c r="BR52" s="21">
        <f t="shared" si="0"/>
        <v>39605290813.07</v>
      </c>
      <c r="BS52" s="21">
        <f t="shared" si="0"/>
        <v>40033003482.220001</v>
      </c>
      <c r="BT52" s="21">
        <f t="shared" si="0"/>
        <v>40465205419.699997</v>
      </c>
      <c r="BU52" s="21">
        <f t="shared" si="0"/>
        <v>40801096382.130005</v>
      </c>
      <c r="BV52" s="21">
        <f t="shared" si="0"/>
        <v>41006466829.5</v>
      </c>
      <c r="BW52" s="21">
        <f t="shared" si="0"/>
        <v>41190076665.660004</v>
      </c>
      <c r="BX52" s="21">
        <f t="shared" si="0"/>
        <v>41131422009.380005</v>
      </c>
      <c r="BY52" s="21">
        <f t="shared" si="0"/>
        <v>41520739700.539993</v>
      </c>
      <c r="BZ52" s="21">
        <f t="shared" si="0"/>
        <v>41856204069.990005</v>
      </c>
      <c r="CA52" s="21">
        <f t="shared" si="0"/>
        <v>42190891117.870003</v>
      </c>
      <c r="CB52" s="21">
        <f t="shared" si="0"/>
        <v>42788725116.120003</v>
      </c>
      <c r="CC52" s="21">
        <f t="shared" si="0"/>
        <v>42982154586.779991</v>
      </c>
      <c r="CD52" s="21">
        <f t="shared" ref="CD52:DI52" si="1">SUM(BS46:CD46)</f>
        <v>43134805645.149994</v>
      </c>
      <c r="CE52" s="21">
        <f t="shared" si="1"/>
        <v>43225305169.889999</v>
      </c>
      <c r="CF52" s="21">
        <f t="shared" si="1"/>
        <v>43326750889.080002</v>
      </c>
      <c r="CG52" s="21">
        <f t="shared" si="1"/>
        <v>43472019927.860008</v>
      </c>
      <c r="CH52" s="21">
        <f t="shared" si="1"/>
        <v>43669541474.710007</v>
      </c>
      <c r="CI52" s="21">
        <f t="shared" si="1"/>
        <v>43876892706.700005</v>
      </c>
      <c r="CJ52" s="21">
        <f t="shared" si="1"/>
        <v>44063794546.549995</v>
      </c>
      <c r="CK52" s="21">
        <f t="shared" si="1"/>
        <v>44029473322.589996</v>
      </c>
      <c r="CL52" s="21">
        <f t="shared" si="1"/>
        <v>44084459391.330002</v>
      </c>
      <c r="CM52" s="21">
        <f t="shared" si="1"/>
        <v>44163983890.639999</v>
      </c>
      <c r="CN52" s="21">
        <f t="shared" si="1"/>
        <v>44217179116.129997</v>
      </c>
      <c r="CO52" s="21">
        <f t="shared" si="1"/>
        <v>44362720934.770004</v>
      </c>
      <c r="CP52" s="21">
        <f t="shared" si="1"/>
        <v>44348864111.559998</v>
      </c>
      <c r="CQ52" s="21">
        <f t="shared" si="1"/>
        <v>44493692028.349991</v>
      </c>
      <c r="CR52" s="21">
        <f t="shared" si="1"/>
        <v>44647939041.529999</v>
      </c>
      <c r="CS52" s="21">
        <f t="shared" si="1"/>
        <v>44793743748.790001</v>
      </c>
      <c r="CT52" s="21">
        <f t="shared" si="1"/>
        <v>44944142089.129997</v>
      </c>
      <c r="CU52" s="21">
        <f t="shared" si="1"/>
        <v>45088689179.089996</v>
      </c>
      <c r="CV52" s="21">
        <f t="shared" si="1"/>
        <v>45092455685.459999</v>
      </c>
      <c r="CW52" s="21">
        <f t="shared" si="1"/>
        <v>45265030408.470001</v>
      </c>
      <c r="CX52" s="21">
        <f t="shared" si="1"/>
        <v>45439191127.720001</v>
      </c>
      <c r="CY52" s="21">
        <f t="shared" si="1"/>
        <v>45614754394.520004</v>
      </c>
      <c r="CZ52" s="21">
        <f t="shared" si="1"/>
        <v>45793341494.190002</v>
      </c>
      <c r="DA52" s="21">
        <f t="shared" si="1"/>
        <v>45968877348.410004</v>
      </c>
      <c r="DB52" s="21">
        <f t="shared" si="1"/>
        <v>46151320796.44001</v>
      </c>
      <c r="DC52" s="21">
        <f t="shared" si="1"/>
        <v>46332919012.530006</v>
      </c>
      <c r="DD52" s="21">
        <f t="shared" si="1"/>
        <v>46531476660.37001</v>
      </c>
      <c r="DE52" s="21">
        <f t="shared" si="1"/>
        <v>46705284499.440002</v>
      </c>
      <c r="DF52" s="21">
        <f t="shared" si="1"/>
        <v>46868973933.449997</v>
      </c>
      <c r="DG52" s="21">
        <f t="shared" si="1"/>
        <v>47060407788.259995</v>
      </c>
      <c r="DH52" s="21">
        <f t="shared" si="1"/>
        <v>47251702133.980003</v>
      </c>
      <c r="DI52" s="21">
        <f t="shared" si="1"/>
        <v>47446662717.779999</v>
      </c>
    </row>
    <row r="53" spans="2:113" x14ac:dyDescent="0.2">
      <c r="E53" s="22" t="s">
        <v>56</v>
      </c>
      <c r="BR53" s="34">
        <f>BR46*(1-'RCL realizado'!$BO$55)</f>
        <v>3481532138.2185612</v>
      </c>
      <c r="BS53" s="34">
        <f>BS46*(1-'RCL realizado'!$BO$55)</f>
        <v>3254098840.8683572</v>
      </c>
      <c r="BT53" s="34">
        <f>BT46*(1-'RCL realizado'!$BO$55)</f>
        <v>3377346477.8932691</v>
      </c>
      <c r="BU53" s="34">
        <f>BU46*(1-'RCL realizado'!$BO$55)</f>
        <v>3256126891.6269765</v>
      </c>
      <c r="BV53" s="34">
        <f>BV46*(1-'RCL realizado'!$BO$55)</f>
        <v>3248575137.753015</v>
      </c>
      <c r="BW53" s="34">
        <f>BW46*(1-'RCL realizado'!$BO$55)</f>
        <v>3646522575.6999402</v>
      </c>
      <c r="BX53" s="34">
        <f>BX46*(1-'RCL realizado'!$BO$55)</f>
        <v>3516493867.6218243</v>
      </c>
      <c r="BY53" s="34">
        <f>BY46*(1-'RCL realizado'!$BO$55)</f>
        <v>3778108863.9638152</v>
      </c>
      <c r="BZ53" s="34">
        <f>BZ46*(1-'RCL realizado'!$BO$55)</f>
        <v>3424333428.0853381</v>
      </c>
      <c r="CA53" s="34">
        <f>CA46*(1-'RCL realizado'!$BO$55)</f>
        <v>3375556143.751802</v>
      </c>
      <c r="CB53" s="34">
        <f>CB46*(1-'RCL realizado'!$BO$55)</f>
        <v>3370133180.3861198</v>
      </c>
      <c r="CC53" s="34">
        <f>CC46*(1-'RCL realizado'!$BO$55)</f>
        <v>3387445861.1460304</v>
      </c>
      <c r="CD53" s="34">
        <f>CD46*(1-'RCL realizado'!$BO$55)</f>
        <v>3627556522.3414917</v>
      </c>
      <c r="CE53" s="34">
        <f>CE46*(1-'RCL realizado'!$BO$55)</f>
        <v>3340669726.8136425</v>
      </c>
      <c r="CF53" s="34">
        <f>CF46*(1-'RCL realizado'!$BO$55)</f>
        <v>3474388377.4045191</v>
      </c>
      <c r="CG53" s="34">
        <f>CG46*(1-'RCL realizado'!$BO$55)</f>
        <v>3395089714.0698013</v>
      </c>
      <c r="CH53" s="34">
        <f>CH46*(1-'RCL realizado'!$BO$55)</f>
        <v>3437522155.4662457</v>
      </c>
      <c r="CI53" s="34">
        <f>CI46*(1-'RCL realizado'!$BO$55)</f>
        <v>3844872566.0097432</v>
      </c>
      <c r="CJ53" s="34">
        <f>CJ46*(1-'RCL realizado'!$BO$55)</f>
        <v>3695282186.202539</v>
      </c>
      <c r="CK53" s="34">
        <f>CK46*(1-'RCL realizado'!$BO$55)</f>
        <v>3745277544.9764514</v>
      </c>
      <c r="CL53" s="34">
        <f>CL46*(1-'RCL realizado'!$BO$55)</f>
        <v>3476932518.5131159</v>
      </c>
      <c r="CM53" s="34">
        <f>CM46*(1-'RCL realizado'!$BO$55)</f>
        <v>3451628436.7213035</v>
      </c>
      <c r="CN53" s="34">
        <f>CN46*(1-'RCL realizado'!$BO$55)</f>
        <v>3421019169.1463804</v>
      </c>
      <c r="CO53" s="34">
        <f>CO46*(1-'RCL realizado'!$BO$55)</f>
        <v>3526669621.9110847</v>
      </c>
      <c r="CP53" s="34">
        <f>CP46*(1-'RCL realizado'!$BO$55)</f>
        <v>3614301232.1604295</v>
      </c>
      <c r="CQ53" s="34">
        <f>CQ46*(1-'RCL realizado'!$BO$55)</f>
        <v>3479210576.637341</v>
      </c>
      <c r="CR53" s="34">
        <f>CR46*(1-'RCL realizado'!$BO$55)</f>
        <v>3621939434.9793515</v>
      </c>
      <c r="CS53" s="34">
        <f>CS46*(1-'RCL realizado'!$BO$55)</f>
        <v>3534564951.3017616</v>
      </c>
      <c r="CT53" s="34">
        <f>CT46*(1-'RCL realizado'!$BO$55)</f>
        <v>3581391613.403626</v>
      </c>
      <c r="CU53" s="34">
        <f>CU46*(1-'RCL realizado'!$BO$55)</f>
        <v>3983144779.8650188</v>
      </c>
      <c r="CV53" s="34">
        <f>CV46*(1-'RCL realizado'!$BO$55)</f>
        <v>3698885186.2658682</v>
      </c>
      <c r="CW53" s="34">
        <f>CW46*(1-'RCL realizado'!$BO$55)</f>
        <v>3910360695.4754128</v>
      </c>
      <c r="CX53" s="34">
        <f>CX46*(1-'RCL realizado'!$BO$55)</f>
        <v>3643532816.2014928</v>
      </c>
      <c r="CY53" s="34">
        <f>CY46*(1-'RCL realizado'!$BO$55)</f>
        <v>3619570396.5270529</v>
      </c>
      <c r="CZ53" s="34">
        <f>CZ46*(1-'RCL realizado'!$BO$55)</f>
        <v>3591853695.4187322</v>
      </c>
      <c r="DA53" s="34">
        <f>DA46*(1-'RCL realizado'!$BO$55)</f>
        <v>3694585359.1334181</v>
      </c>
      <c r="DB53" s="34">
        <f>DB46*(1-'RCL realizado'!$BO$55)</f>
        <v>3788824700.3912945</v>
      </c>
      <c r="DC53" s="34">
        <f>DC46*(1-'RCL realizado'!$BO$55)</f>
        <v>3652925504.9550376</v>
      </c>
      <c r="DD53" s="34">
        <f>DD46*(1-'RCL realizado'!$BO$55)</f>
        <v>3811877575.9155025</v>
      </c>
      <c r="DE53" s="34">
        <f>DE46*(1-'RCL realizado'!$BO$55)</f>
        <v>3700827687.5509725</v>
      </c>
      <c r="DF53" s="34">
        <f>DF46*(1-'RCL realizado'!$BO$55)</f>
        <v>3737975190.6416259</v>
      </c>
      <c r="DG53" s="34">
        <f>DG46*(1-'RCL realizado'!$BO$55)</f>
        <v>4166268375.910799</v>
      </c>
      <c r="DH53" s="34">
        <f>DH46*(1-'RCL realizado'!$BO$55)</f>
        <v>3881875329.3951449</v>
      </c>
      <c r="DI53" s="34">
        <f>DI46*(1-'RCL realizado'!$BO$55)</f>
        <v>4096857923.0847888</v>
      </c>
    </row>
    <row r="54" spans="2:113" x14ac:dyDescent="0.2">
      <c r="E54" s="22" t="s">
        <v>57</v>
      </c>
      <c r="BR54" s="34">
        <f>BR46*(1+'RCL realizado'!$BO$55)</f>
        <v>3797520176.7814393</v>
      </c>
      <c r="BS54" s="34">
        <f>BS46*(1+'RCL realizado'!$BO$55)</f>
        <v>3549444760.1916432</v>
      </c>
      <c r="BT54" s="34">
        <f>BT46*(1+'RCL realizado'!$BO$55)</f>
        <v>3683878500.7867317</v>
      </c>
      <c r="BU54" s="34">
        <f>BU46*(1+'RCL realizado'!$BO$55)</f>
        <v>3551656879.2730236</v>
      </c>
      <c r="BV54" s="34">
        <f>BV46*(1+'RCL realizado'!$BO$55)</f>
        <v>3543419719.1469851</v>
      </c>
      <c r="BW54" s="34">
        <f>BW46*(1+'RCL realizado'!$BO$55)</f>
        <v>3977485344.54006</v>
      </c>
      <c r="BX54" s="34">
        <f>BX46*(1+'RCL realizado'!$BO$55)</f>
        <v>3835655074.7381759</v>
      </c>
      <c r="BY54" s="34">
        <f>BY46*(1+'RCL realizado'!$BO$55)</f>
        <v>4121014562.3761854</v>
      </c>
      <c r="BZ54" s="34">
        <f>BZ46*(1+'RCL realizado'!$BO$55)</f>
        <v>3735130043.0146627</v>
      </c>
      <c r="CA54" s="34">
        <f>CA46*(1+'RCL realizado'!$BO$55)</f>
        <v>3681925673.768199</v>
      </c>
      <c r="CB54" s="34">
        <f>CB46*(1+'RCL realizado'!$BO$55)</f>
        <v>3676010515.73388</v>
      </c>
      <c r="CC54" s="34">
        <f>CC46*(1+'RCL realizado'!$BO$55)</f>
        <v>3694894516.1939697</v>
      </c>
      <c r="CD54" s="34">
        <f>CD46*(1+'RCL realizado'!$BO$55)</f>
        <v>3956797909.3985085</v>
      </c>
      <c r="CE54" s="34">
        <f>CE46*(1+'RCL realizado'!$BO$55)</f>
        <v>3643872923.7263575</v>
      </c>
      <c r="CF54" s="34">
        <f>CF46*(1+'RCL realizado'!$BO$55)</f>
        <v>3789728039.6554818</v>
      </c>
      <c r="CG54" s="34">
        <f>CG46*(1+'RCL realizado'!$BO$55)</f>
        <v>3703232134.3901992</v>
      </c>
      <c r="CH54" s="34">
        <f>CH46*(1+'RCL realizado'!$BO$55)</f>
        <v>3749515795.1337552</v>
      </c>
      <c r="CI54" s="34">
        <f>CI46*(1+'RCL realizado'!$BO$55)</f>
        <v>4193837818.2102575</v>
      </c>
      <c r="CJ54" s="34">
        <f>CJ46*(1+'RCL realizado'!$BO$55)</f>
        <v>4030670435.8574619</v>
      </c>
      <c r="CK54" s="34">
        <f>CK46*(1+'RCL realizado'!$BO$55)</f>
        <v>4085203433.4435492</v>
      </c>
      <c r="CL54" s="34">
        <f>CL46*(1+'RCL realizado'!$BO$55)</f>
        <v>3792503090.0668845</v>
      </c>
      <c r="CM54" s="34">
        <f>CM46*(1+'RCL realizado'!$BO$55)</f>
        <v>3764902379.4186974</v>
      </c>
      <c r="CN54" s="34">
        <f>CN46*(1+'RCL realizado'!$BO$55)</f>
        <v>3731514977.9536204</v>
      </c>
      <c r="CO54" s="34">
        <f>CO46*(1+'RCL realizado'!$BO$55)</f>
        <v>3846754392.7089157</v>
      </c>
      <c r="CP54" s="34">
        <f>CP46*(1+'RCL realizado'!$BO$55)</f>
        <v>3942339553.1595707</v>
      </c>
      <c r="CQ54" s="34">
        <f>CQ46*(1+'RCL realizado'!$BO$55)</f>
        <v>3794987907.4826593</v>
      </c>
      <c r="CR54" s="34">
        <f>CR46*(1+'RCL realizado'!$BO$55)</f>
        <v>3950671008.440649</v>
      </c>
      <c r="CS54" s="34">
        <f>CS46*(1+'RCL realizado'!$BO$55)</f>
        <v>3855366311.6782384</v>
      </c>
      <c r="CT54" s="34">
        <f>CT46*(1+'RCL realizado'!$BO$55)</f>
        <v>3906443017.8763738</v>
      </c>
      <c r="CU54" s="34">
        <f>CU46*(1+'RCL realizado'!$BO$55)</f>
        <v>4344659784.2749825</v>
      </c>
      <c r="CV54" s="34">
        <f>CV46*(1+'RCL realizado'!$BO$55)</f>
        <v>4034600448.5341325</v>
      </c>
      <c r="CW54" s="34">
        <f>CW46*(1+'RCL realizado'!$BO$55)</f>
        <v>4265269728.9645867</v>
      </c>
      <c r="CX54" s="34">
        <f>CX46*(1+'RCL realizado'!$BO$55)</f>
        <v>3974224230.8785076</v>
      </c>
      <c r="CY54" s="34">
        <f>CY46*(1+'RCL realizado'!$BO$55)</f>
        <v>3948086953.2129474</v>
      </c>
      <c r="CZ54" s="34">
        <f>CZ46*(1+'RCL realizado'!$BO$55)</f>
        <v>3917854651.0212679</v>
      </c>
      <c r="DA54" s="34">
        <f>DA46*(1+'RCL realizado'!$BO$55)</f>
        <v>4029910363.9265823</v>
      </c>
      <c r="DB54" s="34">
        <f>DB46*(1+'RCL realizado'!$BO$55)</f>
        <v>4132702980.9887061</v>
      </c>
      <c r="DC54" s="34">
        <f>DC46*(1+'RCL realizado'!$BO$55)</f>
        <v>3984469411.3449631</v>
      </c>
      <c r="DD54" s="34">
        <f>DD46*(1+'RCL realizado'!$BO$55)</f>
        <v>4157848163.1844983</v>
      </c>
      <c r="DE54" s="34">
        <f>DE46*(1+'RCL realizado'!$BO$55)</f>
        <v>4036719253.5690279</v>
      </c>
      <c r="DF54" s="34">
        <f>DF46*(1+'RCL realizado'!$BO$55)</f>
        <v>4077238308.6583748</v>
      </c>
      <c r="DG54" s="34">
        <f>DG46*(1+'RCL realizado'!$BO$55)</f>
        <v>4544403897.8492022</v>
      </c>
      <c r="DH54" s="34">
        <f>DH46*(1+'RCL realizado'!$BO$55)</f>
        <v>4234198996.8448553</v>
      </c>
      <c r="DI54" s="34">
        <f>DI46*(1+'RCL realizado'!$BO$55)</f>
        <v>4468693668.9552116</v>
      </c>
    </row>
    <row r="56" spans="2:113" x14ac:dyDescent="0.2">
      <c r="C56" s="46" t="s">
        <v>58</v>
      </c>
      <c r="D56" s="46"/>
      <c r="E56" s="46"/>
      <c r="BR56" s="35">
        <f>SUM(BG$46:BQ$46)+BR53</f>
        <v>39447296793.788559</v>
      </c>
      <c r="BS56" s="34">
        <f>SUM(BH$46:BQ$46)+SUM(BR53:BS53)</f>
        <v>39727336503.276917</v>
      </c>
      <c r="BT56" s="34">
        <f>SUM(BI$46:BQ$46)+SUM(BR53:BT53)</f>
        <v>40006272429.310188</v>
      </c>
      <c r="BU56" s="34">
        <f>SUM(BJ$46:BQ$46)+SUM(BR53:BU53)</f>
        <v>40194398397.917168</v>
      </c>
      <c r="BV56" s="34">
        <f>SUM(BK$46:BQ$46)+SUM(BR53:BV53)</f>
        <v>40252346554.590179</v>
      </c>
      <c r="BW56" s="34">
        <f>SUM(BL$46:BQ$46)+SUM(BR53:BW53)</f>
        <v>40270475006.330124</v>
      </c>
      <c r="BX56" s="34">
        <f>SUM(BM$46:BQ$46)+SUM(BR53:BX53)</f>
        <v>40052239746.491943</v>
      </c>
      <c r="BY56" s="34">
        <f>SUM(BN$46:BQ$46)+SUM(BR53:BY53)</f>
        <v>40270104588.445755</v>
      </c>
      <c r="BZ56" s="34">
        <f>SUM(BO$46:BQ$46)+SUM(BR53:BZ53)</f>
        <v>40450170650.431099</v>
      </c>
      <c r="CA56" s="34">
        <f>SUM(BP$46:BQ$46)+SUM(BR53:CA53)</f>
        <v>40631672933.302902</v>
      </c>
      <c r="CB56" s="34">
        <f>SUM(BQ$46)+SUM(BR53:CB53)</f>
        <v>41076568263.879021</v>
      </c>
      <c r="CC56" s="34">
        <f>SUM(BR53:CC53)</f>
        <v>41116273407.015045</v>
      </c>
      <c r="CD56" s="34">
        <f t="shared" ref="CD56:DI56" si="2">SUM(BS53:CD53)</f>
        <v>41262297791.137978</v>
      </c>
      <c r="CE56" s="34">
        <f t="shared" si="2"/>
        <v>41348868677.083267</v>
      </c>
      <c r="CF56" s="34">
        <f t="shared" si="2"/>
        <v>41445910576.594513</v>
      </c>
      <c r="CG56" s="34">
        <f t="shared" si="2"/>
        <v>41584873399.037338</v>
      </c>
      <c r="CH56" s="34">
        <f t="shared" si="2"/>
        <v>41773820416.750572</v>
      </c>
      <c r="CI56" s="34">
        <f t="shared" si="2"/>
        <v>41972170407.060371</v>
      </c>
      <c r="CJ56" s="34">
        <f t="shared" si="2"/>
        <v>42150958725.64109</v>
      </c>
      <c r="CK56" s="34">
        <f t="shared" si="2"/>
        <v>42118127406.653717</v>
      </c>
      <c r="CL56" s="34">
        <f t="shared" si="2"/>
        <v>42170726497.081497</v>
      </c>
      <c r="CM56" s="34">
        <f t="shared" si="2"/>
        <v>42246798790.051003</v>
      </c>
      <c r="CN56" s="34">
        <f t="shared" si="2"/>
        <v>42297684778.811264</v>
      </c>
      <c r="CO56" s="34">
        <f t="shared" si="2"/>
        <v>42436908539.576317</v>
      </c>
      <c r="CP56" s="34">
        <f t="shared" si="2"/>
        <v>42423653249.395256</v>
      </c>
      <c r="CQ56" s="34">
        <f t="shared" si="2"/>
        <v>42562194099.218956</v>
      </c>
      <c r="CR56" s="34">
        <f t="shared" si="2"/>
        <v>42709745156.793793</v>
      </c>
      <c r="CS56" s="34">
        <f t="shared" si="2"/>
        <v>42849220394.025757</v>
      </c>
      <c r="CT56" s="34">
        <f t="shared" si="2"/>
        <v>42993089851.963135</v>
      </c>
      <c r="CU56" s="34">
        <f t="shared" si="2"/>
        <v>43131362065.818405</v>
      </c>
      <c r="CV56" s="34">
        <f t="shared" si="2"/>
        <v>43134965065.881737</v>
      </c>
      <c r="CW56" s="34">
        <f t="shared" si="2"/>
        <v>43300048216.380692</v>
      </c>
      <c r="CX56" s="34">
        <f t="shared" si="2"/>
        <v>43466648514.069069</v>
      </c>
      <c r="CY56" s="34">
        <f t="shared" si="2"/>
        <v>43634590473.874817</v>
      </c>
      <c r="CZ56" s="34">
        <f t="shared" si="2"/>
        <v>43805425000.147179</v>
      </c>
      <c r="DA56" s="34">
        <f t="shared" si="2"/>
        <v>43973340737.369499</v>
      </c>
      <c r="DB56" s="34">
        <f t="shared" si="2"/>
        <v>44147864205.600372</v>
      </c>
      <c r="DC56" s="34">
        <f t="shared" si="2"/>
        <v>44321579133.918068</v>
      </c>
      <c r="DD56" s="34">
        <f t="shared" si="2"/>
        <v>44511517274.854225</v>
      </c>
      <c r="DE56" s="34">
        <f t="shared" si="2"/>
        <v>44677780011.103432</v>
      </c>
      <c r="DF56" s="34">
        <f t="shared" si="2"/>
        <v>44834363588.341423</v>
      </c>
      <c r="DG56" s="34">
        <f t="shared" si="2"/>
        <v>45017487184.387199</v>
      </c>
      <c r="DH56" s="34">
        <f t="shared" si="2"/>
        <v>45200477327.516472</v>
      </c>
      <c r="DI56" s="34">
        <f t="shared" si="2"/>
        <v>45386974555.125847</v>
      </c>
    </row>
    <row r="57" spans="2:113" x14ac:dyDescent="0.2">
      <c r="C57" s="46" t="s">
        <v>59</v>
      </c>
      <c r="D57" s="46"/>
      <c r="E57" s="46"/>
      <c r="BR57" s="35">
        <f>SUM(BG$46:BQ$46)+BR54</f>
        <v>39763284832.35144</v>
      </c>
      <c r="BS57" s="34">
        <f>SUM(BH$46:BQ$46)+SUM(BR54:BS54)</f>
        <v>40338670461.163086</v>
      </c>
      <c r="BT57" s="34">
        <f>SUM(BI$46:BQ$46)+SUM(BR54:BT54)</f>
        <v>40924138410.089813</v>
      </c>
      <c r="BU57" s="34">
        <f>SUM(BJ$46:BQ$46)+SUM(BR54:BU54)</f>
        <v>41407794366.342842</v>
      </c>
      <c r="BV57" s="34">
        <f>SUM(BK$46:BQ$46)+SUM(BR54:BV54)</f>
        <v>41760587104.409828</v>
      </c>
      <c r="BW57" s="34">
        <f>SUM(BL$46:BQ$46)+SUM(BR54:BW54)</f>
        <v>42109678324.989883</v>
      </c>
      <c r="BX57" s="34">
        <f>SUM(BM$46:BQ$46)+SUM(BR54:BX54)</f>
        <v>42210604272.268066</v>
      </c>
      <c r="BY57" s="34">
        <f>SUM(BN$46:BQ$46)+SUM(BR54:BY54)</f>
        <v>42771374812.634247</v>
      </c>
      <c r="BZ57" s="34">
        <f>SUM(BO$46:BQ$46)+SUM(BR54:BZ54)</f>
        <v>43262237489.548912</v>
      </c>
      <c r="CA57" s="34">
        <f>SUM(BP$46:BQ$46)+SUM(BR54:CA54)</f>
        <v>43750109302.437111</v>
      </c>
      <c r="CB57" s="34">
        <f>SUM(BQ$46)+SUM(BR54:CB54)</f>
        <v>44500881968.360992</v>
      </c>
      <c r="CC57" s="34">
        <f>SUM(BR54:CC54)</f>
        <v>44848035766.54496</v>
      </c>
      <c r="CD57" s="34">
        <f t="shared" ref="CD57:DI57" si="3">SUM(BS54:CD54)</f>
        <v>45007313499.162025</v>
      </c>
      <c r="CE57" s="34">
        <f t="shared" si="3"/>
        <v>45101741662.696739</v>
      </c>
      <c r="CF57" s="34">
        <f t="shared" si="3"/>
        <v>45207591201.565483</v>
      </c>
      <c r="CG57" s="34">
        <f t="shared" si="3"/>
        <v>45359166456.682663</v>
      </c>
      <c r="CH57" s="34">
        <f t="shared" si="3"/>
        <v>45565262532.669441</v>
      </c>
      <c r="CI57" s="34">
        <f t="shared" si="3"/>
        <v>45781615006.339638</v>
      </c>
      <c r="CJ57" s="34">
        <f t="shared" si="3"/>
        <v>45976630367.458916</v>
      </c>
      <c r="CK57" s="34">
        <f t="shared" si="3"/>
        <v>45940819238.526283</v>
      </c>
      <c r="CL57" s="34">
        <f t="shared" si="3"/>
        <v>45998192285.578506</v>
      </c>
      <c r="CM57" s="34">
        <f t="shared" si="3"/>
        <v>46081168991.229004</v>
      </c>
      <c r="CN57" s="34">
        <f t="shared" si="3"/>
        <v>46136673453.448753</v>
      </c>
      <c r="CO57" s="34">
        <f t="shared" si="3"/>
        <v>46288533329.963699</v>
      </c>
      <c r="CP57" s="34">
        <f t="shared" si="3"/>
        <v>46274074973.724747</v>
      </c>
      <c r="CQ57" s="34">
        <f t="shared" si="3"/>
        <v>46425189957.481049</v>
      </c>
      <c r="CR57" s="34">
        <f t="shared" si="3"/>
        <v>46586132926.266212</v>
      </c>
      <c r="CS57" s="34">
        <f t="shared" si="3"/>
        <v>46738267103.55426</v>
      </c>
      <c r="CT57" s="34">
        <f t="shared" si="3"/>
        <v>46895194326.296875</v>
      </c>
      <c r="CU57" s="34">
        <f t="shared" si="3"/>
        <v>47046016292.361603</v>
      </c>
      <c r="CV57" s="34">
        <f t="shared" si="3"/>
        <v>47049946305.038269</v>
      </c>
      <c r="CW57" s="34">
        <f t="shared" si="3"/>
        <v>47230012600.559311</v>
      </c>
      <c r="CX57" s="34">
        <f t="shared" si="3"/>
        <v>47411733741.370941</v>
      </c>
      <c r="CY57" s="34">
        <f t="shared" si="3"/>
        <v>47594918315.165176</v>
      </c>
      <c r="CZ57" s="34">
        <f t="shared" si="3"/>
        <v>47781257988.232834</v>
      </c>
      <c r="DA57" s="34">
        <f t="shared" si="3"/>
        <v>47964413959.4505</v>
      </c>
      <c r="DB57" s="34">
        <f t="shared" si="3"/>
        <v>48154777387.27964</v>
      </c>
      <c r="DC57" s="34">
        <f t="shared" si="3"/>
        <v>48344258891.141937</v>
      </c>
      <c r="DD57" s="34">
        <f t="shared" si="3"/>
        <v>48551436045.885788</v>
      </c>
      <c r="DE57" s="34">
        <f t="shared" si="3"/>
        <v>48732788987.776581</v>
      </c>
      <c r="DF57" s="34">
        <f t="shared" si="3"/>
        <v>48903584278.558578</v>
      </c>
      <c r="DG57" s="34">
        <f t="shared" si="3"/>
        <v>49103328392.132805</v>
      </c>
      <c r="DH57" s="34">
        <f t="shared" si="3"/>
        <v>49302926940.443527</v>
      </c>
      <c r="DI57" s="34">
        <f t="shared" si="3"/>
        <v>49506350880.434143</v>
      </c>
    </row>
    <row r="59" spans="2:113" x14ac:dyDescent="0.2">
      <c r="E59" s="22" t="s">
        <v>64</v>
      </c>
      <c r="Q59" s="40">
        <f>Q52</f>
        <v>24538621316.629997</v>
      </c>
      <c r="R59" s="40">
        <f t="shared" ref="R59:BQ59" si="4">R52</f>
        <v>24710481157.709999</v>
      </c>
      <c r="S59" s="40">
        <f t="shared" si="4"/>
        <v>24795327536.429996</v>
      </c>
      <c r="T59" s="40">
        <f t="shared" si="4"/>
        <v>24981443610.449997</v>
      </c>
      <c r="U59" s="40">
        <f t="shared" si="4"/>
        <v>24656181038.970005</v>
      </c>
      <c r="V59" s="40">
        <f t="shared" si="4"/>
        <v>24232538455.890003</v>
      </c>
      <c r="W59" s="40">
        <f t="shared" si="4"/>
        <v>24580721966.560001</v>
      </c>
      <c r="X59" s="40">
        <f t="shared" si="4"/>
        <v>24968835151.410004</v>
      </c>
      <c r="Y59" s="40">
        <f t="shared" si="4"/>
        <v>25627246851.740002</v>
      </c>
      <c r="Z59" s="40">
        <f t="shared" si="4"/>
        <v>25939840625.250004</v>
      </c>
      <c r="AA59" s="40">
        <f t="shared" si="4"/>
        <v>26188599364.100006</v>
      </c>
      <c r="AB59" s="40">
        <f t="shared" si="4"/>
        <v>26471063872.590004</v>
      </c>
      <c r="AC59" s="40">
        <f t="shared" si="4"/>
        <v>26323342281.459995</v>
      </c>
      <c r="AD59" s="40">
        <f t="shared" si="4"/>
        <v>26729466442.099995</v>
      </c>
      <c r="AE59" s="40">
        <f t="shared" si="4"/>
        <v>27119939916.529995</v>
      </c>
      <c r="AF59" s="40">
        <f t="shared" si="4"/>
        <v>27532345059.119991</v>
      </c>
      <c r="AG59" s="40">
        <f t="shared" si="4"/>
        <v>28271575672.559994</v>
      </c>
      <c r="AH59" s="40">
        <f t="shared" si="4"/>
        <v>28975081376.659992</v>
      </c>
      <c r="AI59" s="40">
        <f t="shared" si="4"/>
        <v>29277832389.64999</v>
      </c>
      <c r="AJ59" s="40">
        <f t="shared" si="4"/>
        <v>29500156412.109989</v>
      </c>
      <c r="AK59" s="40">
        <f t="shared" si="4"/>
        <v>29706812863.429985</v>
      </c>
      <c r="AL59" s="40">
        <f t="shared" si="4"/>
        <v>30038711645.079987</v>
      </c>
      <c r="AM59" s="40">
        <f t="shared" si="4"/>
        <v>30471033514.119984</v>
      </c>
      <c r="AN59" s="40">
        <f t="shared" si="4"/>
        <v>30945546135.799984</v>
      </c>
      <c r="AO59" s="40">
        <f t="shared" si="4"/>
        <v>31545320020.199997</v>
      </c>
      <c r="AP59" s="40">
        <f t="shared" si="4"/>
        <v>31829888387.459999</v>
      </c>
      <c r="AQ59" s="40">
        <f t="shared" si="4"/>
        <v>32333911024.609993</v>
      </c>
      <c r="AR59" s="40">
        <f t="shared" si="4"/>
        <v>32813361643.369999</v>
      </c>
      <c r="AS59" s="40">
        <f t="shared" si="4"/>
        <v>33372360273.259998</v>
      </c>
      <c r="AT59" s="40">
        <f t="shared" si="4"/>
        <v>34253161879.179996</v>
      </c>
      <c r="AU59" s="40">
        <f t="shared" si="4"/>
        <v>34897480019.099998</v>
      </c>
      <c r="AV59" s="40">
        <f t="shared" si="4"/>
        <v>36433131951.970001</v>
      </c>
      <c r="AW59" s="40">
        <f t="shared" si="4"/>
        <v>36421583196.849998</v>
      </c>
      <c r="AX59" s="40">
        <f t="shared" si="4"/>
        <v>36611510785.770004</v>
      </c>
      <c r="AY59" s="40">
        <f t="shared" si="4"/>
        <v>36890669787.07</v>
      </c>
      <c r="AZ59" s="40">
        <f t="shared" si="4"/>
        <v>36979456565</v>
      </c>
      <c r="BA59" s="40">
        <f t="shared" si="4"/>
        <v>37208349134.319992</v>
      </c>
      <c r="BB59" s="40">
        <f t="shared" si="4"/>
        <v>37383874446.379997</v>
      </c>
      <c r="BC59" s="40">
        <f t="shared" si="4"/>
        <v>37385798447.43</v>
      </c>
      <c r="BD59" s="40">
        <f t="shared" si="4"/>
        <v>37619323304.590004</v>
      </c>
      <c r="BE59" s="40">
        <f t="shared" si="4"/>
        <v>37861235583.910004</v>
      </c>
      <c r="BF59" s="40">
        <f t="shared" si="4"/>
        <v>37633320557.540001</v>
      </c>
      <c r="BG59" s="40">
        <f t="shared" si="4"/>
        <v>37416556452.629997</v>
      </c>
      <c r="BH59" s="40">
        <f t="shared" si="4"/>
        <v>36412268706.770004</v>
      </c>
      <c r="BI59" s="40">
        <f t="shared" si="4"/>
        <v>36620725187.709999</v>
      </c>
      <c r="BJ59" s="40">
        <f t="shared" si="4"/>
        <v>36920007601.290001</v>
      </c>
      <c r="BK59" s="40">
        <f t="shared" si="4"/>
        <v>37449817173.510002</v>
      </c>
      <c r="BL59" s="40">
        <f t="shared" si="4"/>
        <v>38121106013.18</v>
      </c>
      <c r="BM59" s="40">
        <f t="shared" si="4"/>
        <v>38407128875.349998</v>
      </c>
      <c r="BN59" s="40">
        <f t="shared" si="4"/>
        <v>38750091472.82</v>
      </c>
      <c r="BO59" s="40">
        <f t="shared" si="4"/>
        <v>39028769955.299995</v>
      </c>
      <c r="BP59" s="40">
        <f t="shared" si="4"/>
        <v>38899265910.469994</v>
      </c>
      <c r="BQ59" s="40">
        <f t="shared" si="4"/>
        <v>39045234936.590004</v>
      </c>
      <c r="BR59" s="42">
        <v>39045234937</v>
      </c>
    </row>
    <row r="60" spans="2:113" x14ac:dyDescent="0.2">
      <c r="E60" s="22" t="s">
        <v>50</v>
      </c>
      <c r="BR60" s="21"/>
      <c r="BS60" s="21">
        <f t="shared" ref="BS60:DI60" si="5">BS52</f>
        <v>40033003482.220001</v>
      </c>
      <c r="BT60" s="21">
        <f t="shared" si="5"/>
        <v>40465205419.699997</v>
      </c>
      <c r="BU60" s="21">
        <f t="shared" si="5"/>
        <v>40801096382.130005</v>
      </c>
      <c r="BV60" s="21">
        <f t="shared" si="5"/>
        <v>41006466829.5</v>
      </c>
      <c r="BW60" s="21">
        <f t="shared" si="5"/>
        <v>41190076665.660004</v>
      </c>
      <c r="BX60" s="21">
        <f t="shared" si="5"/>
        <v>41131422009.380005</v>
      </c>
      <c r="BY60" s="21">
        <f t="shared" si="5"/>
        <v>41520739700.539993</v>
      </c>
      <c r="BZ60" s="21">
        <f t="shared" si="5"/>
        <v>41856204069.990005</v>
      </c>
      <c r="CA60" s="21">
        <f t="shared" si="5"/>
        <v>42190891117.870003</v>
      </c>
      <c r="CB60" s="21">
        <f t="shared" si="5"/>
        <v>42788725116.120003</v>
      </c>
      <c r="CC60" s="21">
        <f t="shared" si="5"/>
        <v>42982154586.779991</v>
      </c>
      <c r="CD60" s="21">
        <f t="shared" si="5"/>
        <v>43134805645.149994</v>
      </c>
      <c r="CE60" s="21">
        <f t="shared" si="5"/>
        <v>43225305169.889999</v>
      </c>
      <c r="CF60" s="21">
        <f t="shared" si="5"/>
        <v>43326750889.080002</v>
      </c>
      <c r="CG60" s="21">
        <f t="shared" si="5"/>
        <v>43472019927.860008</v>
      </c>
      <c r="CH60" s="21">
        <f t="shared" si="5"/>
        <v>43669541474.710007</v>
      </c>
      <c r="CI60" s="21">
        <f t="shared" si="5"/>
        <v>43876892706.700005</v>
      </c>
      <c r="CJ60" s="21">
        <f t="shared" si="5"/>
        <v>44063794546.549995</v>
      </c>
      <c r="CK60" s="21">
        <f t="shared" si="5"/>
        <v>44029473322.589996</v>
      </c>
      <c r="CL60" s="21">
        <f t="shared" si="5"/>
        <v>44084459391.330002</v>
      </c>
      <c r="CM60" s="21">
        <f t="shared" si="5"/>
        <v>44163983890.639999</v>
      </c>
      <c r="CN60" s="21">
        <f t="shared" si="5"/>
        <v>44217179116.129997</v>
      </c>
      <c r="CO60" s="21">
        <f t="shared" si="5"/>
        <v>44362720934.770004</v>
      </c>
      <c r="CP60" s="21">
        <f t="shared" si="5"/>
        <v>44348864111.559998</v>
      </c>
      <c r="CQ60" s="21">
        <f t="shared" si="5"/>
        <v>44493692028.349991</v>
      </c>
      <c r="CR60" s="21">
        <f t="shared" si="5"/>
        <v>44647939041.529999</v>
      </c>
      <c r="CS60" s="21">
        <f t="shared" si="5"/>
        <v>44793743748.790001</v>
      </c>
      <c r="CT60" s="21">
        <f t="shared" si="5"/>
        <v>44944142089.129997</v>
      </c>
      <c r="CU60" s="21">
        <f t="shared" si="5"/>
        <v>45088689179.089996</v>
      </c>
      <c r="CV60" s="21">
        <f t="shared" si="5"/>
        <v>45092455685.459999</v>
      </c>
      <c r="CW60" s="21">
        <f t="shared" si="5"/>
        <v>45265030408.470001</v>
      </c>
      <c r="CX60" s="21">
        <f t="shared" si="5"/>
        <v>45439191127.720001</v>
      </c>
      <c r="CY60" s="21">
        <f t="shared" si="5"/>
        <v>45614754394.520004</v>
      </c>
      <c r="CZ60" s="21">
        <f t="shared" si="5"/>
        <v>45793341494.190002</v>
      </c>
      <c r="DA60" s="21">
        <f t="shared" si="5"/>
        <v>45968877348.410004</v>
      </c>
      <c r="DB60" s="21">
        <f t="shared" si="5"/>
        <v>46151320796.44001</v>
      </c>
      <c r="DC60" s="21">
        <f t="shared" si="5"/>
        <v>46332919012.530006</v>
      </c>
      <c r="DD60" s="21">
        <f t="shared" si="5"/>
        <v>46531476660.37001</v>
      </c>
      <c r="DE60" s="21">
        <f t="shared" si="5"/>
        <v>46705284499.440002</v>
      </c>
      <c r="DF60" s="21">
        <f t="shared" si="5"/>
        <v>46868973933.449997</v>
      </c>
      <c r="DG60" s="21">
        <f t="shared" si="5"/>
        <v>47060407788.259995</v>
      </c>
      <c r="DH60" s="21">
        <f t="shared" si="5"/>
        <v>47251702133.980003</v>
      </c>
      <c r="DI60" s="21">
        <f t="shared" si="5"/>
        <v>47446662717.779999</v>
      </c>
    </row>
    <row r="61" spans="2:113" x14ac:dyDescent="0.2">
      <c r="E61" s="22" t="s">
        <v>60</v>
      </c>
      <c r="BR61" s="35"/>
      <c r="BS61" s="35">
        <f t="shared" ref="BS61:DI61" si="6">BS56</f>
        <v>39727336503.276917</v>
      </c>
      <c r="BT61" s="35">
        <f t="shared" si="6"/>
        <v>40006272429.310188</v>
      </c>
      <c r="BU61" s="35">
        <f t="shared" si="6"/>
        <v>40194398397.917168</v>
      </c>
      <c r="BV61" s="35">
        <f t="shared" si="6"/>
        <v>40252346554.590179</v>
      </c>
      <c r="BW61" s="35">
        <f t="shared" si="6"/>
        <v>40270475006.330124</v>
      </c>
      <c r="BX61" s="35">
        <f t="shared" si="6"/>
        <v>40052239746.491943</v>
      </c>
      <c r="BY61" s="35">
        <f t="shared" si="6"/>
        <v>40270104588.445755</v>
      </c>
      <c r="BZ61" s="35">
        <f t="shared" si="6"/>
        <v>40450170650.431099</v>
      </c>
      <c r="CA61" s="35">
        <f t="shared" si="6"/>
        <v>40631672933.302902</v>
      </c>
      <c r="CB61" s="35">
        <f t="shared" si="6"/>
        <v>41076568263.879021</v>
      </c>
      <c r="CC61" s="35">
        <f t="shared" si="6"/>
        <v>41116273407.015045</v>
      </c>
      <c r="CD61" s="35">
        <f t="shared" si="6"/>
        <v>41262297791.137978</v>
      </c>
      <c r="CE61" s="35">
        <f t="shared" si="6"/>
        <v>41348868677.083267</v>
      </c>
      <c r="CF61" s="35">
        <f t="shared" si="6"/>
        <v>41445910576.594513</v>
      </c>
      <c r="CG61" s="35">
        <f t="shared" si="6"/>
        <v>41584873399.037338</v>
      </c>
      <c r="CH61" s="35">
        <f t="shared" si="6"/>
        <v>41773820416.750572</v>
      </c>
      <c r="CI61" s="35">
        <f t="shared" si="6"/>
        <v>41972170407.060371</v>
      </c>
      <c r="CJ61" s="35">
        <f t="shared" si="6"/>
        <v>42150958725.64109</v>
      </c>
      <c r="CK61" s="35">
        <f t="shared" si="6"/>
        <v>42118127406.653717</v>
      </c>
      <c r="CL61" s="35">
        <f t="shared" si="6"/>
        <v>42170726497.081497</v>
      </c>
      <c r="CM61" s="35">
        <f t="shared" si="6"/>
        <v>42246798790.051003</v>
      </c>
      <c r="CN61" s="35">
        <f t="shared" si="6"/>
        <v>42297684778.811264</v>
      </c>
      <c r="CO61" s="35">
        <f t="shared" si="6"/>
        <v>42436908539.576317</v>
      </c>
      <c r="CP61" s="35">
        <f t="shared" si="6"/>
        <v>42423653249.395256</v>
      </c>
      <c r="CQ61" s="35">
        <f t="shared" si="6"/>
        <v>42562194099.218956</v>
      </c>
      <c r="CR61" s="35">
        <f t="shared" si="6"/>
        <v>42709745156.793793</v>
      </c>
      <c r="CS61" s="35">
        <f t="shared" si="6"/>
        <v>42849220394.025757</v>
      </c>
      <c r="CT61" s="35">
        <f t="shared" si="6"/>
        <v>42993089851.963135</v>
      </c>
      <c r="CU61" s="35">
        <f t="shared" si="6"/>
        <v>43131362065.818405</v>
      </c>
      <c r="CV61" s="35">
        <f t="shared" si="6"/>
        <v>43134965065.881737</v>
      </c>
      <c r="CW61" s="35">
        <f t="shared" si="6"/>
        <v>43300048216.380692</v>
      </c>
      <c r="CX61" s="35">
        <f t="shared" si="6"/>
        <v>43466648514.069069</v>
      </c>
      <c r="CY61" s="35">
        <f t="shared" si="6"/>
        <v>43634590473.874817</v>
      </c>
      <c r="CZ61" s="35">
        <f t="shared" si="6"/>
        <v>43805425000.147179</v>
      </c>
      <c r="DA61" s="35">
        <f t="shared" si="6"/>
        <v>43973340737.369499</v>
      </c>
      <c r="DB61" s="35">
        <f t="shared" si="6"/>
        <v>44147864205.600372</v>
      </c>
      <c r="DC61" s="35">
        <f t="shared" si="6"/>
        <v>44321579133.918068</v>
      </c>
      <c r="DD61" s="35">
        <f t="shared" si="6"/>
        <v>44511517274.854225</v>
      </c>
      <c r="DE61" s="35">
        <f t="shared" si="6"/>
        <v>44677780011.103432</v>
      </c>
      <c r="DF61" s="35">
        <f t="shared" si="6"/>
        <v>44834363588.341423</v>
      </c>
      <c r="DG61" s="35">
        <f t="shared" si="6"/>
        <v>45017487184.387199</v>
      </c>
      <c r="DH61" s="35">
        <f t="shared" si="6"/>
        <v>45200477327.516472</v>
      </c>
      <c r="DI61" s="35">
        <f t="shared" si="6"/>
        <v>45386974555.125847</v>
      </c>
    </row>
    <row r="62" spans="2:113" x14ac:dyDescent="0.2">
      <c r="E62" s="22" t="s">
        <v>60</v>
      </c>
      <c r="BR62" s="35"/>
      <c r="BS62" s="35">
        <f t="shared" ref="BS62:DI62" si="7">BS57</f>
        <v>40338670461.163086</v>
      </c>
      <c r="BT62" s="35">
        <f t="shared" si="7"/>
        <v>40924138410.089813</v>
      </c>
      <c r="BU62" s="35">
        <f t="shared" si="7"/>
        <v>41407794366.342842</v>
      </c>
      <c r="BV62" s="35">
        <f t="shared" si="7"/>
        <v>41760587104.409828</v>
      </c>
      <c r="BW62" s="35">
        <f t="shared" si="7"/>
        <v>42109678324.989883</v>
      </c>
      <c r="BX62" s="35">
        <f t="shared" si="7"/>
        <v>42210604272.268066</v>
      </c>
      <c r="BY62" s="35">
        <f t="shared" si="7"/>
        <v>42771374812.634247</v>
      </c>
      <c r="BZ62" s="35">
        <f t="shared" si="7"/>
        <v>43262237489.548912</v>
      </c>
      <c r="CA62" s="35">
        <f t="shared" si="7"/>
        <v>43750109302.437111</v>
      </c>
      <c r="CB62" s="35">
        <f t="shared" si="7"/>
        <v>44500881968.360992</v>
      </c>
      <c r="CC62" s="35">
        <f t="shared" si="7"/>
        <v>44848035766.54496</v>
      </c>
      <c r="CD62" s="35">
        <f t="shared" si="7"/>
        <v>45007313499.162025</v>
      </c>
      <c r="CE62" s="35">
        <f t="shared" si="7"/>
        <v>45101741662.696739</v>
      </c>
      <c r="CF62" s="35">
        <f t="shared" si="7"/>
        <v>45207591201.565483</v>
      </c>
      <c r="CG62" s="35">
        <f t="shared" si="7"/>
        <v>45359166456.682663</v>
      </c>
      <c r="CH62" s="35">
        <f t="shared" si="7"/>
        <v>45565262532.669441</v>
      </c>
      <c r="CI62" s="35">
        <f t="shared" si="7"/>
        <v>45781615006.339638</v>
      </c>
      <c r="CJ62" s="35">
        <f t="shared" si="7"/>
        <v>45976630367.458916</v>
      </c>
      <c r="CK62" s="35">
        <f t="shared" si="7"/>
        <v>45940819238.526283</v>
      </c>
      <c r="CL62" s="35">
        <f t="shared" si="7"/>
        <v>45998192285.578506</v>
      </c>
      <c r="CM62" s="35">
        <f t="shared" si="7"/>
        <v>46081168991.229004</v>
      </c>
      <c r="CN62" s="35">
        <f t="shared" si="7"/>
        <v>46136673453.448753</v>
      </c>
      <c r="CO62" s="35">
        <f t="shared" si="7"/>
        <v>46288533329.963699</v>
      </c>
      <c r="CP62" s="35">
        <f t="shared" si="7"/>
        <v>46274074973.724747</v>
      </c>
      <c r="CQ62" s="35">
        <f t="shared" si="7"/>
        <v>46425189957.481049</v>
      </c>
      <c r="CR62" s="35">
        <f t="shared" si="7"/>
        <v>46586132926.266212</v>
      </c>
      <c r="CS62" s="35">
        <f t="shared" si="7"/>
        <v>46738267103.55426</v>
      </c>
      <c r="CT62" s="35">
        <f t="shared" si="7"/>
        <v>46895194326.296875</v>
      </c>
      <c r="CU62" s="35">
        <f t="shared" si="7"/>
        <v>47046016292.361603</v>
      </c>
      <c r="CV62" s="35">
        <f t="shared" si="7"/>
        <v>47049946305.038269</v>
      </c>
      <c r="CW62" s="35">
        <f t="shared" si="7"/>
        <v>47230012600.559311</v>
      </c>
      <c r="CX62" s="35">
        <f t="shared" si="7"/>
        <v>47411733741.370941</v>
      </c>
      <c r="CY62" s="35">
        <f t="shared" si="7"/>
        <v>47594918315.165176</v>
      </c>
      <c r="CZ62" s="35">
        <f t="shared" si="7"/>
        <v>47781257988.232834</v>
      </c>
      <c r="DA62" s="35">
        <f t="shared" si="7"/>
        <v>47964413959.4505</v>
      </c>
      <c r="DB62" s="35">
        <f t="shared" si="7"/>
        <v>48154777387.27964</v>
      </c>
      <c r="DC62" s="35">
        <f t="shared" si="7"/>
        <v>48344258891.141937</v>
      </c>
      <c r="DD62" s="35">
        <f t="shared" si="7"/>
        <v>48551436045.885788</v>
      </c>
      <c r="DE62" s="35">
        <f t="shared" si="7"/>
        <v>48732788987.776581</v>
      </c>
      <c r="DF62" s="35">
        <f t="shared" si="7"/>
        <v>48903584278.558578</v>
      </c>
      <c r="DG62" s="35">
        <f t="shared" si="7"/>
        <v>49103328392.132805</v>
      </c>
      <c r="DH62" s="35">
        <f t="shared" si="7"/>
        <v>49302926940.443527</v>
      </c>
      <c r="DI62" s="35">
        <f t="shared" si="7"/>
        <v>49506350880.434143</v>
      </c>
    </row>
    <row r="64" spans="2:113" x14ac:dyDescent="0.2">
      <c r="E64" s="22" t="s">
        <v>61</v>
      </c>
      <c r="BS64" s="35">
        <v>39483323623</v>
      </c>
      <c r="BT64" s="35">
        <v>39954420258</v>
      </c>
      <c r="BU64" s="35">
        <v>40287459515</v>
      </c>
      <c r="BV64" s="35">
        <v>40738970283</v>
      </c>
      <c r="BW64" s="35">
        <v>41058256074</v>
      </c>
      <c r="BX64" s="35">
        <v>41199952028</v>
      </c>
      <c r="BY64" s="35">
        <v>41324354102</v>
      </c>
      <c r="BZ64" s="35">
        <v>41623509016</v>
      </c>
      <c r="CA64" s="35">
        <v>41937023816</v>
      </c>
      <c r="CB64" s="35">
        <v>42335183601</v>
      </c>
      <c r="CC64" s="35">
        <v>42903091706</v>
      </c>
      <c r="CD64" s="35">
        <v>43295100319</v>
      </c>
      <c r="CE64" s="35">
        <v>43722338628</v>
      </c>
      <c r="CF64" s="35">
        <v>44125436662</v>
      </c>
      <c r="CG64" s="35">
        <v>44466065957</v>
      </c>
      <c r="CH64" s="35">
        <v>44718468770</v>
      </c>
      <c r="CI64" s="35">
        <v>45020675048</v>
      </c>
      <c r="CJ64" s="35">
        <v>45346091692</v>
      </c>
      <c r="CK64" s="35">
        <v>45630506426</v>
      </c>
      <c r="CL64" s="35">
        <v>45949070565</v>
      </c>
      <c r="CM64" s="35">
        <v>46238255214</v>
      </c>
      <c r="CN64" s="35">
        <v>46503495676</v>
      </c>
      <c r="CO64" s="35">
        <v>46801866788</v>
      </c>
      <c r="CP64" s="35">
        <v>47109044079</v>
      </c>
      <c r="CQ64" s="35">
        <v>47344946880</v>
      </c>
      <c r="CR64" s="35">
        <v>47583552974</v>
      </c>
      <c r="CS64" s="35">
        <v>47914540853</v>
      </c>
      <c r="CT64" s="35">
        <v>48256235416</v>
      </c>
      <c r="CU64" s="35">
        <v>48616854881</v>
      </c>
      <c r="CV64" s="35">
        <v>49030603948</v>
      </c>
      <c r="CW64" s="35">
        <v>49476973464</v>
      </c>
      <c r="CX64" s="35">
        <v>49834906835</v>
      </c>
      <c r="CY64" s="35">
        <v>50205992583</v>
      </c>
      <c r="CZ64" s="35">
        <v>50559927352</v>
      </c>
      <c r="DA64" s="35">
        <v>50827984466</v>
      </c>
      <c r="DB64" s="35">
        <v>51157663709</v>
      </c>
      <c r="DC64" s="35">
        <v>51519100510</v>
      </c>
      <c r="DD64" s="35">
        <v>51888045970</v>
      </c>
      <c r="DE64" s="35">
        <v>52222250556</v>
      </c>
      <c r="DF64" s="35">
        <v>52583372780</v>
      </c>
      <c r="DG64" s="35">
        <v>52913459274</v>
      </c>
      <c r="DH64" s="35">
        <v>53200970581</v>
      </c>
      <c r="DI64" s="35">
        <v>53483452946</v>
      </c>
    </row>
    <row r="65" spans="5:113" x14ac:dyDescent="0.2">
      <c r="E65" s="22" t="s">
        <v>62</v>
      </c>
      <c r="BS65" s="35">
        <v>39135179738</v>
      </c>
      <c r="BT65" s="35">
        <v>39301982312</v>
      </c>
      <c r="BU65" s="35">
        <v>39379922862</v>
      </c>
      <c r="BV65" s="35">
        <v>39586780243</v>
      </c>
      <c r="BW65" s="35">
        <v>39661857913</v>
      </c>
      <c r="BX65" s="35">
        <v>39555787867</v>
      </c>
      <c r="BY65" s="35">
        <v>39426966161</v>
      </c>
      <c r="BZ65" s="35">
        <v>39466465052</v>
      </c>
      <c r="CA65" s="35">
        <v>39513381103</v>
      </c>
      <c r="CB65" s="35">
        <v>39637741811</v>
      </c>
      <c r="CC65" s="35">
        <v>39924538615</v>
      </c>
      <c r="CD65" s="35">
        <v>40028098922</v>
      </c>
      <c r="CE65" s="35">
        <v>40241792155</v>
      </c>
      <c r="CF65" s="35">
        <v>40459756250</v>
      </c>
      <c r="CG65" s="35">
        <v>40615412803</v>
      </c>
      <c r="CH65" s="35">
        <v>40682775004</v>
      </c>
      <c r="CI65" s="35">
        <v>40799683914</v>
      </c>
      <c r="CJ65" s="35">
        <v>40939389342</v>
      </c>
      <c r="CK65" s="35">
        <v>41037547423</v>
      </c>
      <c r="CL65" s="35">
        <v>41169198549</v>
      </c>
      <c r="CM65" s="35">
        <v>41270719832</v>
      </c>
      <c r="CN65" s="35">
        <v>41347466568</v>
      </c>
      <c r="CO65" s="35">
        <v>41456445236</v>
      </c>
      <c r="CP65" s="35">
        <v>41573272775</v>
      </c>
      <c r="CQ65" s="35">
        <v>41615992746</v>
      </c>
      <c r="CR65" s="35">
        <v>41659392784</v>
      </c>
      <c r="CS65" s="35">
        <v>41793806277</v>
      </c>
      <c r="CT65" s="35">
        <v>41937538524</v>
      </c>
      <c r="CU65" s="35">
        <v>42098791402</v>
      </c>
      <c r="CV65" s="35">
        <v>42311756082</v>
      </c>
      <c r="CW65" s="35">
        <v>42555912320</v>
      </c>
      <c r="CX65" s="35">
        <v>42710194544</v>
      </c>
      <c r="CY65" s="35">
        <v>42876184139</v>
      </c>
      <c r="CZ65" s="35">
        <v>43023572217</v>
      </c>
      <c r="DA65" s="35">
        <v>43083627972</v>
      </c>
      <c r="DB65" s="35">
        <v>43203848291</v>
      </c>
      <c r="DC65" s="35">
        <v>43335956557</v>
      </c>
      <c r="DD65" s="35">
        <v>43463816713</v>
      </c>
      <c r="DE65" s="35">
        <v>43552275172</v>
      </c>
      <c r="DF65" s="35">
        <v>43663110369</v>
      </c>
      <c r="DG65" s="35">
        <v>43738482635</v>
      </c>
      <c r="DH65" s="35">
        <v>43766960272</v>
      </c>
      <c r="DI65" s="35">
        <v>43786191644</v>
      </c>
    </row>
    <row r="66" spans="5:113" x14ac:dyDescent="0.2">
      <c r="E66" s="22" t="s">
        <v>63</v>
      </c>
      <c r="BS66" s="35">
        <v>39831467508</v>
      </c>
      <c r="BT66" s="35">
        <v>40606858203</v>
      </c>
      <c r="BU66" s="35">
        <v>41194996168</v>
      </c>
      <c r="BV66" s="35">
        <v>41891160324</v>
      </c>
      <c r="BW66" s="35">
        <v>42454654234</v>
      </c>
      <c r="BX66" s="35">
        <v>42844116189</v>
      </c>
      <c r="BY66" s="35">
        <v>43221742043</v>
      </c>
      <c r="BZ66" s="35">
        <v>43780552981</v>
      </c>
      <c r="CA66" s="35">
        <v>44360666528</v>
      </c>
      <c r="CB66" s="35">
        <v>45032625391</v>
      </c>
      <c r="CC66" s="35">
        <v>45881644797</v>
      </c>
      <c r="CD66" s="35">
        <v>46562101715</v>
      </c>
      <c r="CE66" s="35">
        <v>47202885102</v>
      </c>
      <c r="CF66" s="35">
        <v>47791117074</v>
      </c>
      <c r="CG66" s="35">
        <v>48316719112</v>
      </c>
      <c r="CH66" s="35">
        <v>48754162536</v>
      </c>
      <c r="CI66" s="35">
        <v>49241666183</v>
      </c>
      <c r="CJ66" s="35">
        <v>49752794041</v>
      </c>
      <c r="CK66" s="35">
        <v>50223465429</v>
      </c>
      <c r="CL66" s="35">
        <v>50728942580</v>
      </c>
      <c r="CM66" s="35">
        <v>51205790596</v>
      </c>
      <c r="CN66" s="35">
        <v>51659524783</v>
      </c>
      <c r="CO66" s="35">
        <v>52147288340</v>
      </c>
      <c r="CP66" s="35">
        <v>52644815383</v>
      </c>
      <c r="CQ66" s="35">
        <v>53073901014</v>
      </c>
      <c r="CR66" s="35">
        <v>53507713164</v>
      </c>
      <c r="CS66" s="35">
        <v>54035275429</v>
      </c>
      <c r="CT66" s="35">
        <v>54574932308</v>
      </c>
      <c r="CU66" s="35">
        <v>55134918360</v>
      </c>
      <c r="CV66" s="35">
        <v>55749451814</v>
      </c>
      <c r="CW66" s="35">
        <v>56398034608</v>
      </c>
      <c r="CX66" s="35">
        <v>56959619126</v>
      </c>
      <c r="CY66" s="35">
        <v>57535801028</v>
      </c>
      <c r="CZ66" s="35">
        <v>58096282488</v>
      </c>
      <c r="DA66" s="35">
        <v>58572340959</v>
      </c>
      <c r="DB66" s="35">
        <v>59111479128</v>
      </c>
      <c r="DC66" s="35">
        <v>59702244464</v>
      </c>
      <c r="DD66" s="35">
        <v>60312275228</v>
      </c>
      <c r="DE66" s="35">
        <v>60892225939</v>
      </c>
      <c r="DF66" s="35">
        <v>61503635191</v>
      </c>
      <c r="DG66" s="35">
        <v>62088435913</v>
      </c>
      <c r="DH66" s="35">
        <v>62634980889</v>
      </c>
      <c r="DI66" s="35">
        <v>63180714249</v>
      </c>
    </row>
    <row r="67" spans="5:113" x14ac:dyDescent="0.2">
      <c r="E67" s="22" t="s">
        <v>65</v>
      </c>
      <c r="Q67" s="42">
        <v>22233722420</v>
      </c>
      <c r="R67" s="42">
        <v>22798347815</v>
      </c>
      <c r="S67" s="42">
        <v>22929797809</v>
      </c>
      <c r="T67" s="42">
        <v>22990748741</v>
      </c>
      <c r="U67" s="42">
        <v>23152976596</v>
      </c>
      <c r="V67" s="42">
        <v>22832574710</v>
      </c>
      <c r="W67" s="42">
        <v>22403882465</v>
      </c>
      <c r="X67" s="42">
        <v>22741180507</v>
      </c>
      <c r="Y67" s="42">
        <v>23121102322</v>
      </c>
      <c r="Z67" s="42">
        <v>23781044030</v>
      </c>
      <c r="AA67" s="42">
        <v>24109875953</v>
      </c>
      <c r="AB67" s="42">
        <v>24363479289</v>
      </c>
      <c r="AC67" s="42">
        <v>24714978512</v>
      </c>
      <c r="AD67" s="42">
        <v>24561622290</v>
      </c>
      <c r="AE67" s="42">
        <v>24971859670</v>
      </c>
      <c r="AF67" s="42">
        <v>25362216793</v>
      </c>
      <c r="AG67" s="42">
        <v>25777375536</v>
      </c>
      <c r="AH67" s="42">
        <v>26503745667</v>
      </c>
      <c r="AI67" s="42">
        <v>27199743227</v>
      </c>
      <c r="AJ67" s="42">
        <v>27496817097</v>
      </c>
      <c r="AK67" s="42">
        <v>27716283800</v>
      </c>
      <c r="AL67" s="42">
        <v>27916127608</v>
      </c>
      <c r="AM67" s="42">
        <v>28249420003</v>
      </c>
      <c r="AN67" s="42">
        <v>28691998002</v>
      </c>
      <c r="AO67" s="42">
        <v>29172812119</v>
      </c>
      <c r="AP67" s="42">
        <v>29792223779</v>
      </c>
      <c r="AQ67" s="42">
        <v>30069848636</v>
      </c>
      <c r="AR67" s="42">
        <v>30549597289</v>
      </c>
      <c r="AS67" s="42">
        <v>31033686487</v>
      </c>
      <c r="AT67" s="42">
        <v>31593084462</v>
      </c>
      <c r="AU67" s="42">
        <v>32475927145</v>
      </c>
      <c r="AV67" s="42">
        <v>33127940007</v>
      </c>
      <c r="AW67" s="42">
        <v>33489185611</v>
      </c>
      <c r="AX67" s="42">
        <v>33483591046</v>
      </c>
      <c r="AY67" s="42">
        <v>33675940818</v>
      </c>
      <c r="AZ67" s="42">
        <v>33944328718</v>
      </c>
      <c r="BA67" s="42">
        <v>34032118879</v>
      </c>
      <c r="BB67" s="42">
        <v>34292740078</v>
      </c>
      <c r="BC67" s="42">
        <v>34427695588</v>
      </c>
      <c r="BD67" s="42">
        <v>34470430838</v>
      </c>
      <c r="BE67" s="42">
        <v>34680870364</v>
      </c>
      <c r="BF67" s="42">
        <v>34904988701</v>
      </c>
      <c r="BG67" s="42">
        <v>34824297622</v>
      </c>
      <c r="BH67" s="42">
        <v>34751979437</v>
      </c>
      <c r="BI67" s="42">
        <v>35072387821</v>
      </c>
      <c r="BJ67" s="42">
        <v>35426990166</v>
      </c>
      <c r="BK67" s="42">
        <v>35870795865</v>
      </c>
      <c r="BL67" s="42">
        <v>36548729160</v>
      </c>
      <c r="BM67" s="42">
        <v>37362687827</v>
      </c>
      <c r="BN67" s="42">
        <v>37797107428</v>
      </c>
      <c r="BO67" s="42">
        <v>38284575625</v>
      </c>
      <c r="BP67" s="42">
        <v>38694164319</v>
      </c>
      <c r="BQ67" s="42">
        <v>38735189842</v>
      </c>
      <c r="BR67" s="42">
        <v>39045234937</v>
      </c>
    </row>
    <row r="71" spans="5:113" x14ac:dyDescent="0.2">
      <c r="BX71" s="51" t="s">
        <v>66</v>
      </c>
      <c r="BY71" s="51" t="s">
        <v>67</v>
      </c>
      <c r="BZ71" s="52" t="s">
        <v>69</v>
      </c>
      <c r="CA71" s="52" t="s">
        <v>68</v>
      </c>
    </row>
    <row r="72" spans="5:113" x14ac:dyDescent="0.2">
      <c r="BW72" s="51">
        <v>2024</v>
      </c>
      <c r="BX72" s="48">
        <v>41324354102</v>
      </c>
      <c r="BY72" s="48">
        <v>41520739700.539993</v>
      </c>
      <c r="BZ72" s="49">
        <f>BX72-BY72</f>
        <v>-196385598.53999329</v>
      </c>
      <c r="CA72" s="50">
        <f>BX72/BY72-1</f>
        <v>-4.7298193615139539E-3</v>
      </c>
    </row>
    <row r="73" spans="5:113" x14ac:dyDescent="0.2">
      <c r="BV73" s="22"/>
      <c r="BW73" s="51">
        <v>2025</v>
      </c>
      <c r="BX73" s="48">
        <v>45630506426</v>
      </c>
      <c r="BY73" s="48">
        <v>44029473322.589996</v>
      </c>
      <c r="BZ73" s="48">
        <f t="shared" ref="BZ73:BZ75" si="8">BX73-BY73</f>
        <v>1601033103.4100037</v>
      </c>
      <c r="CA73" s="50">
        <f>BX73/BY73-1</f>
        <v>3.6362758456812472E-2</v>
      </c>
    </row>
    <row r="74" spans="5:113" x14ac:dyDescent="0.2">
      <c r="BW74" s="51">
        <v>2026</v>
      </c>
      <c r="BX74" s="48">
        <v>49476973464</v>
      </c>
      <c r="BY74" s="48">
        <v>45265030408.470001</v>
      </c>
      <c r="BZ74" s="48">
        <f t="shared" si="8"/>
        <v>4211943055.5299988</v>
      </c>
      <c r="CA74" s="50">
        <f>BX74/BY74-1</f>
        <v>9.3050706417770579E-2</v>
      </c>
    </row>
    <row r="75" spans="5:113" x14ac:dyDescent="0.2">
      <c r="BW75" s="51">
        <v>2027</v>
      </c>
      <c r="BX75" s="48">
        <v>53483452946</v>
      </c>
      <c r="BY75" s="48">
        <v>47446662717.779999</v>
      </c>
      <c r="BZ75" s="48">
        <f t="shared" si="8"/>
        <v>6036790228.2200012</v>
      </c>
      <c r="CA75" s="50">
        <f>BX75/BY75-1</f>
        <v>0.12723318948959061</v>
      </c>
    </row>
    <row r="76" spans="5:113" x14ac:dyDescent="0.2">
      <c r="BY76" s="41"/>
    </row>
    <row r="77" spans="5:113" x14ac:dyDescent="0.2">
      <c r="BY77" s="41"/>
    </row>
    <row r="78" spans="5:113" x14ac:dyDescent="0.2">
      <c r="BY78" s="41"/>
    </row>
    <row r="79" spans="5:113" x14ac:dyDescent="0.2">
      <c r="BY79" s="41"/>
    </row>
    <row r="80" spans="5:113" x14ac:dyDescent="0.2">
      <c r="BY80" s="41"/>
    </row>
    <row r="81" spans="77:77" x14ac:dyDescent="0.2">
      <c r="BY81" s="41"/>
    </row>
    <row r="82" spans="77:77" x14ac:dyDescent="0.2">
      <c r="BY82" s="41"/>
    </row>
    <row r="83" spans="77:77" x14ac:dyDescent="0.2">
      <c r="BY83" s="41"/>
    </row>
    <row r="84" spans="77:77" x14ac:dyDescent="0.2">
      <c r="BY84" s="41"/>
    </row>
    <row r="85" spans="77:77" x14ac:dyDescent="0.2">
      <c r="BY85" s="41"/>
    </row>
    <row r="86" spans="77:77" x14ac:dyDescent="0.2">
      <c r="BY86" s="41"/>
    </row>
    <row r="87" spans="77:77" x14ac:dyDescent="0.2">
      <c r="BY87" s="41"/>
    </row>
    <row r="88" spans="77:77" x14ac:dyDescent="0.2">
      <c r="BY88" s="41"/>
    </row>
    <row r="89" spans="77:77" x14ac:dyDescent="0.2">
      <c r="BY89" s="41"/>
    </row>
    <row r="90" spans="77:77" x14ac:dyDescent="0.2">
      <c r="BY90" s="41"/>
    </row>
    <row r="91" spans="77:77" x14ac:dyDescent="0.2">
      <c r="BY91" s="41"/>
    </row>
    <row r="92" spans="77:77" x14ac:dyDescent="0.2">
      <c r="BY92" s="41"/>
    </row>
    <row r="93" spans="77:77" x14ac:dyDescent="0.2">
      <c r="BY93" s="41"/>
    </row>
    <row r="94" spans="77:77" x14ac:dyDescent="0.2">
      <c r="BY94" s="41"/>
    </row>
    <row r="95" spans="77:77" x14ac:dyDescent="0.2">
      <c r="BY95" s="41"/>
    </row>
    <row r="96" spans="77:77" x14ac:dyDescent="0.2">
      <c r="BY96" s="41"/>
    </row>
    <row r="97" spans="77:77" x14ac:dyDescent="0.2">
      <c r="BY97" s="41"/>
    </row>
    <row r="98" spans="77:77" x14ac:dyDescent="0.2">
      <c r="BY98" s="41"/>
    </row>
    <row r="99" spans="77:77" x14ac:dyDescent="0.2">
      <c r="BY99" s="41"/>
    </row>
    <row r="100" spans="77:77" x14ac:dyDescent="0.2">
      <c r="BY100" s="41"/>
    </row>
    <row r="101" spans="77:77" x14ac:dyDescent="0.2">
      <c r="BY101" s="41"/>
    </row>
    <row r="102" spans="77:77" x14ac:dyDescent="0.2">
      <c r="BY102" s="41"/>
    </row>
    <row r="103" spans="77:77" x14ac:dyDescent="0.2">
      <c r="BY103" s="41"/>
    </row>
    <row r="104" spans="77:77" x14ac:dyDescent="0.2">
      <c r="BY104" s="41"/>
    </row>
    <row r="105" spans="77:77" x14ac:dyDescent="0.2">
      <c r="BY105" s="41"/>
    </row>
    <row r="106" spans="77:77" x14ac:dyDescent="0.2">
      <c r="BY106" s="41"/>
    </row>
  </sheetData>
  <mergeCells count="22">
    <mergeCell ref="C50:E50"/>
    <mergeCell ref="C52:E52"/>
    <mergeCell ref="C56:E56"/>
    <mergeCell ref="C57:E57"/>
    <mergeCell ref="D32:E32"/>
    <mergeCell ref="D33:E33"/>
    <mergeCell ref="D34:E34"/>
    <mergeCell ref="D35:E35"/>
    <mergeCell ref="C46:E46"/>
    <mergeCell ref="C48:E48"/>
    <mergeCell ref="D25:E25"/>
    <mergeCell ref="C2:E2"/>
    <mergeCell ref="C3:E3"/>
    <mergeCell ref="D4:E4"/>
    <mergeCell ref="D10:E10"/>
    <mergeCell ref="D11:E11"/>
    <mergeCell ref="D14:E14"/>
    <mergeCell ref="D15:E15"/>
    <mergeCell ref="D16:E16"/>
    <mergeCell ref="D17:E17"/>
    <mergeCell ref="D23:E23"/>
    <mergeCell ref="C24:E24"/>
  </mergeCells>
  <conditionalFormatting sqref="BX72:CA75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51"/>
  <sheetViews>
    <sheetView workbookViewId="0">
      <pane xSplit="5" ySplit="2" topLeftCell="AQ45" activePane="bottomRight" state="frozen"/>
      <selection pane="topRight" activeCell="F1" sqref="F1"/>
      <selection pane="bottomLeft" activeCell="A3" sqref="A3"/>
      <selection pane="bottomRight" activeCell="J1" sqref="J1:BA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53" width="16.28515625" customWidth="1"/>
    <col min="54" max="54" width="4.7109375" customWidth="1"/>
  </cols>
  <sheetData>
    <row r="1" spans="2:53" s="1" customFormat="1" ht="13.35" customHeight="1" x14ac:dyDescent="0.2"/>
    <row r="2" spans="2:53" s="1" customFormat="1" ht="24" customHeight="1" x14ac:dyDescent="0.2">
      <c r="B2" s="2" t="s">
        <v>0</v>
      </c>
      <c r="C2" s="44" t="s">
        <v>1</v>
      </c>
      <c r="D2" s="44"/>
      <c r="E2" s="44"/>
      <c r="F2" s="3">
        <v>202401</v>
      </c>
      <c r="G2" s="3">
        <v>202402</v>
      </c>
      <c r="H2" s="3">
        <v>202403</v>
      </c>
      <c r="I2" s="3">
        <v>202404</v>
      </c>
      <c r="J2" s="3">
        <v>202405</v>
      </c>
      <c r="K2" s="3">
        <v>202406</v>
      </c>
      <c r="L2" s="3">
        <v>202407</v>
      </c>
      <c r="M2" s="3">
        <v>202408</v>
      </c>
      <c r="N2" s="3">
        <v>202409</v>
      </c>
      <c r="O2" s="3">
        <v>202410</v>
      </c>
      <c r="P2" s="3">
        <v>202411</v>
      </c>
      <c r="Q2" s="3">
        <v>202412</v>
      </c>
      <c r="R2" s="3">
        <v>202501</v>
      </c>
      <c r="S2" s="3">
        <v>202502</v>
      </c>
      <c r="T2" s="3">
        <v>202503</v>
      </c>
      <c r="U2" s="3">
        <v>202504</v>
      </c>
      <c r="V2" s="3">
        <v>202505</v>
      </c>
      <c r="W2" s="3">
        <v>202506</v>
      </c>
      <c r="X2" s="3">
        <v>202507</v>
      </c>
      <c r="Y2" s="3">
        <v>202508</v>
      </c>
      <c r="Z2" s="3">
        <v>202509</v>
      </c>
      <c r="AA2" s="3">
        <v>202510</v>
      </c>
      <c r="AB2" s="3">
        <v>202511</v>
      </c>
      <c r="AC2" s="3">
        <v>202512</v>
      </c>
      <c r="AD2" s="3">
        <v>202601</v>
      </c>
      <c r="AE2" s="3">
        <v>202602</v>
      </c>
      <c r="AF2" s="3">
        <v>202603</v>
      </c>
      <c r="AG2" s="3">
        <v>202604</v>
      </c>
      <c r="AH2" s="3">
        <v>202605</v>
      </c>
      <c r="AI2" s="3">
        <v>202606</v>
      </c>
      <c r="AJ2" s="3">
        <v>202607</v>
      </c>
      <c r="AK2" s="3">
        <v>202608</v>
      </c>
      <c r="AL2" s="3">
        <v>202609</v>
      </c>
      <c r="AM2" s="3">
        <v>202610</v>
      </c>
      <c r="AN2" s="3">
        <v>202611</v>
      </c>
      <c r="AO2" s="3">
        <v>202612</v>
      </c>
      <c r="AP2" s="3">
        <v>202701</v>
      </c>
      <c r="AQ2" s="3">
        <v>202702</v>
      </c>
      <c r="AR2" s="3">
        <v>202703</v>
      </c>
      <c r="AS2" s="3">
        <v>202704</v>
      </c>
      <c r="AT2" s="3">
        <v>202705</v>
      </c>
      <c r="AU2" s="3">
        <v>202706</v>
      </c>
      <c r="AV2" s="3">
        <v>202707</v>
      </c>
      <c r="AW2" s="3">
        <v>202708</v>
      </c>
      <c r="AX2" s="3">
        <v>202709</v>
      </c>
      <c r="AY2" s="3">
        <v>202710</v>
      </c>
      <c r="AZ2" s="3">
        <v>202711</v>
      </c>
      <c r="BA2" s="3">
        <v>202712</v>
      </c>
    </row>
    <row r="3" spans="2:53" s="1" customFormat="1" ht="19.7" customHeight="1" x14ac:dyDescent="0.2">
      <c r="B3" s="4">
        <v>1</v>
      </c>
      <c r="C3" s="46" t="s">
        <v>2</v>
      </c>
      <c r="D3" s="46"/>
      <c r="E3" s="46"/>
      <c r="F3" s="5">
        <v>4615347507.3500004</v>
      </c>
      <c r="G3" s="5">
        <v>4354765083.7600002</v>
      </c>
      <c r="H3" s="5">
        <v>4310780262.7399998</v>
      </c>
      <c r="I3" s="5">
        <v>4400795428.8299999</v>
      </c>
      <c r="J3" s="5">
        <v>4956704704.7799997</v>
      </c>
      <c r="K3" s="5">
        <v>4756001799.8599997</v>
      </c>
      <c r="L3" s="5">
        <v>4897335719.8400002</v>
      </c>
      <c r="M3" s="5">
        <v>4799871219.96</v>
      </c>
      <c r="N3" s="5">
        <v>4811325269.2200003</v>
      </c>
      <c r="O3" s="5">
        <v>5445661729.6700001</v>
      </c>
      <c r="P3" s="5">
        <v>5080998575.2200003</v>
      </c>
      <c r="Q3" s="5">
        <v>5445592325.6199999</v>
      </c>
      <c r="R3" s="5">
        <v>5037557528.4499998</v>
      </c>
      <c r="S3" s="5">
        <v>4897051392.6800003</v>
      </c>
      <c r="T3" s="5">
        <v>4864377304.5299997</v>
      </c>
      <c r="U3" s="5">
        <v>4884694761.8199997</v>
      </c>
      <c r="V3" s="5">
        <v>5156279394.6499996</v>
      </c>
      <c r="W3" s="5">
        <v>4872753728.6000004</v>
      </c>
      <c r="X3" s="5">
        <v>5014459672.6700001</v>
      </c>
      <c r="Y3" s="5">
        <v>4975648009.6400003</v>
      </c>
      <c r="Z3" s="5">
        <v>5054255192.9099998</v>
      </c>
      <c r="AA3" s="5">
        <v>5714321375.6400003</v>
      </c>
      <c r="AB3" s="5">
        <v>5319848387.7799997</v>
      </c>
      <c r="AC3" s="5">
        <v>5467692856.2600002</v>
      </c>
      <c r="AD3" s="5">
        <v>5155590742.1999998</v>
      </c>
      <c r="AE3" s="5">
        <v>5034793658.1400003</v>
      </c>
      <c r="AF3" s="5">
        <v>4972516026.6599998</v>
      </c>
      <c r="AG3" s="5">
        <v>5087292757.1999998</v>
      </c>
      <c r="AH3" s="5">
        <v>5199741308.5500002</v>
      </c>
      <c r="AI3" s="5">
        <v>5074367401.3800001</v>
      </c>
      <c r="AJ3" s="5">
        <v>5222032285.0200005</v>
      </c>
      <c r="AK3" s="5">
        <v>5175045760.1599998</v>
      </c>
      <c r="AL3" s="5">
        <v>5261345959.6800003</v>
      </c>
      <c r="AM3" s="5">
        <v>5923735925.1300001</v>
      </c>
      <c r="AN3" s="5">
        <v>5383657186.0799999</v>
      </c>
      <c r="AO3" s="5">
        <v>5695388021.3199997</v>
      </c>
      <c r="AP3" s="5">
        <v>5386412114.1899996</v>
      </c>
      <c r="AQ3" s="5">
        <v>5267953535.2700005</v>
      </c>
      <c r="AR3" s="5">
        <v>5209281266.2600002</v>
      </c>
      <c r="AS3" s="5">
        <v>5321076095.0600004</v>
      </c>
      <c r="AT3" s="5">
        <v>5440539378.6099997</v>
      </c>
      <c r="AU3" s="5">
        <v>5312809687.1000004</v>
      </c>
      <c r="AV3" s="5">
        <v>5474473485.1899996</v>
      </c>
      <c r="AW3" s="5">
        <v>5401504541.7200003</v>
      </c>
      <c r="AX3" s="5">
        <v>5479615487.4899998</v>
      </c>
      <c r="AY3" s="5">
        <v>6178009591.0299997</v>
      </c>
      <c r="AZ3" s="5">
        <v>5634626191.2600002</v>
      </c>
      <c r="BA3" s="5">
        <v>5945983046.8900003</v>
      </c>
    </row>
    <row r="4" spans="2:53" s="1" customFormat="1" ht="19.7" customHeight="1" x14ac:dyDescent="0.2">
      <c r="B4" s="6">
        <v>2</v>
      </c>
      <c r="C4" s="7"/>
      <c r="D4" s="43" t="s">
        <v>3</v>
      </c>
      <c r="E4" s="43"/>
      <c r="F4" s="8">
        <v>3129974914.75</v>
      </c>
      <c r="G4" s="8">
        <v>2756176125.79</v>
      </c>
      <c r="H4" s="8">
        <v>2854158481.3400002</v>
      </c>
      <c r="I4" s="8">
        <v>2872412569.98</v>
      </c>
      <c r="J4" s="8">
        <v>3073017207.9699998</v>
      </c>
      <c r="K4" s="8">
        <v>3190499803.75</v>
      </c>
      <c r="L4" s="8">
        <v>3255955262.71</v>
      </c>
      <c r="M4" s="8">
        <v>3302164904.25</v>
      </c>
      <c r="N4" s="8">
        <v>3376370138.0599999</v>
      </c>
      <c r="O4" s="8">
        <v>3866949667.7600002</v>
      </c>
      <c r="P4" s="8">
        <v>3287840736.6799998</v>
      </c>
      <c r="Q4" s="8">
        <v>3440296613.6300001</v>
      </c>
      <c r="R4" s="8">
        <v>3410115666.9400001</v>
      </c>
      <c r="S4" s="8">
        <v>3117435788.1399999</v>
      </c>
      <c r="T4" s="8">
        <v>3166778847.5100002</v>
      </c>
      <c r="U4" s="8">
        <v>3162533306.8899999</v>
      </c>
      <c r="V4" s="8">
        <v>3197378620.4899998</v>
      </c>
      <c r="W4" s="8">
        <v>3268300236.3000002</v>
      </c>
      <c r="X4" s="8">
        <v>3309309453.3699999</v>
      </c>
      <c r="Y4" s="8">
        <v>3393751759.46</v>
      </c>
      <c r="Z4" s="8">
        <v>3505876432.1500001</v>
      </c>
      <c r="AA4" s="8">
        <v>4035140982.98</v>
      </c>
      <c r="AB4" s="8">
        <v>3432365382.8099999</v>
      </c>
      <c r="AC4" s="8">
        <v>3608782124.6900001</v>
      </c>
      <c r="AD4" s="8">
        <v>3581279228.1300001</v>
      </c>
      <c r="AE4" s="8">
        <v>3276104988.3899999</v>
      </c>
      <c r="AF4" s="8">
        <v>3316854190.4899998</v>
      </c>
      <c r="AG4" s="8">
        <v>3320624495.0300002</v>
      </c>
      <c r="AH4" s="8">
        <v>3354429259.8099999</v>
      </c>
      <c r="AI4" s="8">
        <v>3426234453.3000002</v>
      </c>
      <c r="AJ4" s="8">
        <v>3461501197.0799999</v>
      </c>
      <c r="AK4" s="8">
        <v>3547562865.3200002</v>
      </c>
      <c r="AL4" s="8">
        <v>3666912081.5100002</v>
      </c>
      <c r="AM4" s="8">
        <v>4220974450.27</v>
      </c>
      <c r="AN4" s="8">
        <v>3603283157.3699999</v>
      </c>
      <c r="AO4" s="8">
        <v>3782791703.9099998</v>
      </c>
      <c r="AP4" s="8">
        <v>3739556861.5500002</v>
      </c>
      <c r="AQ4" s="8">
        <v>3432585730.1500001</v>
      </c>
      <c r="AR4" s="8">
        <v>3473846101.3299999</v>
      </c>
      <c r="AS4" s="8">
        <v>3474857804.9299998</v>
      </c>
      <c r="AT4" s="8">
        <v>3508630966.0500002</v>
      </c>
      <c r="AU4" s="8">
        <v>3581900812.75</v>
      </c>
      <c r="AV4" s="8">
        <v>3609301593.3600001</v>
      </c>
      <c r="AW4" s="8">
        <v>3695622980.27</v>
      </c>
      <c r="AX4" s="8">
        <v>3817441072</v>
      </c>
      <c r="AY4" s="8">
        <v>4394501663.5200005</v>
      </c>
      <c r="AZ4" s="8">
        <v>3769700314.6399999</v>
      </c>
      <c r="BA4" s="8">
        <v>3952142839.1700001</v>
      </c>
    </row>
    <row r="5" spans="2:53" s="1" customFormat="1" ht="19.7" customHeight="1" x14ac:dyDescent="0.2">
      <c r="B5" s="9">
        <v>3</v>
      </c>
      <c r="C5" s="7"/>
      <c r="D5" s="7"/>
      <c r="E5" s="10" t="s">
        <v>4</v>
      </c>
      <c r="F5" s="11">
        <v>2234712650.4200001</v>
      </c>
      <c r="G5" s="11">
        <v>2089640440.23</v>
      </c>
      <c r="H5" s="11">
        <v>2098683110.75</v>
      </c>
      <c r="I5" s="11">
        <v>2161903984.04</v>
      </c>
      <c r="J5" s="11">
        <v>2319435372.96</v>
      </c>
      <c r="K5" s="11">
        <v>2430458018.0999999</v>
      </c>
      <c r="L5" s="11">
        <v>2468198494.6399999</v>
      </c>
      <c r="M5" s="11">
        <v>2474122491.71</v>
      </c>
      <c r="N5" s="11">
        <v>2437440297.4899998</v>
      </c>
      <c r="O5" s="11">
        <v>2417594154.3099999</v>
      </c>
      <c r="P5" s="11">
        <v>2413587991.48</v>
      </c>
      <c r="Q5" s="11">
        <v>2453635812.3099999</v>
      </c>
      <c r="R5" s="11">
        <v>2494503474.9400001</v>
      </c>
      <c r="S5" s="11">
        <v>2355323244.2199998</v>
      </c>
      <c r="T5" s="11">
        <v>2345298410.9699998</v>
      </c>
      <c r="U5" s="11">
        <v>2395763075.9699998</v>
      </c>
      <c r="V5" s="11">
        <v>2393064530.8499999</v>
      </c>
      <c r="W5" s="11">
        <v>2451876249.8600001</v>
      </c>
      <c r="X5" s="11">
        <v>2465336127.4000001</v>
      </c>
      <c r="Y5" s="11">
        <v>2513721556.8299999</v>
      </c>
      <c r="Z5" s="11">
        <v>2506030385.8600001</v>
      </c>
      <c r="AA5" s="11">
        <v>2508642950.29</v>
      </c>
      <c r="AB5" s="11">
        <v>2506462160.3800001</v>
      </c>
      <c r="AC5" s="11">
        <v>2558781256.3699999</v>
      </c>
      <c r="AD5" s="11">
        <v>2605787639.04</v>
      </c>
      <c r="AE5" s="11">
        <v>2460157947.7399998</v>
      </c>
      <c r="AF5" s="11">
        <v>2437758918.1199999</v>
      </c>
      <c r="AG5" s="11">
        <v>2490401143.04</v>
      </c>
      <c r="AH5" s="11">
        <v>2489575929.6599998</v>
      </c>
      <c r="AI5" s="11">
        <v>2550511075.6799998</v>
      </c>
      <c r="AJ5" s="11">
        <v>2559780961.1999998</v>
      </c>
      <c r="AK5" s="11">
        <v>2612633524.3299999</v>
      </c>
      <c r="AL5" s="11">
        <v>2604504473.7399998</v>
      </c>
      <c r="AM5" s="11">
        <v>2605782861.0500002</v>
      </c>
      <c r="AN5" s="11">
        <v>2619298482.3800001</v>
      </c>
      <c r="AO5" s="11">
        <v>2664999680.0700002</v>
      </c>
      <c r="AP5" s="11">
        <v>2699935200.2800002</v>
      </c>
      <c r="AQ5" s="11">
        <v>2558072665.0900002</v>
      </c>
      <c r="AR5" s="11">
        <v>2532622719.9299998</v>
      </c>
      <c r="AS5" s="11">
        <v>2587400268.4099998</v>
      </c>
      <c r="AT5" s="11">
        <v>2586276670.5799999</v>
      </c>
      <c r="AU5" s="11">
        <v>2645325870.48</v>
      </c>
      <c r="AV5" s="11">
        <v>2652825714.5900002</v>
      </c>
      <c r="AW5" s="11">
        <v>2704371729.29</v>
      </c>
      <c r="AX5" s="11">
        <v>2694775042.02</v>
      </c>
      <c r="AY5" s="11">
        <v>2697792424.98</v>
      </c>
      <c r="AZ5" s="11">
        <v>2727035149.9400001</v>
      </c>
      <c r="BA5" s="11">
        <v>2764242247.4000001</v>
      </c>
    </row>
    <row r="6" spans="2:53" s="1" customFormat="1" ht="19.7" customHeight="1" x14ac:dyDescent="0.2">
      <c r="B6" s="9">
        <v>4</v>
      </c>
      <c r="C6" s="7"/>
      <c r="D6" s="7"/>
      <c r="E6" s="10" t="s">
        <v>5</v>
      </c>
      <c r="F6" s="11">
        <v>353522005.00999999</v>
      </c>
      <c r="G6" s="11">
        <v>176772329.49000001</v>
      </c>
      <c r="H6" s="11">
        <v>215553347.16</v>
      </c>
      <c r="I6" s="11">
        <v>190637862.90000001</v>
      </c>
      <c r="J6" s="11">
        <v>204319204.81999999</v>
      </c>
      <c r="K6" s="11">
        <v>206300853.68000001</v>
      </c>
      <c r="L6" s="11">
        <v>226780767.69</v>
      </c>
      <c r="M6" s="11">
        <v>257787946.37</v>
      </c>
      <c r="N6" s="11">
        <v>332299730.19</v>
      </c>
      <c r="O6" s="11">
        <v>690551377.97000003</v>
      </c>
      <c r="P6" s="11">
        <v>276468691.91000003</v>
      </c>
      <c r="Q6" s="11">
        <v>216838465.34</v>
      </c>
      <c r="R6" s="11">
        <v>318755632.60000002</v>
      </c>
      <c r="S6" s="11">
        <v>210504336.21000001</v>
      </c>
      <c r="T6" s="11">
        <v>229749512.11000001</v>
      </c>
      <c r="U6" s="11">
        <v>205218810.56</v>
      </c>
      <c r="V6" s="11">
        <v>218789325.34999999</v>
      </c>
      <c r="W6" s="11">
        <v>218935178.36000001</v>
      </c>
      <c r="X6" s="11">
        <v>236857489.65000001</v>
      </c>
      <c r="Y6" s="11">
        <v>264823761.43000001</v>
      </c>
      <c r="Z6" s="11">
        <v>344868328.47000003</v>
      </c>
      <c r="AA6" s="11">
        <v>716063009.72000003</v>
      </c>
      <c r="AB6" s="11">
        <v>285639909.72000003</v>
      </c>
      <c r="AC6" s="11">
        <v>224729950.88999999</v>
      </c>
      <c r="AD6" s="11">
        <v>332086777.42000002</v>
      </c>
      <c r="AE6" s="11">
        <v>221691602.03999999</v>
      </c>
      <c r="AF6" s="11">
        <v>243998693.69</v>
      </c>
      <c r="AG6" s="11">
        <v>219804231.18000001</v>
      </c>
      <c r="AH6" s="11">
        <v>233195524.22</v>
      </c>
      <c r="AI6" s="11">
        <v>231469956.44999999</v>
      </c>
      <c r="AJ6" s="11">
        <v>246872221.37</v>
      </c>
      <c r="AK6" s="11">
        <v>271958047.19</v>
      </c>
      <c r="AL6" s="11">
        <v>357697531.01999998</v>
      </c>
      <c r="AM6" s="11">
        <v>741508993.75</v>
      </c>
      <c r="AN6" s="11">
        <v>294554002.43000001</v>
      </c>
      <c r="AO6" s="11">
        <v>232624274.37</v>
      </c>
      <c r="AP6" s="11">
        <v>345476731.74000001</v>
      </c>
      <c r="AQ6" s="11">
        <v>232926442.78</v>
      </c>
      <c r="AR6" s="11">
        <v>258298184.09999999</v>
      </c>
      <c r="AS6" s="11">
        <v>234390403.41</v>
      </c>
      <c r="AT6" s="11">
        <v>247535058.61000001</v>
      </c>
      <c r="AU6" s="11">
        <v>243905646.78999999</v>
      </c>
      <c r="AV6" s="11">
        <v>256830051.34</v>
      </c>
      <c r="AW6" s="11">
        <v>279197895.63999999</v>
      </c>
      <c r="AX6" s="11">
        <v>370785343.12</v>
      </c>
      <c r="AY6" s="11">
        <v>766875166.32000005</v>
      </c>
      <c r="AZ6" s="11">
        <v>303213267.05000001</v>
      </c>
      <c r="BA6" s="11">
        <v>240528371.77000001</v>
      </c>
    </row>
    <row r="7" spans="2:53" s="1" customFormat="1" ht="19.7" customHeight="1" x14ac:dyDescent="0.2">
      <c r="B7" s="9">
        <v>5</v>
      </c>
      <c r="C7" s="7"/>
      <c r="D7" s="7"/>
      <c r="E7" s="10" t="s">
        <v>6</v>
      </c>
      <c r="F7" s="11">
        <v>71623807.579999998</v>
      </c>
      <c r="G7" s="11">
        <v>73404764.510000005</v>
      </c>
      <c r="H7" s="11">
        <v>103562521.16</v>
      </c>
      <c r="I7" s="11">
        <v>102073690.91</v>
      </c>
      <c r="J7" s="11">
        <v>111251405.79000001</v>
      </c>
      <c r="K7" s="11">
        <v>101878318.11</v>
      </c>
      <c r="L7" s="11">
        <v>102955634.04000001</v>
      </c>
      <c r="M7" s="11">
        <v>108399379.05</v>
      </c>
      <c r="N7" s="11">
        <v>109230520.5</v>
      </c>
      <c r="O7" s="11">
        <v>116256671.89</v>
      </c>
      <c r="P7" s="11">
        <v>108063753.89</v>
      </c>
      <c r="Q7" s="11">
        <v>110841713.84</v>
      </c>
      <c r="R7" s="11">
        <v>101516922.08</v>
      </c>
      <c r="S7" s="11">
        <v>104337114.37</v>
      </c>
      <c r="T7" s="11">
        <v>123133056.69</v>
      </c>
      <c r="U7" s="11">
        <v>112483410.87</v>
      </c>
      <c r="V7" s="11">
        <v>115482019.47</v>
      </c>
      <c r="W7" s="11">
        <v>112345062.84999999</v>
      </c>
      <c r="X7" s="11">
        <v>116641659.48999999</v>
      </c>
      <c r="Y7" s="11">
        <v>120605617.18000001</v>
      </c>
      <c r="Z7" s="11">
        <v>121923822.03</v>
      </c>
      <c r="AA7" s="11">
        <v>124731187.28</v>
      </c>
      <c r="AB7" s="11">
        <v>116749941.69</v>
      </c>
      <c r="AC7" s="11">
        <v>124331194.70999999</v>
      </c>
      <c r="AD7" s="11">
        <v>115640034.73999999</v>
      </c>
      <c r="AE7" s="11">
        <v>115495437.81999999</v>
      </c>
      <c r="AF7" s="11">
        <v>133861832.05</v>
      </c>
      <c r="AG7" s="11">
        <v>131024638.01000001</v>
      </c>
      <c r="AH7" s="11">
        <v>129543434.87</v>
      </c>
      <c r="AI7" s="11">
        <v>126156695.54000001</v>
      </c>
      <c r="AJ7" s="11">
        <v>130791755.31999999</v>
      </c>
      <c r="AK7" s="11">
        <v>134517864.02000001</v>
      </c>
      <c r="AL7" s="11">
        <v>135633655.09999999</v>
      </c>
      <c r="AM7" s="11">
        <v>143130997.30000001</v>
      </c>
      <c r="AN7" s="11">
        <v>130163227.45999999</v>
      </c>
      <c r="AO7" s="11">
        <v>138468798.43000001</v>
      </c>
      <c r="AP7" s="11">
        <v>128945479.84999999</v>
      </c>
      <c r="AQ7" s="11">
        <v>129909711.18000001</v>
      </c>
      <c r="AR7" s="11">
        <v>147942588.56999999</v>
      </c>
      <c r="AS7" s="11">
        <v>140558722.46000001</v>
      </c>
      <c r="AT7" s="11">
        <v>138657018.97</v>
      </c>
      <c r="AU7" s="11">
        <v>139778680.19</v>
      </c>
      <c r="AV7" s="11">
        <v>140091453</v>
      </c>
      <c r="AW7" s="11">
        <v>148082693.06</v>
      </c>
      <c r="AX7" s="11">
        <v>144845005.81</v>
      </c>
      <c r="AY7" s="11">
        <v>152519243.19</v>
      </c>
      <c r="AZ7" s="11">
        <v>142621737.53</v>
      </c>
      <c r="BA7" s="11">
        <v>152509405.47</v>
      </c>
    </row>
    <row r="8" spans="2:53" s="1" customFormat="1" ht="19.7" customHeight="1" x14ac:dyDescent="0.2">
      <c r="B8" s="9">
        <v>6</v>
      </c>
      <c r="C8" s="7"/>
      <c r="D8" s="7"/>
      <c r="E8" s="10" t="s">
        <v>7</v>
      </c>
      <c r="F8" s="11">
        <v>202354380.22</v>
      </c>
      <c r="G8" s="11">
        <v>189563078</v>
      </c>
      <c r="H8" s="11">
        <v>191325259.06999999</v>
      </c>
      <c r="I8" s="11">
        <v>195937973.16999999</v>
      </c>
      <c r="J8" s="11">
        <v>197391116.88999999</v>
      </c>
      <c r="K8" s="11">
        <v>220631845.97999999</v>
      </c>
      <c r="L8" s="11">
        <v>218779392.50999999</v>
      </c>
      <c r="M8" s="11">
        <v>202551894.53</v>
      </c>
      <c r="N8" s="11">
        <v>208458576.84</v>
      </c>
      <c r="O8" s="11">
        <v>216126304.38999999</v>
      </c>
      <c r="P8" s="11">
        <v>231139126.88999999</v>
      </c>
      <c r="Q8" s="11">
        <v>418084373.02999997</v>
      </c>
      <c r="R8" s="11">
        <v>208014283.31</v>
      </c>
      <c r="S8" s="11">
        <v>200250641.94</v>
      </c>
      <c r="T8" s="11">
        <v>202192390.63999999</v>
      </c>
      <c r="U8" s="11">
        <v>206964168</v>
      </c>
      <c r="V8" s="11">
        <v>208519889.94999999</v>
      </c>
      <c r="W8" s="11">
        <v>233070682.47999999</v>
      </c>
      <c r="X8" s="11">
        <v>231157161.72999999</v>
      </c>
      <c r="Y8" s="11">
        <v>214053883.91</v>
      </c>
      <c r="Z8" s="11">
        <v>220296638.94999999</v>
      </c>
      <c r="AA8" s="11">
        <v>228342214.11000001</v>
      </c>
      <c r="AB8" s="11">
        <v>244212118.44</v>
      </c>
      <c r="AC8" s="11">
        <v>441371967.41000003</v>
      </c>
      <c r="AD8" s="11">
        <v>219375651.15000001</v>
      </c>
      <c r="AE8" s="11">
        <v>210824501.56</v>
      </c>
      <c r="AF8" s="11">
        <v>212798970.21000001</v>
      </c>
      <c r="AG8" s="11">
        <v>217727926.91</v>
      </c>
      <c r="AH8" s="11">
        <v>219489528.34</v>
      </c>
      <c r="AI8" s="11">
        <v>245545125.78</v>
      </c>
      <c r="AJ8" s="11">
        <v>243740879.83000001</v>
      </c>
      <c r="AK8" s="11">
        <v>225992949.65000001</v>
      </c>
      <c r="AL8" s="11">
        <v>232739157.25</v>
      </c>
      <c r="AM8" s="11">
        <v>241182155.97</v>
      </c>
      <c r="AN8" s="11">
        <v>258030893.13</v>
      </c>
      <c r="AO8" s="11">
        <v>465956309.74000001</v>
      </c>
      <c r="AP8" s="11">
        <v>231594941.84999999</v>
      </c>
      <c r="AQ8" s="11">
        <v>222567490.59999999</v>
      </c>
      <c r="AR8" s="11">
        <v>224651937.75999999</v>
      </c>
      <c r="AS8" s="11">
        <v>229855438.87</v>
      </c>
      <c r="AT8" s="11">
        <v>231715162.00999999</v>
      </c>
      <c r="AU8" s="11">
        <v>259222064.19</v>
      </c>
      <c r="AV8" s="11">
        <v>257317321.19</v>
      </c>
      <c r="AW8" s="11">
        <v>238580825.88999999</v>
      </c>
      <c r="AX8" s="11">
        <v>245702799.31</v>
      </c>
      <c r="AY8" s="11">
        <v>254616075.63</v>
      </c>
      <c r="AZ8" s="11">
        <v>272403292.57999998</v>
      </c>
      <c r="BA8" s="11">
        <v>491910218.31999999</v>
      </c>
    </row>
    <row r="9" spans="2:53" s="1" customFormat="1" ht="19.7" customHeight="1" x14ac:dyDescent="0.2">
      <c r="B9" s="9">
        <v>7</v>
      </c>
      <c r="C9" s="7"/>
      <c r="D9" s="7"/>
      <c r="E9" s="10" t="s">
        <v>8</v>
      </c>
      <c r="F9" s="11">
        <v>267762071.52000001</v>
      </c>
      <c r="G9" s="11">
        <v>226795513.56</v>
      </c>
      <c r="H9" s="11">
        <v>245034243.19999999</v>
      </c>
      <c r="I9" s="11">
        <v>221859058.96000001</v>
      </c>
      <c r="J9" s="11">
        <v>240620107.50999999</v>
      </c>
      <c r="K9" s="11">
        <v>231230767.88</v>
      </c>
      <c r="L9" s="11">
        <v>239240973.83000001</v>
      </c>
      <c r="M9" s="11">
        <v>259303192.59</v>
      </c>
      <c r="N9" s="11">
        <v>288941013.04000002</v>
      </c>
      <c r="O9" s="11">
        <v>426421159.19999999</v>
      </c>
      <c r="P9" s="11">
        <v>258581172.50999999</v>
      </c>
      <c r="Q9" s="11">
        <v>240896249.11000001</v>
      </c>
      <c r="R9" s="11">
        <v>287325354.00999999</v>
      </c>
      <c r="S9" s="11">
        <v>247020451.40000001</v>
      </c>
      <c r="T9" s="11">
        <v>266405477.09999999</v>
      </c>
      <c r="U9" s="11">
        <v>242103841.49000001</v>
      </c>
      <c r="V9" s="11">
        <v>261522854.87</v>
      </c>
      <c r="W9" s="11">
        <v>252073062.75</v>
      </c>
      <c r="X9" s="11">
        <v>259317015.09999999</v>
      </c>
      <c r="Y9" s="11">
        <v>280546940.11000001</v>
      </c>
      <c r="Z9" s="11">
        <v>312757256.83999997</v>
      </c>
      <c r="AA9" s="11">
        <v>457361621.57999998</v>
      </c>
      <c r="AB9" s="11">
        <v>279301252.57999998</v>
      </c>
      <c r="AC9" s="11">
        <v>259567755.31</v>
      </c>
      <c r="AD9" s="11">
        <v>308389125.77999997</v>
      </c>
      <c r="AE9" s="11">
        <v>267935499.22999999</v>
      </c>
      <c r="AF9" s="11">
        <v>288435776.42000002</v>
      </c>
      <c r="AG9" s="11">
        <v>261666555.88999999</v>
      </c>
      <c r="AH9" s="11">
        <v>282624842.72000003</v>
      </c>
      <c r="AI9" s="11">
        <v>272551599.85000002</v>
      </c>
      <c r="AJ9" s="11">
        <v>280315379.36000001</v>
      </c>
      <c r="AK9" s="11">
        <v>302460480.13</v>
      </c>
      <c r="AL9" s="11">
        <v>336337264.39999998</v>
      </c>
      <c r="AM9" s="11">
        <v>489369442.19999999</v>
      </c>
      <c r="AN9" s="11">
        <v>301236551.97000003</v>
      </c>
      <c r="AO9" s="11">
        <v>280742641.30000001</v>
      </c>
      <c r="AP9" s="11">
        <v>333604507.82999998</v>
      </c>
      <c r="AQ9" s="11">
        <v>289109420.5</v>
      </c>
      <c r="AR9" s="11">
        <v>310330670.97000003</v>
      </c>
      <c r="AS9" s="11">
        <v>282652971.77999997</v>
      </c>
      <c r="AT9" s="11">
        <v>304447055.88</v>
      </c>
      <c r="AU9" s="11">
        <v>293668551.10000002</v>
      </c>
      <c r="AV9" s="11">
        <v>302237053.24000001</v>
      </c>
      <c r="AW9" s="11">
        <v>325389836.38999999</v>
      </c>
      <c r="AX9" s="11">
        <v>361332881.74000001</v>
      </c>
      <c r="AY9" s="11">
        <v>522698753.39999998</v>
      </c>
      <c r="AZ9" s="11">
        <v>324426867.54000002</v>
      </c>
      <c r="BA9" s="11">
        <v>302952596.20999998</v>
      </c>
    </row>
    <row r="10" spans="2:53" s="1" customFormat="1" ht="19.7" customHeight="1" x14ac:dyDescent="0.2">
      <c r="B10" s="6">
        <v>8</v>
      </c>
      <c r="C10" s="7"/>
      <c r="D10" s="43" t="s">
        <v>9</v>
      </c>
      <c r="E10" s="43"/>
      <c r="F10" s="8">
        <v>139544254.77000001</v>
      </c>
      <c r="G10" s="8">
        <v>123140164.66</v>
      </c>
      <c r="H10" s="8">
        <v>129818678.12</v>
      </c>
      <c r="I10" s="8">
        <v>133182462.37</v>
      </c>
      <c r="J10" s="8">
        <v>135576382.31</v>
      </c>
      <c r="K10" s="8">
        <v>137598218.24000001</v>
      </c>
      <c r="L10" s="8">
        <v>139035748.27000001</v>
      </c>
      <c r="M10" s="8">
        <v>136244111.24000001</v>
      </c>
      <c r="N10" s="8">
        <v>134740298.61000001</v>
      </c>
      <c r="O10" s="8">
        <v>138339370.27000001</v>
      </c>
      <c r="P10" s="8">
        <v>144377151.25999999</v>
      </c>
      <c r="Q10" s="8">
        <v>247996184.34</v>
      </c>
      <c r="R10" s="8">
        <v>119579696.16</v>
      </c>
      <c r="S10" s="8">
        <v>121861380.87</v>
      </c>
      <c r="T10" s="8">
        <v>128533482.65000001</v>
      </c>
      <c r="U10" s="8">
        <v>131986568.64</v>
      </c>
      <c r="V10" s="8">
        <v>134423545.22</v>
      </c>
      <c r="W10" s="8">
        <v>136325494.62</v>
      </c>
      <c r="X10" s="8">
        <v>137770957.05000001</v>
      </c>
      <c r="Y10" s="8">
        <v>135017535.22</v>
      </c>
      <c r="Z10" s="8">
        <v>133412293.58</v>
      </c>
      <c r="AA10" s="8">
        <v>137073832.43000001</v>
      </c>
      <c r="AB10" s="8">
        <v>143105458.81999999</v>
      </c>
      <c r="AC10" s="8">
        <v>245759863.91999999</v>
      </c>
      <c r="AD10" s="8">
        <v>117000216.59999999</v>
      </c>
      <c r="AE10" s="8">
        <v>119481716.43000001</v>
      </c>
      <c r="AF10" s="8">
        <v>126110340.59</v>
      </c>
      <c r="AG10" s="8">
        <v>129679992.18000001</v>
      </c>
      <c r="AH10" s="8">
        <v>132156483.65000001</v>
      </c>
      <c r="AI10" s="8">
        <v>133985634.63</v>
      </c>
      <c r="AJ10" s="8">
        <v>135321595.44</v>
      </c>
      <c r="AK10" s="8">
        <v>132668104.06999999</v>
      </c>
      <c r="AL10" s="8">
        <v>130948664.53</v>
      </c>
      <c r="AM10" s="8">
        <v>134630639.59</v>
      </c>
      <c r="AN10" s="8">
        <v>140620908.97999999</v>
      </c>
      <c r="AO10" s="8">
        <v>241588626.68000001</v>
      </c>
      <c r="AP10" s="8">
        <v>116467028.8</v>
      </c>
      <c r="AQ10" s="8">
        <v>119133469.3</v>
      </c>
      <c r="AR10" s="8">
        <v>125742926.17</v>
      </c>
      <c r="AS10" s="8">
        <v>129377954.63</v>
      </c>
      <c r="AT10" s="8">
        <v>131907465.70999999</v>
      </c>
      <c r="AU10" s="8">
        <v>133535101.04000001</v>
      </c>
      <c r="AV10" s="8">
        <v>135020074.78</v>
      </c>
      <c r="AW10" s="8">
        <v>132342237.54000001</v>
      </c>
      <c r="AX10" s="8">
        <v>130516826.13</v>
      </c>
      <c r="AY10" s="8">
        <v>134265543.72999999</v>
      </c>
      <c r="AZ10" s="8">
        <v>140277147.81999999</v>
      </c>
      <c r="BA10" s="8">
        <v>240837195.02000001</v>
      </c>
    </row>
    <row r="11" spans="2:53" s="1" customFormat="1" ht="19.7" customHeight="1" x14ac:dyDescent="0.2">
      <c r="B11" s="6">
        <v>9</v>
      </c>
      <c r="C11" s="7"/>
      <c r="D11" s="43" t="s">
        <v>10</v>
      </c>
      <c r="E11" s="43"/>
      <c r="F11" s="8">
        <v>152791256.61000001</v>
      </c>
      <c r="G11" s="8">
        <v>129260298.04000001</v>
      </c>
      <c r="H11" s="8">
        <v>145012157.27000001</v>
      </c>
      <c r="I11" s="8">
        <v>171006580.00999999</v>
      </c>
      <c r="J11" s="8">
        <v>406040513.13999999</v>
      </c>
      <c r="K11" s="8">
        <v>133600361.19</v>
      </c>
      <c r="L11" s="8">
        <v>129993132.3</v>
      </c>
      <c r="M11" s="8">
        <v>131699448.48999999</v>
      </c>
      <c r="N11" s="8">
        <v>126567029.87</v>
      </c>
      <c r="O11" s="8">
        <v>128580016.25</v>
      </c>
      <c r="P11" s="8">
        <v>294284544.63999999</v>
      </c>
      <c r="Q11" s="8">
        <v>125561137.7</v>
      </c>
      <c r="R11" s="8">
        <v>118887138.91</v>
      </c>
      <c r="S11" s="8">
        <v>121181849.89</v>
      </c>
      <c r="T11" s="8">
        <v>118552981.75</v>
      </c>
      <c r="U11" s="8">
        <v>148141092.34999999</v>
      </c>
      <c r="V11" s="8">
        <v>382162427.99000001</v>
      </c>
      <c r="W11" s="8">
        <v>113498951.03</v>
      </c>
      <c r="X11" s="8">
        <v>111665514.13</v>
      </c>
      <c r="Y11" s="8">
        <v>114560976.79000001</v>
      </c>
      <c r="Z11" s="8">
        <v>108600415.54000001</v>
      </c>
      <c r="AA11" s="8">
        <v>110606109.01000001</v>
      </c>
      <c r="AB11" s="8">
        <v>274312402.66000003</v>
      </c>
      <c r="AC11" s="8">
        <v>103641416.87</v>
      </c>
      <c r="AD11" s="8">
        <v>97426874.790000007</v>
      </c>
      <c r="AE11" s="8">
        <v>100131948.55</v>
      </c>
      <c r="AF11" s="8">
        <v>97811287.959999993</v>
      </c>
      <c r="AG11" s="8">
        <v>129420381.59999999</v>
      </c>
      <c r="AH11" s="8">
        <v>199915330.12</v>
      </c>
      <c r="AI11" s="8">
        <v>93901732.900000006</v>
      </c>
      <c r="AJ11" s="8">
        <v>92443395.219999999</v>
      </c>
      <c r="AK11" s="8">
        <v>95972440.510000005</v>
      </c>
      <c r="AL11" s="8">
        <v>90164128.659999996</v>
      </c>
      <c r="AM11" s="8">
        <v>92735586.379999995</v>
      </c>
      <c r="AN11" s="8">
        <v>89194694.590000004</v>
      </c>
      <c r="AO11" s="8">
        <v>86321876.659999996</v>
      </c>
      <c r="AP11" s="8">
        <v>80367319.980000004</v>
      </c>
      <c r="AQ11" s="8">
        <v>84165941.480000004</v>
      </c>
      <c r="AR11" s="8">
        <v>81399776.090000004</v>
      </c>
      <c r="AS11" s="8">
        <v>115429992.31</v>
      </c>
      <c r="AT11" s="8">
        <v>190434365.19999999</v>
      </c>
      <c r="AU11" s="8">
        <v>78276841.370000005</v>
      </c>
      <c r="AV11" s="8">
        <v>76786939.189999998</v>
      </c>
      <c r="AW11" s="8">
        <v>81335507.390000001</v>
      </c>
      <c r="AX11" s="8">
        <v>75465410.980000004</v>
      </c>
      <c r="AY11" s="8">
        <v>79129246.170000002</v>
      </c>
      <c r="AZ11" s="8">
        <v>74646996.700000003</v>
      </c>
      <c r="BA11" s="8">
        <v>71968655.280000001</v>
      </c>
    </row>
    <row r="12" spans="2:53" s="1" customFormat="1" ht="19.7" customHeight="1" x14ac:dyDescent="0.2">
      <c r="B12" s="9">
        <v>10</v>
      </c>
      <c r="C12" s="7"/>
      <c r="D12" s="7"/>
      <c r="E12" s="10" t="s">
        <v>11</v>
      </c>
      <c r="F12" s="11">
        <v>147752003.72999999</v>
      </c>
      <c r="G12" s="11">
        <v>124166282.45</v>
      </c>
      <c r="H12" s="11">
        <v>141885018.75999999</v>
      </c>
      <c r="I12" s="11">
        <v>137473491.09</v>
      </c>
      <c r="J12" s="11">
        <v>133860538.83</v>
      </c>
      <c r="K12" s="11">
        <v>130465834.19</v>
      </c>
      <c r="L12" s="11">
        <v>127127970.75</v>
      </c>
      <c r="M12" s="11">
        <v>124798797.93000001</v>
      </c>
      <c r="N12" s="11">
        <v>123336126.09</v>
      </c>
      <c r="O12" s="11">
        <v>122855278.08</v>
      </c>
      <c r="P12" s="11">
        <v>123364629.27</v>
      </c>
      <c r="Q12" s="11">
        <v>123406021.56</v>
      </c>
      <c r="R12" s="11">
        <v>117008424.95999999</v>
      </c>
      <c r="S12" s="11">
        <v>115861790.91</v>
      </c>
      <c r="T12" s="11">
        <v>115309572.59</v>
      </c>
      <c r="U12" s="11">
        <v>112782286.38</v>
      </c>
      <c r="V12" s="11">
        <v>112065006.98</v>
      </c>
      <c r="W12" s="11">
        <v>110249532.86</v>
      </c>
      <c r="X12" s="11">
        <v>108699622.03</v>
      </c>
      <c r="Y12" s="11">
        <v>107330090.66</v>
      </c>
      <c r="Z12" s="11">
        <v>105248006.67</v>
      </c>
      <c r="AA12" s="11">
        <v>104619226.39</v>
      </c>
      <c r="AB12" s="11">
        <v>103260781.2</v>
      </c>
      <c r="AC12" s="11">
        <v>101427554.02</v>
      </c>
      <c r="AD12" s="11">
        <v>95445569.120000005</v>
      </c>
      <c r="AE12" s="11">
        <v>94531149.670000002</v>
      </c>
      <c r="AF12" s="11">
        <v>94397781.390000001</v>
      </c>
      <c r="AG12" s="11">
        <v>92222687.680000007</v>
      </c>
      <c r="AH12" s="11">
        <v>91920740.069999993</v>
      </c>
      <c r="AI12" s="11">
        <v>90478899.239999995</v>
      </c>
      <c r="AJ12" s="11">
        <v>89316128.849999994</v>
      </c>
      <c r="AK12" s="11">
        <v>88338567.319999993</v>
      </c>
      <c r="AL12" s="11">
        <v>86623066.659999996</v>
      </c>
      <c r="AM12" s="11">
        <v>86412209.129999995</v>
      </c>
      <c r="AN12" s="11">
        <v>85442560.540000007</v>
      </c>
      <c r="AO12" s="11">
        <v>83984768.439999998</v>
      </c>
      <c r="AP12" s="11">
        <v>78275677.189999998</v>
      </c>
      <c r="AQ12" s="11">
        <v>78253388.019999996</v>
      </c>
      <c r="AR12" s="11">
        <v>77796191.219999999</v>
      </c>
      <c r="AS12" s="11">
        <v>76160434.790000007</v>
      </c>
      <c r="AT12" s="11">
        <v>76424674.150000006</v>
      </c>
      <c r="AU12" s="11">
        <v>74663933.640000001</v>
      </c>
      <c r="AV12" s="11">
        <v>73485574.370000005</v>
      </c>
      <c r="AW12" s="11">
        <v>73276758.019999996</v>
      </c>
      <c r="AX12" s="11">
        <v>71727802.290000007</v>
      </c>
      <c r="AY12" s="11">
        <v>72453810.900000006</v>
      </c>
      <c r="AZ12" s="11">
        <v>70686320.689999998</v>
      </c>
      <c r="BA12" s="11">
        <v>69501438.140000001</v>
      </c>
    </row>
    <row r="13" spans="2:53" s="1" customFormat="1" ht="19.7" customHeight="1" x14ac:dyDescent="0.2">
      <c r="B13" s="9">
        <v>11</v>
      </c>
      <c r="C13" s="7"/>
      <c r="D13" s="7"/>
      <c r="E13" s="10" t="s">
        <v>12</v>
      </c>
      <c r="F13" s="11">
        <v>5039252.88</v>
      </c>
      <c r="G13" s="11">
        <v>5094015.59</v>
      </c>
      <c r="H13" s="11">
        <v>3127138.51</v>
      </c>
      <c r="I13" s="11">
        <v>33533088.920000002</v>
      </c>
      <c r="J13" s="11">
        <v>272179974.31</v>
      </c>
      <c r="K13" s="11">
        <v>3134527</v>
      </c>
      <c r="L13" s="11">
        <v>2865161.55</v>
      </c>
      <c r="M13" s="11">
        <v>6900650.5599999996</v>
      </c>
      <c r="N13" s="11">
        <v>3230903.78</v>
      </c>
      <c r="O13" s="11">
        <v>5724738.1699999999</v>
      </c>
      <c r="P13" s="11">
        <v>170919915.37</v>
      </c>
      <c r="Q13" s="11">
        <v>2155116.14</v>
      </c>
      <c r="R13" s="11">
        <v>1878713.95</v>
      </c>
      <c r="S13" s="11">
        <v>5320058.9800000004</v>
      </c>
      <c r="T13" s="11">
        <v>3243409.16</v>
      </c>
      <c r="U13" s="11">
        <v>35358805.969999999</v>
      </c>
      <c r="V13" s="11">
        <v>270097421.00999999</v>
      </c>
      <c r="W13" s="11">
        <v>3249418.17</v>
      </c>
      <c r="X13" s="11">
        <v>2965892.1</v>
      </c>
      <c r="Y13" s="11">
        <v>7230886.1299999999</v>
      </c>
      <c r="Z13" s="11">
        <v>3352408.87</v>
      </c>
      <c r="AA13" s="11">
        <v>5986882.6200000001</v>
      </c>
      <c r="AB13" s="11">
        <v>171051621.46000001</v>
      </c>
      <c r="AC13" s="11">
        <v>2213862.85</v>
      </c>
      <c r="AD13" s="11">
        <v>1981305.67</v>
      </c>
      <c r="AE13" s="11">
        <v>5600798.8799999999</v>
      </c>
      <c r="AF13" s="11">
        <v>3413506.57</v>
      </c>
      <c r="AG13" s="11">
        <v>37197693.920000002</v>
      </c>
      <c r="AH13" s="11">
        <v>107994590.05</v>
      </c>
      <c r="AI13" s="11">
        <v>3422833.66</v>
      </c>
      <c r="AJ13" s="11">
        <v>3127266.37</v>
      </c>
      <c r="AK13" s="11">
        <v>7633873.1900000004</v>
      </c>
      <c r="AL13" s="11">
        <v>3541062</v>
      </c>
      <c r="AM13" s="11">
        <v>6323377.25</v>
      </c>
      <c r="AN13" s="11">
        <v>3752134.05</v>
      </c>
      <c r="AO13" s="11">
        <v>2337108.2200000002</v>
      </c>
      <c r="AP13" s="11">
        <v>2091642.79</v>
      </c>
      <c r="AQ13" s="11">
        <v>5912553.46</v>
      </c>
      <c r="AR13" s="11">
        <v>3603584.87</v>
      </c>
      <c r="AS13" s="11">
        <v>39269557.520000003</v>
      </c>
      <c r="AT13" s="11">
        <v>114009691.05</v>
      </c>
      <c r="AU13" s="11">
        <v>3612907.73</v>
      </c>
      <c r="AV13" s="11">
        <v>3301364.82</v>
      </c>
      <c r="AW13" s="11">
        <v>8058749.3700000001</v>
      </c>
      <c r="AX13" s="11">
        <v>3737608.69</v>
      </c>
      <c r="AY13" s="11">
        <v>6675435.2699999996</v>
      </c>
      <c r="AZ13" s="11">
        <v>3960676.01</v>
      </c>
      <c r="BA13" s="11">
        <v>2467217.14</v>
      </c>
    </row>
    <row r="14" spans="2:53" s="1" customFormat="1" ht="19.7" customHeight="1" x14ac:dyDescent="0.2">
      <c r="B14" s="6">
        <v>12</v>
      </c>
      <c r="C14" s="7"/>
      <c r="D14" s="43" t="s">
        <v>13</v>
      </c>
      <c r="E14" s="43"/>
      <c r="F14" s="8">
        <v>181065.89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17581.28</v>
      </c>
      <c r="Q14" s="8">
        <v>173539.6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18575.66</v>
      </c>
      <c r="AC14" s="8">
        <v>183205.87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19626.77</v>
      </c>
      <c r="AO14" s="8">
        <v>193410.41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20719.98</v>
      </c>
      <c r="BA14" s="8">
        <v>204183.42</v>
      </c>
    </row>
    <row r="15" spans="2:53" s="1" customFormat="1" ht="19.7" customHeight="1" x14ac:dyDescent="0.2">
      <c r="B15" s="6">
        <v>13</v>
      </c>
      <c r="C15" s="7"/>
      <c r="D15" s="43" t="s">
        <v>14</v>
      </c>
      <c r="E15" s="43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</row>
    <row r="16" spans="2:53" s="1" customFormat="1" ht="19.7" customHeight="1" x14ac:dyDescent="0.2">
      <c r="B16" s="6">
        <v>14</v>
      </c>
      <c r="C16" s="7"/>
      <c r="D16" s="43" t="s">
        <v>15</v>
      </c>
      <c r="E16" s="43"/>
      <c r="F16" s="8">
        <v>14313311.48</v>
      </c>
      <c r="G16" s="8">
        <v>14325648.890000001</v>
      </c>
      <c r="H16" s="8">
        <v>19934629.300000001</v>
      </c>
      <c r="I16" s="8">
        <v>17805530.75</v>
      </c>
      <c r="J16" s="8">
        <v>24090657.43</v>
      </c>
      <c r="K16" s="8">
        <v>19081025.68</v>
      </c>
      <c r="L16" s="8">
        <v>17108576.859999999</v>
      </c>
      <c r="M16" s="8">
        <v>20115834.350000001</v>
      </c>
      <c r="N16" s="8">
        <v>18082115.829999998</v>
      </c>
      <c r="O16" s="8">
        <v>24398465.210000001</v>
      </c>
      <c r="P16" s="8">
        <v>20940198.32</v>
      </c>
      <c r="Q16" s="8">
        <v>24110222</v>
      </c>
      <c r="R16" s="8">
        <v>16846238.129999999</v>
      </c>
      <c r="S16" s="8">
        <v>16278045.619999999</v>
      </c>
      <c r="T16" s="8">
        <v>21956691.100000001</v>
      </c>
      <c r="U16" s="8">
        <v>19632214.91</v>
      </c>
      <c r="V16" s="8">
        <v>26108353.850000001</v>
      </c>
      <c r="W16" s="8">
        <v>20835986.010000002</v>
      </c>
      <c r="X16" s="8">
        <v>18687597.239999998</v>
      </c>
      <c r="Y16" s="8">
        <v>21806793.329999998</v>
      </c>
      <c r="Z16" s="8">
        <v>19617750.75</v>
      </c>
      <c r="AA16" s="8">
        <v>26179060.18</v>
      </c>
      <c r="AB16" s="8">
        <v>22720649.890000001</v>
      </c>
      <c r="AC16" s="8">
        <v>25716445.510000002</v>
      </c>
      <c r="AD16" s="8">
        <v>18200627.440000001</v>
      </c>
      <c r="AE16" s="8">
        <v>17606454.539999999</v>
      </c>
      <c r="AF16" s="8">
        <v>23556420.350000001</v>
      </c>
      <c r="AG16" s="8">
        <v>21117137.670000002</v>
      </c>
      <c r="AH16" s="8">
        <v>27877548.600000001</v>
      </c>
      <c r="AI16" s="8">
        <v>22315398.920000002</v>
      </c>
      <c r="AJ16" s="8">
        <v>20051945.809999999</v>
      </c>
      <c r="AK16" s="8">
        <v>23207354.440000001</v>
      </c>
      <c r="AL16" s="8">
        <v>20980421.300000001</v>
      </c>
      <c r="AM16" s="8">
        <v>27816121.690000001</v>
      </c>
      <c r="AN16" s="8">
        <v>24317001.140000001</v>
      </c>
      <c r="AO16" s="8">
        <v>27495712.68</v>
      </c>
      <c r="AP16" s="8">
        <v>19567409.43</v>
      </c>
      <c r="AQ16" s="8">
        <v>18947931.02</v>
      </c>
      <c r="AR16" s="8">
        <v>25202366.879999999</v>
      </c>
      <c r="AS16" s="8">
        <v>22637148.370000001</v>
      </c>
      <c r="AT16" s="8">
        <v>29709177.829999998</v>
      </c>
      <c r="AU16" s="8">
        <v>23819525.960000001</v>
      </c>
      <c r="AV16" s="8">
        <v>21427582.149999999</v>
      </c>
      <c r="AW16" s="8">
        <v>24610229.609999999</v>
      </c>
      <c r="AX16" s="8">
        <v>22345514.82</v>
      </c>
      <c r="AY16" s="8">
        <v>29468961.100000001</v>
      </c>
      <c r="AZ16" s="8">
        <v>25928203.989999998</v>
      </c>
      <c r="BA16" s="8">
        <v>29307095.370000001</v>
      </c>
    </row>
    <row r="17" spans="2:53" s="1" customFormat="1" ht="19.7" customHeight="1" x14ac:dyDescent="0.2">
      <c r="B17" s="6">
        <v>15</v>
      </c>
      <c r="C17" s="7"/>
      <c r="D17" s="43" t="s">
        <v>16</v>
      </c>
      <c r="E17" s="43"/>
      <c r="F17" s="8">
        <v>889652482.15999997</v>
      </c>
      <c r="G17" s="8">
        <v>1065630363.49</v>
      </c>
      <c r="H17" s="8">
        <v>834326062.37</v>
      </c>
      <c r="I17" s="8">
        <v>874445829.38</v>
      </c>
      <c r="J17" s="8">
        <v>962325888.07000005</v>
      </c>
      <c r="K17" s="8">
        <v>922866151.09000003</v>
      </c>
      <c r="L17" s="8">
        <v>918675253.40999997</v>
      </c>
      <c r="M17" s="8">
        <v>898301302.70000005</v>
      </c>
      <c r="N17" s="8">
        <v>846022621.66999996</v>
      </c>
      <c r="O17" s="8">
        <v>956767204.42999995</v>
      </c>
      <c r="P17" s="8">
        <v>984080315.13999999</v>
      </c>
      <c r="Q17" s="8">
        <v>1046337410.49</v>
      </c>
      <c r="R17" s="8">
        <v>1052113324.24</v>
      </c>
      <c r="S17" s="8">
        <v>1216533003.4100001</v>
      </c>
      <c r="T17" s="8">
        <v>1002075733.6900001</v>
      </c>
      <c r="U17" s="8">
        <v>957615630.84000003</v>
      </c>
      <c r="V17" s="8">
        <v>1026059535.79</v>
      </c>
      <c r="W17" s="8">
        <v>983586230.21000004</v>
      </c>
      <c r="X17" s="8">
        <v>982404782</v>
      </c>
      <c r="Y17" s="8">
        <v>959191499.71000004</v>
      </c>
      <c r="Z17" s="8">
        <v>911903928.75</v>
      </c>
      <c r="AA17" s="8">
        <v>1026355295.97</v>
      </c>
      <c r="AB17" s="8">
        <v>1051054942.39</v>
      </c>
      <c r="AC17" s="8">
        <v>1114648186.5999999</v>
      </c>
      <c r="AD17" s="8">
        <v>1017132433.01</v>
      </c>
      <c r="AE17" s="8">
        <v>1195643412.98</v>
      </c>
      <c r="AF17" s="8">
        <v>959940381.38999999</v>
      </c>
      <c r="AG17" s="8">
        <v>999758676.23000002</v>
      </c>
      <c r="AH17" s="8">
        <v>1073112139.79</v>
      </c>
      <c r="AI17" s="8">
        <v>1026021549.86</v>
      </c>
      <c r="AJ17" s="8">
        <v>1030053818.99</v>
      </c>
      <c r="AK17" s="8">
        <v>1002504335.08</v>
      </c>
      <c r="AL17" s="8">
        <v>954790712.92999995</v>
      </c>
      <c r="AM17" s="8">
        <v>1044995768.9299999</v>
      </c>
      <c r="AN17" s="8">
        <v>1103504868.1400001</v>
      </c>
      <c r="AO17" s="8">
        <v>1160841677.54</v>
      </c>
      <c r="AP17" s="8">
        <v>1086267079.1199999</v>
      </c>
      <c r="AQ17" s="8">
        <v>1267117477.3599999</v>
      </c>
      <c r="AR17" s="8">
        <v>1033021095.4299999</v>
      </c>
      <c r="AS17" s="8">
        <v>1070400685.87</v>
      </c>
      <c r="AT17" s="8">
        <v>1145429871.76</v>
      </c>
      <c r="AU17" s="8">
        <v>1098089381.23</v>
      </c>
      <c r="AV17" s="8">
        <v>1106882780.5899999</v>
      </c>
      <c r="AW17" s="8">
        <v>1074118499.52</v>
      </c>
      <c r="AX17" s="8">
        <v>1024973448.14</v>
      </c>
      <c r="AY17" s="8">
        <v>1116936931.8</v>
      </c>
      <c r="AZ17" s="8">
        <v>1175793294.1099999</v>
      </c>
      <c r="BA17" s="8">
        <v>1232458407.9200001</v>
      </c>
    </row>
    <row r="18" spans="2:53" s="1" customFormat="1" ht="19.7" customHeight="1" x14ac:dyDescent="0.2">
      <c r="B18" s="9">
        <v>16</v>
      </c>
      <c r="C18" s="7"/>
      <c r="D18" s="7"/>
      <c r="E18" s="10" t="s">
        <v>17</v>
      </c>
      <c r="F18" s="11">
        <v>455658864.31</v>
      </c>
      <c r="G18" s="11">
        <v>622065802.38</v>
      </c>
      <c r="H18" s="11">
        <v>403039214.61000001</v>
      </c>
      <c r="I18" s="11">
        <v>446083710.38</v>
      </c>
      <c r="J18" s="11">
        <v>484085253.42000002</v>
      </c>
      <c r="K18" s="11">
        <v>456435310.91000003</v>
      </c>
      <c r="L18" s="11">
        <v>381623161.85000002</v>
      </c>
      <c r="M18" s="11">
        <v>427824082.92000002</v>
      </c>
      <c r="N18" s="11">
        <v>376851721.02999997</v>
      </c>
      <c r="O18" s="11">
        <v>398813258.70999998</v>
      </c>
      <c r="P18" s="11">
        <v>496741200.31999999</v>
      </c>
      <c r="Q18" s="11">
        <v>530675491.23000002</v>
      </c>
      <c r="R18" s="11">
        <v>500937834.74000001</v>
      </c>
      <c r="S18" s="11">
        <v>660076262.17999995</v>
      </c>
      <c r="T18" s="11">
        <v>446483729.88999999</v>
      </c>
      <c r="U18" s="11">
        <v>490953042.48000002</v>
      </c>
      <c r="V18" s="11">
        <v>529328174.45999998</v>
      </c>
      <c r="W18" s="11">
        <v>501776187.48000002</v>
      </c>
      <c r="X18" s="11">
        <v>426989722.5</v>
      </c>
      <c r="Y18" s="11">
        <v>473197377.97000003</v>
      </c>
      <c r="Z18" s="11">
        <v>422226781.85000002</v>
      </c>
      <c r="AA18" s="11">
        <v>444188782.50999999</v>
      </c>
      <c r="AB18" s="11">
        <v>542116845.51999998</v>
      </c>
      <c r="AC18" s="11">
        <v>576051168.25999999</v>
      </c>
      <c r="AD18" s="11">
        <v>546313520.11000001</v>
      </c>
      <c r="AE18" s="11">
        <v>705451949.74000001</v>
      </c>
      <c r="AF18" s="11">
        <v>491859418.01999998</v>
      </c>
      <c r="AG18" s="11">
        <v>536328730.76999998</v>
      </c>
      <c r="AH18" s="11">
        <v>574703862.77999997</v>
      </c>
      <c r="AI18" s="11">
        <v>547151875.82000005</v>
      </c>
      <c r="AJ18" s="11">
        <v>472365410.83999997</v>
      </c>
      <c r="AK18" s="11">
        <v>518573066.31</v>
      </c>
      <c r="AL18" s="11">
        <v>467602470.18000001</v>
      </c>
      <c r="AM18" s="11">
        <v>489564470.85000002</v>
      </c>
      <c r="AN18" s="11">
        <v>587492533.85000002</v>
      </c>
      <c r="AO18" s="11">
        <v>621426856.60000002</v>
      </c>
      <c r="AP18" s="11">
        <v>591689208.45000005</v>
      </c>
      <c r="AQ18" s="11">
        <v>750827638.07000005</v>
      </c>
      <c r="AR18" s="11">
        <v>537235106.36000001</v>
      </c>
      <c r="AS18" s="11">
        <v>581704419.10000002</v>
      </c>
      <c r="AT18" s="11">
        <v>620079551.12</v>
      </c>
      <c r="AU18" s="11">
        <v>592527564.14999998</v>
      </c>
      <c r="AV18" s="11">
        <v>517741099.17000002</v>
      </c>
      <c r="AW18" s="11">
        <v>563948754.63999999</v>
      </c>
      <c r="AX18" s="11">
        <v>512978158.51999998</v>
      </c>
      <c r="AY18" s="11">
        <v>534940159.19</v>
      </c>
      <c r="AZ18" s="11">
        <v>632868222.19000006</v>
      </c>
      <c r="BA18" s="11">
        <v>666802544.94000006</v>
      </c>
    </row>
    <row r="19" spans="2:5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</row>
    <row r="20" spans="2:53" s="1" customFormat="1" ht="19.7" customHeight="1" x14ac:dyDescent="0.2">
      <c r="B20" s="9">
        <v>18</v>
      </c>
      <c r="C20" s="7"/>
      <c r="D20" s="7"/>
      <c r="E20" s="10" t="s">
        <v>19</v>
      </c>
      <c r="F20" s="11">
        <v>12371668.970000001</v>
      </c>
      <c r="G20" s="11">
        <v>12867205.77</v>
      </c>
      <c r="H20" s="11">
        <v>14045623.77</v>
      </c>
      <c r="I20" s="11">
        <v>14531003.98</v>
      </c>
      <c r="J20" s="11">
        <v>13454354.970000001</v>
      </c>
      <c r="K20" s="11">
        <v>14824919.640000001</v>
      </c>
      <c r="L20" s="11">
        <v>14706046.1</v>
      </c>
      <c r="M20" s="11">
        <v>13046607.210000001</v>
      </c>
      <c r="N20" s="11">
        <v>15898130.970000001</v>
      </c>
      <c r="O20" s="11">
        <v>17079202.68</v>
      </c>
      <c r="P20" s="11">
        <v>15010775.4</v>
      </c>
      <c r="Q20" s="11">
        <v>15921831.74</v>
      </c>
      <c r="R20" s="11">
        <v>15253296.949999999</v>
      </c>
      <c r="S20" s="11">
        <v>14985946.699999999</v>
      </c>
      <c r="T20" s="11">
        <v>16385184.460000001</v>
      </c>
      <c r="U20" s="11">
        <v>16803907.399999999</v>
      </c>
      <c r="V20" s="11">
        <v>13720262.710000001</v>
      </c>
      <c r="W20" s="11">
        <v>15773603.1</v>
      </c>
      <c r="X20" s="11">
        <v>15785208.77</v>
      </c>
      <c r="Y20" s="11">
        <v>13876837.029999999</v>
      </c>
      <c r="Z20" s="11">
        <v>16805383.600000001</v>
      </c>
      <c r="AA20" s="11">
        <v>17700373.52</v>
      </c>
      <c r="AB20" s="11">
        <v>15145562.630000001</v>
      </c>
      <c r="AC20" s="11">
        <v>17041726.890000001</v>
      </c>
      <c r="AD20" s="11">
        <v>16173331.560000001</v>
      </c>
      <c r="AE20" s="11">
        <v>14891911.5</v>
      </c>
      <c r="AF20" s="11">
        <v>16501861.32</v>
      </c>
      <c r="AG20" s="11">
        <v>17015096.600000001</v>
      </c>
      <c r="AH20" s="11">
        <v>14595450.810000001</v>
      </c>
      <c r="AI20" s="11">
        <v>16789700.809999999</v>
      </c>
      <c r="AJ20" s="11">
        <v>16418503.300000001</v>
      </c>
      <c r="AK20" s="11">
        <v>14717003.68</v>
      </c>
      <c r="AL20" s="11">
        <v>17689163.609999999</v>
      </c>
      <c r="AM20" s="11">
        <v>18808385.719999999</v>
      </c>
      <c r="AN20" s="11">
        <v>16213922.24</v>
      </c>
      <c r="AO20" s="11">
        <v>17830050.32</v>
      </c>
      <c r="AP20" s="11">
        <v>16916578.73</v>
      </c>
      <c r="AQ20" s="11">
        <v>16227540.6</v>
      </c>
      <c r="AR20" s="11">
        <v>17694421.23</v>
      </c>
      <c r="AS20" s="11">
        <v>18196623.559999999</v>
      </c>
      <c r="AT20" s="11">
        <v>16192905.48</v>
      </c>
      <c r="AU20" s="11">
        <v>18119878.57</v>
      </c>
      <c r="AV20" s="11">
        <v>17838104.57</v>
      </c>
      <c r="AW20" s="11">
        <v>16145496.369999999</v>
      </c>
      <c r="AX20" s="11">
        <v>19078000.640000001</v>
      </c>
      <c r="AY20" s="11">
        <v>20212074.460000001</v>
      </c>
      <c r="AZ20" s="11">
        <v>17787185.43</v>
      </c>
      <c r="BA20" s="11">
        <v>19183428.41</v>
      </c>
    </row>
    <row r="21" spans="2:53" s="1" customFormat="1" ht="19.7" customHeight="1" x14ac:dyDescent="0.2">
      <c r="B21" s="9">
        <v>19</v>
      </c>
      <c r="C21" s="7"/>
      <c r="D21" s="7"/>
      <c r="E21" s="10" t="s">
        <v>20</v>
      </c>
      <c r="F21" s="11">
        <v>298883209.95999998</v>
      </c>
      <c r="G21" s="11">
        <v>316788757.86000001</v>
      </c>
      <c r="H21" s="11">
        <v>294150785.20999998</v>
      </c>
      <c r="I21" s="11">
        <v>303935759.36000001</v>
      </c>
      <c r="J21" s="11">
        <v>327752781.93000001</v>
      </c>
      <c r="K21" s="11">
        <v>333746331.80000001</v>
      </c>
      <c r="L21" s="11">
        <v>328651147.41000003</v>
      </c>
      <c r="M21" s="11">
        <v>338292148.37</v>
      </c>
      <c r="N21" s="11">
        <v>333633441.33999997</v>
      </c>
      <c r="O21" s="11">
        <v>359111150.20999998</v>
      </c>
      <c r="P21" s="11">
        <v>342915507.07999998</v>
      </c>
      <c r="Q21" s="11">
        <v>347767074.38</v>
      </c>
      <c r="R21" s="11">
        <v>353585795.94</v>
      </c>
      <c r="S21" s="11">
        <v>355202409.72000003</v>
      </c>
      <c r="T21" s="11">
        <v>328360614.45999998</v>
      </c>
      <c r="U21" s="11">
        <v>335849861.38</v>
      </c>
      <c r="V21" s="11">
        <v>342781861.05000001</v>
      </c>
      <c r="W21" s="11">
        <v>344321500.64999998</v>
      </c>
      <c r="X21" s="11">
        <v>337054482.74000001</v>
      </c>
      <c r="Y21" s="11">
        <v>350535704.26999998</v>
      </c>
      <c r="Z21" s="11">
        <v>349217872.73000002</v>
      </c>
      <c r="AA21" s="11">
        <v>377198364.5</v>
      </c>
      <c r="AB21" s="11">
        <v>360081286.11000001</v>
      </c>
      <c r="AC21" s="11">
        <v>366793990.42000002</v>
      </c>
      <c r="AD21" s="11">
        <v>330116559.94</v>
      </c>
      <c r="AE21" s="11">
        <v>347724467.36000001</v>
      </c>
      <c r="AF21" s="11">
        <v>320497487.60000002</v>
      </c>
      <c r="AG21" s="11">
        <v>329725261.52999997</v>
      </c>
      <c r="AH21" s="11">
        <v>338707828.67000002</v>
      </c>
      <c r="AI21" s="11">
        <v>336189647.94</v>
      </c>
      <c r="AJ21" s="11">
        <v>331260881.27999997</v>
      </c>
      <c r="AK21" s="11">
        <v>343335214.19</v>
      </c>
      <c r="AL21" s="11">
        <v>341394522.08999997</v>
      </c>
      <c r="AM21" s="11">
        <v>344060442.89999998</v>
      </c>
      <c r="AN21" s="11">
        <v>361320371.13999999</v>
      </c>
      <c r="AO21" s="11">
        <v>361069349.00999999</v>
      </c>
      <c r="AP21" s="11">
        <v>348710276.14999998</v>
      </c>
      <c r="AQ21" s="11">
        <v>367949814.08999997</v>
      </c>
      <c r="AR21" s="11">
        <v>342291528.41000003</v>
      </c>
      <c r="AS21" s="11">
        <v>349726982.49000001</v>
      </c>
      <c r="AT21" s="11">
        <v>358836329.45999998</v>
      </c>
      <c r="AU21" s="11">
        <v>357163570.36000001</v>
      </c>
      <c r="AV21" s="11">
        <v>352222369.94999999</v>
      </c>
      <c r="AW21" s="11">
        <v>363679681.43000001</v>
      </c>
      <c r="AX21" s="11">
        <v>360206689.44999999</v>
      </c>
      <c r="AY21" s="11">
        <v>363726080.33999997</v>
      </c>
      <c r="AZ21" s="11">
        <v>381730287.95999998</v>
      </c>
      <c r="BA21" s="11">
        <v>381007232.69</v>
      </c>
    </row>
    <row r="22" spans="2:53" s="1" customFormat="1" ht="19.7" customHeight="1" x14ac:dyDescent="0.2">
      <c r="B22" s="9">
        <v>20</v>
      </c>
      <c r="C22" s="7"/>
      <c r="D22" s="7"/>
      <c r="E22" s="10" t="s">
        <v>21</v>
      </c>
      <c r="F22" s="11">
        <v>122738738.92</v>
      </c>
      <c r="G22" s="11">
        <v>113908597.48</v>
      </c>
      <c r="H22" s="11">
        <v>123090438.78</v>
      </c>
      <c r="I22" s="11">
        <v>109895355.66</v>
      </c>
      <c r="J22" s="11">
        <v>137033497.75</v>
      </c>
      <c r="K22" s="11">
        <v>117859588.73999999</v>
      </c>
      <c r="L22" s="11">
        <v>193694898.05000001</v>
      </c>
      <c r="M22" s="11">
        <v>119138464.2</v>
      </c>
      <c r="N22" s="11">
        <v>119639328.33</v>
      </c>
      <c r="O22" s="11">
        <v>181763592.83000001</v>
      </c>
      <c r="P22" s="11">
        <v>129412832.34</v>
      </c>
      <c r="Q22" s="11">
        <v>151973013.13999999</v>
      </c>
      <c r="R22" s="11">
        <v>182336396.61000001</v>
      </c>
      <c r="S22" s="11">
        <v>186268384.81</v>
      </c>
      <c r="T22" s="11">
        <v>210846204.88</v>
      </c>
      <c r="U22" s="11">
        <v>114008819.58</v>
      </c>
      <c r="V22" s="11">
        <v>140229237.56999999</v>
      </c>
      <c r="W22" s="11">
        <v>121714938.98</v>
      </c>
      <c r="X22" s="11">
        <v>202575367.99000001</v>
      </c>
      <c r="Y22" s="11">
        <v>121581580.44</v>
      </c>
      <c r="Z22" s="11">
        <v>123653890.56999999</v>
      </c>
      <c r="AA22" s="11">
        <v>187267775.44</v>
      </c>
      <c r="AB22" s="11">
        <v>133711248.13</v>
      </c>
      <c r="AC22" s="11">
        <v>154761301.03</v>
      </c>
      <c r="AD22" s="11">
        <v>124529021.40000001</v>
      </c>
      <c r="AE22" s="11">
        <v>127575084.38</v>
      </c>
      <c r="AF22" s="11">
        <v>131081614.45</v>
      </c>
      <c r="AG22" s="11">
        <v>116689587.33</v>
      </c>
      <c r="AH22" s="11">
        <v>145104997.53</v>
      </c>
      <c r="AI22" s="11">
        <v>125890325.29000001</v>
      </c>
      <c r="AJ22" s="11">
        <v>210009023.56999999</v>
      </c>
      <c r="AK22" s="11">
        <v>125879050.90000001</v>
      </c>
      <c r="AL22" s="11">
        <v>128104557.05</v>
      </c>
      <c r="AM22" s="11">
        <v>192562469.46000001</v>
      </c>
      <c r="AN22" s="11">
        <v>138478040.91</v>
      </c>
      <c r="AO22" s="11">
        <v>160515421.61000001</v>
      </c>
      <c r="AP22" s="11">
        <v>128951015.79000001</v>
      </c>
      <c r="AQ22" s="11">
        <v>132112484.59999999</v>
      </c>
      <c r="AR22" s="11">
        <v>135800039.43000001</v>
      </c>
      <c r="AS22" s="11">
        <v>120772660.72</v>
      </c>
      <c r="AT22" s="11">
        <v>150321085.69999999</v>
      </c>
      <c r="AU22" s="11">
        <v>130278368.15000001</v>
      </c>
      <c r="AV22" s="11">
        <v>219081206.90000001</v>
      </c>
      <c r="AW22" s="11">
        <v>130344567.08</v>
      </c>
      <c r="AX22" s="11">
        <v>132710599.53</v>
      </c>
      <c r="AY22" s="11">
        <v>198058617.81</v>
      </c>
      <c r="AZ22" s="11">
        <v>143407598.53</v>
      </c>
      <c r="BA22" s="11">
        <v>165465201.88</v>
      </c>
    </row>
    <row r="23" spans="2:53" s="1" customFormat="1" ht="19.7" customHeight="1" x14ac:dyDescent="0.2">
      <c r="B23" s="6">
        <v>21</v>
      </c>
      <c r="C23" s="7"/>
      <c r="D23" s="43" t="s">
        <v>22</v>
      </c>
      <c r="E23" s="43"/>
      <c r="F23" s="8">
        <v>288890221.69</v>
      </c>
      <c r="G23" s="8">
        <v>266232482.88999999</v>
      </c>
      <c r="H23" s="8">
        <v>327530254.33999997</v>
      </c>
      <c r="I23" s="8">
        <v>331942456.33999997</v>
      </c>
      <c r="J23" s="8">
        <v>355654055.86000001</v>
      </c>
      <c r="K23" s="8">
        <v>352356239.91000003</v>
      </c>
      <c r="L23" s="8">
        <v>436567746.29000002</v>
      </c>
      <c r="M23" s="8">
        <v>311345618.93000001</v>
      </c>
      <c r="N23" s="8">
        <v>309543065.18000001</v>
      </c>
      <c r="O23" s="8">
        <v>330627005.75</v>
      </c>
      <c r="P23" s="8">
        <v>349458047.89999998</v>
      </c>
      <c r="Q23" s="8">
        <v>561117217.86000001</v>
      </c>
      <c r="R23" s="8">
        <v>320015464.06999999</v>
      </c>
      <c r="S23" s="8">
        <v>303761324.75</v>
      </c>
      <c r="T23" s="8">
        <v>426479567.82999998</v>
      </c>
      <c r="U23" s="8">
        <v>464785948.19</v>
      </c>
      <c r="V23" s="8">
        <v>390146911.31</v>
      </c>
      <c r="W23" s="8">
        <v>350206830.43000001</v>
      </c>
      <c r="X23" s="8">
        <v>454621368.88</v>
      </c>
      <c r="Y23" s="8">
        <v>351319445.13</v>
      </c>
      <c r="Z23" s="8">
        <v>374844372.13999999</v>
      </c>
      <c r="AA23" s="8">
        <v>378966095.06999999</v>
      </c>
      <c r="AB23" s="8">
        <v>396270975.55000001</v>
      </c>
      <c r="AC23" s="8">
        <v>368961612.80000001</v>
      </c>
      <c r="AD23" s="8">
        <v>324551362.23000002</v>
      </c>
      <c r="AE23" s="8">
        <v>325825137.25</v>
      </c>
      <c r="AF23" s="8">
        <v>448243405.88</v>
      </c>
      <c r="AG23" s="8">
        <v>486692074.49000001</v>
      </c>
      <c r="AH23" s="8">
        <v>412250546.580001</v>
      </c>
      <c r="AI23" s="8">
        <v>371908631.76999998</v>
      </c>
      <c r="AJ23" s="8">
        <v>482660332.48000002</v>
      </c>
      <c r="AK23" s="8">
        <v>373130660.74000001</v>
      </c>
      <c r="AL23" s="8">
        <v>397549950.75</v>
      </c>
      <c r="AM23" s="8">
        <v>402583358.26999998</v>
      </c>
      <c r="AN23" s="8">
        <v>422716929.08999997</v>
      </c>
      <c r="AO23" s="8">
        <v>396155013.44</v>
      </c>
      <c r="AP23" s="8">
        <v>344186415.31</v>
      </c>
      <c r="AQ23" s="8">
        <v>346002985.95999998</v>
      </c>
      <c r="AR23" s="8">
        <v>470069000.36000001</v>
      </c>
      <c r="AS23" s="8">
        <v>508372508.94999897</v>
      </c>
      <c r="AT23" s="8">
        <v>434427532.06</v>
      </c>
      <c r="AU23" s="8">
        <v>397188024.75</v>
      </c>
      <c r="AV23" s="8">
        <v>525054515.12</v>
      </c>
      <c r="AW23" s="8">
        <v>393475087.38999999</v>
      </c>
      <c r="AX23" s="8">
        <v>408873215.42000002</v>
      </c>
      <c r="AY23" s="8">
        <v>423707244.70999998</v>
      </c>
      <c r="AZ23" s="8">
        <v>448259514.01999998</v>
      </c>
      <c r="BA23" s="8">
        <v>419064670.70999998</v>
      </c>
    </row>
    <row r="24" spans="2:53" s="1" customFormat="1" ht="19.7" customHeight="1" x14ac:dyDescent="0.2">
      <c r="B24" s="4">
        <v>22</v>
      </c>
      <c r="C24" s="46" t="s">
        <v>23</v>
      </c>
      <c r="D24" s="46"/>
      <c r="E24" s="46"/>
      <c r="F24" s="5">
        <v>1371080141.25</v>
      </c>
      <c r="G24" s="5">
        <v>1228376393.01</v>
      </c>
      <c r="H24" s="5">
        <v>1222017342.3599999</v>
      </c>
      <c r="I24" s="5">
        <v>1230972441.3499999</v>
      </c>
      <c r="J24" s="5">
        <v>1317178547.28</v>
      </c>
      <c r="K24" s="5">
        <v>1354229999.3299999</v>
      </c>
      <c r="L24" s="5">
        <v>1366723230.5</v>
      </c>
      <c r="M24" s="5">
        <v>1395979334.51</v>
      </c>
      <c r="N24" s="5">
        <v>1415327840.77</v>
      </c>
      <c r="O24" s="5">
        <v>1633657769.55</v>
      </c>
      <c r="P24" s="5">
        <v>1404924104.04</v>
      </c>
      <c r="Q24" s="5">
        <v>1496030612.45</v>
      </c>
      <c r="R24" s="5">
        <v>1457825792.9000001</v>
      </c>
      <c r="S24" s="5">
        <v>1368310483.9200001</v>
      </c>
      <c r="T24" s="5">
        <v>1341305456.47</v>
      </c>
      <c r="U24" s="5">
        <v>1343524573.1500001</v>
      </c>
      <c r="V24" s="5">
        <v>1364102178.78</v>
      </c>
      <c r="W24" s="5">
        <v>1380482403.3299999</v>
      </c>
      <c r="X24" s="5">
        <v>1382401464.1400001</v>
      </c>
      <c r="Y24" s="5">
        <v>1426487085.4100001</v>
      </c>
      <c r="Z24" s="5">
        <v>1460736217.6099999</v>
      </c>
      <c r="AA24" s="5">
        <v>1694966183.53</v>
      </c>
      <c r="AB24" s="5">
        <v>1456872076.75</v>
      </c>
      <c r="AC24" s="5">
        <v>1552452367.05</v>
      </c>
      <c r="AD24" s="5">
        <v>1520872937.9100001</v>
      </c>
      <c r="AE24" s="5">
        <v>1426528250.0699999</v>
      </c>
      <c r="AF24" s="5">
        <v>1396248953.1099999</v>
      </c>
      <c r="AG24" s="5">
        <v>1400580749.8900001</v>
      </c>
      <c r="AH24" s="5">
        <v>1421420915.8900001</v>
      </c>
      <c r="AI24" s="5">
        <v>1437268159.3199999</v>
      </c>
      <c r="AJ24" s="5">
        <v>1435727063.3099999</v>
      </c>
      <c r="AK24" s="5">
        <v>1480080128.6700001</v>
      </c>
      <c r="AL24" s="5">
        <v>1517428644.04</v>
      </c>
      <c r="AM24" s="5">
        <v>1759833643.0599999</v>
      </c>
      <c r="AN24" s="5">
        <v>1516914368.6800001</v>
      </c>
      <c r="AO24" s="5">
        <v>1607572809.0999999</v>
      </c>
      <c r="AP24" s="5">
        <v>1577533590.6500001</v>
      </c>
      <c r="AQ24" s="5">
        <v>1484124860.4000001</v>
      </c>
      <c r="AR24" s="5">
        <v>1454427093.04</v>
      </c>
      <c r="AS24" s="5">
        <v>1458828233.53</v>
      </c>
      <c r="AT24" s="5">
        <v>1479775537.9200001</v>
      </c>
      <c r="AU24" s="5">
        <v>1494112228.95</v>
      </c>
      <c r="AV24" s="5">
        <v>1489610615.6400001</v>
      </c>
      <c r="AW24" s="5">
        <v>1532731071.1600001</v>
      </c>
      <c r="AX24" s="5">
        <v>1572008737.8399999</v>
      </c>
      <c r="AY24" s="5">
        <v>1822673454.1500001</v>
      </c>
      <c r="AZ24" s="5">
        <v>1576589028.1400001</v>
      </c>
      <c r="BA24" s="5">
        <v>1663207250.8699999</v>
      </c>
    </row>
    <row r="25" spans="2:53" s="1" customFormat="1" ht="19.7" customHeight="1" x14ac:dyDescent="0.2">
      <c r="B25" s="6">
        <v>23</v>
      </c>
      <c r="C25" s="12"/>
      <c r="D25" s="43" t="s">
        <v>24</v>
      </c>
      <c r="E25" s="43"/>
      <c r="F25" s="8">
        <v>725444512.70000005</v>
      </c>
      <c r="G25" s="8">
        <v>608080516.16999996</v>
      </c>
      <c r="H25" s="8">
        <v>630864645.75</v>
      </c>
      <c r="I25" s="8">
        <v>632929010.62</v>
      </c>
      <c r="J25" s="8">
        <v>680936410.40999997</v>
      </c>
      <c r="K25" s="8">
        <v>707310645.49000001</v>
      </c>
      <c r="L25" s="8">
        <v>726120010.29999995</v>
      </c>
      <c r="M25" s="8">
        <v>743858830.97000003</v>
      </c>
      <c r="N25" s="8">
        <v>771807850.98000002</v>
      </c>
      <c r="O25" s="8">
        <v>947971307.20000005</v>
      </c>
      <c r="P25" s="8">
        <v>737711686.07000005</v>
      </c>
      <c r="Q25" s="8">
        <v>717880819.26999998</v>
      </c>
      <c r="R25" s="8">
        <v>778349704.35000002</v>
      </c>
      <c r="S25" s="8">
        <v>691221432.49000001</v>
      </c>
      <c r="T25" s="8">
        <v>699619525.10000002</v>
      </c>
      <c r="U25" s="8">
        <v>698621170.47000003</v>
      </c>
      <c r="V25" s="8">
        <v>706523954.78999996</v>
      </c>
      <c r="W25" s="8">
        <v>719100409.73000002</v>
      </c>
      <c r="X25" s="8">
        <v>730600263.02999997</v>
      </c>
      <c r="Y25" s="8">
        <v>757317997.51999998</v>
      </c>
      <c r="Z25" s="8">
        <v>795214590.52999997</v>
      </c>
      <c r="AA25" s="8">
        <v>983424913.77999997</v>
      </c>
      <c r="AB25" s="8">
        <v>765224898.85000002</v>
      </c>
      <c r="AC25" s="8">
        <v>748029451.41999996</v>
      </c>
      <c r="AD25" s="8">
        <v>812674772.95000005</v>
      </c>
      <c r="AE25" s="8">
        <v>722698329.13</v>
      </c>
      <c r="AF25" s="8">
        <v>729660848.40999997</v>
      </c>
      <c r="AG25" s="8">
        <v>729326304.03999996</v>
      </c>
      <c r="AH25" s="8">
        <v>737899965.41999996</v>
      </c>
      <c r="AI25" s="8">
        <v>749971141.03999996</v>
      </c>
      <c r="AJ25" s="8">
        <v>759030633.88</v>
      </c>
      <c r="AK25" s="8">
        <v>785523813.38999999</v>
      </c>
      <c r="AL25" s="8">
        <v>826134366.88999999</v>
      </c>
      <c r="AM25" s="8">
        <v>1020475239.4299999</v>
      </c>
      <c r="AN25" s="8">
        <v>797778228.60000002</v>
      </c>
      <c r="AO25" s="8">
        <v>778356469.65999997</v>
      </c>
      <c r="AP25" s="8">
        <v>842743891.46000004</v>
      </c>
      <c r="AQ25" s="8">
        <v>752837612.33000004</v>
      </c>
      <c r="AR25" s="8">
        <v>760589809.94000006</v>
      </c>
      <c r="AS25" s="8">
        <v>760849462.11000001</v>
      </c>
      <c r="AT25" s="8">
        <v>769475242.25</v>
      </c>
      <c r="AU25" s="8">
        <v>779918824.34000003</v>
      </c>
      <c r="AV25" s="8">
        <v>787272896.75</v>
      </c>
      <c r="AW25" s="8">
        <v>812147349.12</v>
      </c>
      <c r="AX25" s="8">
        <v>855277324.32000005</v>
      </c>
      <c r="AY25" s="8">
        <v>1056291018.75</v>
      </c>
      <c r="AZ25" s="8">
        <v>829064335.21000004</v>
      </c>
      <c r="BA25" s="8">
        <v>807096919.33000004</v>
      </c>
    </row>
    <row r="26" spans="2:53" s="1" customFormat="1" ht="41.1" customHeight="1" x14ac:dyDescent="0.2">
      <c r="B26" s="9">
        <v>24</v>
      </c>
      <c r="C26" s="7"/>
      <c r="D26" s="7"/>
      <c r="E26" s="13" t="s">
        <v>25</v>
      </c>
      <c r="F26" s="14">
        <v>137985053.09</v>
      </c>
      <c r="G26" s="14">
        <v>70733194.680000007</v>
      </c>
      <c r="H26" s="14">
        <v>86235951.340000004</v>
      </c>
      <c r="I26" s="14">
        <v>76273798.670000002</v>
      </c>
      <c r="J26" s="14">
        <v>81744659.75</v>
      </c>
      <c r="K26" s="14">
        <v>82536663.510000005</v>
      </c>
      <c r="L26" s="14">
        <v>90727726.5</v>
      </c>
      <c r="M26" s="14">
        <v>103143854.69</v>
      </c>
      <c r="N26" s="14">
        <v>132945866.73999999</v>
      </c>
      <c r="O26" s="14">
        <v>276256031.56</v>
      </c>
      <c r="P26" s="14">
        <v>110659051.48</v>
      </c>
      <c r="Q26" s="14">
        <v>86800254.930000007</v>
      </c>
      <c r="R26" s="14">
        <v>127526448.69</v>
      </c>
      <c r="S26" s="14">
        <v>84227365.299999997</v>
      </c>
      <c r="T26" s="14">
        <v>91915247.299999997</v>
      </c>
      <c r="U26" s="14">
        <v>82107227.439999998</v>
      </c>
      <c r="V26" s="14">
        <v>87533665.170000002</v>
      </c>
      <c r="W26" s="14">
        <v>87591313.590000004</v>
      </c>
      <c r="X26" s="14">
        <v>94759287.659999996</v>
      </c>
      <c r="Y26" s="14">
        <v>105959809.12</v>
      </c>
      <c r="Z26" s="14">
        <v>137974781.11000001</v>
      </c>
      <c r="AA26" s="14">
        <v>286462689.69</v>
      </c>
      <c r="AB26" s="14">
        <v>114331586.8</v>
      </c>
      <c r="AC26" s="14">
        <v>89960462.400000006</v>
      </c>
      <c r="AD26" s="14">
        <v>132860228.15000001</v>
      </c>
      <c r="AE26" s="14">
        <v>88703625.030000001</v>
      </c>
      <c r="AF26" s="14">
        <v>97615730.010000005</v>
      </c>
      <c r="AG26" s="14">
        <v>87942420.420000002</v>
      </c>
      <c r="AH26" s="14">
        <v>93297088.219999999</v>
      </c>
      <c r="AI26" s="14">
        <v>92606147.670000002</v>
      </c>
      <c r="AJ26" s="14">
        <v>98766067.25</v>
      </c>
      <c r="AK26" s="14">
        <v>108815213.68000001</v>
      </c>
      <c r="AL26" s="14">
        <v>143108012.52000001</v>
      </c>
      <c r="AM26" s="14">
        <v>296643191.17000002</v>
      </c>
      <c r="AN26" s="14">
        <v>117901503.01000001</v>
      </c>
      <c r="AO26" s="14">
        <v>93122006.219999999</v>
      </c>
      <c r="AP26" s="14">
        <v>138217631.19</v>
      </c>
      <c r="AQ26" s="14">
        <v>93199064.349999994</v>
      </c>
      <c r="AR26" s="14">
        <v>103336431.44</v>
      </c>
      <c r="AS26" s="14">
        <v>93778043.879999995</v>
      </c>
      <c r="AT26" s="14">
        <v>99033953.519999996</v>
      </c>
      <c r="AU26" s="14">
        <v>97581435.599999994</v>
      </c>
      <c r="AV26" s="14">
        <v>102750156.09</v>
      </c>
      <c r="AW26" s="14">
        <v>111712935.18000001</v>
      </c>
      <c r="AX26" s="14">
        <v>148344752.68000001</v>
      </c>
      <c r="AY26" s="14">
        <v>306791865.56999999</v>
      </c>
      <c r="AZ26" s="14">
        <v>121369659.43000001</v>
      </c>
      <c r="BA26" s="14">
        <v>96287672.129999995</v>
      </c>
    </row>
    <row r="27" spans="2:53" s="1" customFormat="1" ht="41.1" customHeight="1" x14ac:dyDescent="0.2">
      <c r="B27" s="9">
        <v>25</v>
      </c>
      <c r="C27" s="7"/>
      <c r="D27" s="7"/>
      <c r="E27" s="13" t="s">
        <v>26</v>
      </c>
      <c r="F27" s="14">
        <v>437651491.50999999</v>
      </c>
      <c r="G27" s="14">
        <v>413157777.10000002</v>
      </c>
      <c r="H27" s="14">
        <v>415646640.50999999</v>
      </c>
      <c r="I27" s="14">
        <v>427163209.01999998</v>
      </c>
      <c r="J27" s="14">
        <v>460313597.57999998</v>
      </c>
      <c r="K27" s="14">
        <v>480346868.94999999</v>
      </c>
      <c r="L27" s="14">
        <v>487227072.50999999</v>
      </c>
      <c r="M27" s="14">
        <v>489333888.64999998</v>
      </c>
      <c r="N27" s="14">
        <v>481320787.86000001</v>
      </c>
      <c r="O27" s="14">
        <v>477225139.51999998</v>
      </c>
      <c r="P27" s="14">
        <v>476508142.30000001</v>
      </c>
      <c r="Q27" s="14">
        <v>484320034.13999999</v>
      </c>
      <c r="R27" s="14">
        <v>492049843.76999998</v>
      </c>
      <c r="S27" s="14">
        <v>465752591.35000002</v>
      </c>
      <c r="T27" s="14">
        <v>464503335.89999998</v>
      </c>
      <c r="U27" s="14">
        <v>473428927.45999998</v>
      </c>
      <c r="V27" s="14">
        <v>474941446.12</v>
      </c>
      <c r="W27" s="14">
        <v>484534293.57999998</v>
      </c>
      <c r="X27" s="14">
        <v>486563881.00999999</v>
      </c>
      <c r="Y27" s="14">
        <v>497119221.49000001</v>
      </c>
      <c r="Z27" s="14">
        <v>494835814.58999997</v>
      </c>
      <c r="AA27" s="14">
        <v>495173477.87</v>
      </c>
      <c r="AB27" s="14">
        <v>494819219.75</v>
      </c>
      <c r="AC27" s="14">
        <v>505054753.36000001</v>
      </c>
      <c r="AD27" s="14">
        <v>513989227.77999997</v>
      </c>
      <c r="AE27" s="14">
        <v>486476655.97000003</v>
      </c>
      <c r="AF27" s="14">
        <v>482812576.45999998</v>
      </c>
      <c r="AG27" s="14">
        <v>492115603.49000001</v>
      </c>
      <c r="AH27" s="14">
        <v>494103793.95999998</v>
      </c>
      <c r="AI27" s="14">
        <v>504012825</v>
      </c>
      <c r="AJ27" s="14">
        <v>505174739.19</v>
      </c>
      <c r="AK27" s="14">
        <v>516660436.30000001</v>
      </c>
      <c r="AL27" s="14">
        <v>514261648.26999998</v>
      </c>
      <c r="AM27" s="14">
        <v>514323706.48000002</v>
      </c>
      <c r="AN27" s="14">
        <v>517078295.42000002</v>
      </c>
      <c r="AO27" s="14">
        <v>525997159.44</v>
      </c>
      <c r="AP27" s="14">
        <v>532535367.82999998</v>
      </c>
      <c r="AQ27" s="14">
        <v>505825517.38999999</v>
      </c>
      <c r="AR27" s="14">
        <v>501596532.25999999</v>
      </c>
      <c r="AS27" s="14">
        <v>511262201.10000002</v>
      </c>
      <c r="AT27" s="14">
        <v>513307659.18000001</v>
      </c>
      <c r="AU27" s="14">
        <v>522729648.16000003</v>
      </c>
      <c r="AV27" s="14">
        <v>523500540.39999998</v>
      </c>
      <c r="AW27" s="14">
        <v>534775844.85000002</v>
      </c>
      <c r="AX27" s="14">
        <v>532061506.64999998</v>
      </c>
      <c r="AY27" s="14">
        <v>532454922.23000002</v>
      </c>
      <c r="AZ27" s="14">
        <v>538324371.64999998</v>
      </c>
      <c r="BA27" s="14">
        <v>545553177.65999997</v>
      </c>
    </row>
    <row r="28" spans="2:53" s="1" customFormat="1" ht="30.4" customHeight="1" x14ac:dyDescent="0.2">
      <c r="B28" s="9">
        <v>26</v>
      </c>
      <c r="C28" s="7"/>
      <c r="D28" s="7"/>
      <c r="E28" s="13" t="s">
        <v>27</v>
      </c>
      <c r="F28" s="14">
        <v>3092917.24</v>
      </c>
      <c r="G28" s="14">
        <v>3216801.44</v>
      </c>
      <c r="H28" s="14">
        <v>3511405.94</v>
      </c>
      <c r="I28" s="14">
        <v>3632751</v>
      </c>
      <c r="J28" s="14">
        <v>3363588.74</v>
      </c>
      <c r="K28" s="14">
        <v>3706229.91</v>
      </c>
      <c r="L28" s="14">
        <v>3676511.53</v>
      </c>
      <c r="M28" s="14">
        <v>3261651.8</v>
      </c>
      <c r="N28" s="14">
        <v>3974532.74</v>
      </c>
      <c r="O28" s="14">
        <v>4269800.67</v>
      </c>
      <c r="P28" s="14">
        <v>3752693.85</v>
      </c>
      <c r="Q28" s="14">
        <v>3980457.93</v>
      </c>
      <c r="R28" s="14">
        <v>3813324.24</v>
      </c>
      <c r="S28" s="14">
        <v>3746486.68</v>
      </c>
      <c r="T28" s="14">
        <v>4096296.11</v>
      </c>
      <c r="U28" s="14">
        <v>4200976.8499999996</v>
      </c>
      <c r="V28" s="14">
        <v>3430065.68</v>
      </c>
      <c r="W28" s="14">
        <v>3943400.77</v>
      </c>
      <c r="X28" s="14">
        <v>3946302.19</v>
      </c>
      <c r="Y28" s="14">
        <v>3469209.26</v>
      </c>
      <c r="Z28" s="14">
        <v>4201345.9000000004</v>
      </c>
      <c r="AA28" s="14">
        <v>4425093.38</v>
      </c>
      <c r="AB28" s="14">
        <v>3786390.66</v>
      </c>
      <c r="AC28" s="14">
        <v>4260431.72</v>
      </c>
      <c r="AD28" s="14">
        <v>4043332.89</v>
      </c>
      <c r="AE28" s="14">
        <v>3722977.88</v>
      </c>
      <c r="AF28" s="14">
        <v>4125465.33</v>
      </c>
      <c r="AG28" s="14">
        <v>4253774.1500000004</v>
      </c>
      <c r="AH28" s="14">
        <v>3648862.7</v>
      </c>
      <c r="AI28" s="14">
        <v>4197425.2</v>
      </c>
      <c r="AJ28" s="14">
        <v>4104625.83</v>
      </c>
      <c r="AK28" s="14">
        <v>3679250.92</v>
      </c>
      <c r="AL28" s="14">
        <v>4422290.9000000004</v>
      </c>
      <c r="AM28" s="14">
        <v>4702096.43</v>
      </c>
      <c r="AN28" s="14">
        <v>4053480.56</v>
      </c>
      <c r="AO28" s="14">
        <v>4457512.58</v>
      </c>
      <c r="AP28" s="14">
        <v>4229144.68</v>
      </c>
      <c r="AQ28" s="14">
        <v>4056885.15</v>
      </c>
      <c r="AR28" s="14">
        <v>4423605.3099999996</v>
      </c>
      <c r="AS28" s="14">
        <v>4549155.8899999997</v>
      </c>
      <c r="AT28" s="14">
        <v>4048226.37</v>
      </c>
      <c r="AU28" s="14">
        <v>4529969.6399999997</v>
      </c>
      <c r="AV28" s="14">
        <v>4459526.1399999997</v>
      </c>
      <c r="AW28" s="14">
        <v>4036374.09</v>
      </c>
      <c r="AX28" s="14">
        <v>4769500.16</v>
      </c>
      <c r="AY28" s="14">
        <v>5053018.6100000003</v>
      </c>
      <c r="AZ28" s="14">
        <v>4446796.3600000003</v>
      </c>
      <c r="BA28" s="14">
        <v>4795857.0999999996</v>
      </c>
    </row>
    <row r="29" spans="2:53" s="1" customFormat="1" ht="30.4" customHeight="1" x14ac:dyDescent="0.2">
      <c r="B29" s="9">
        <v>27</v>
      </c>
      <c r="C29" s="7"/>
      <c r="D29" s="7"/>
      <c r="E29" s="13" t="s">
        <v>28</v>
      </c>
      <c r="F29" s="14">
        <v>2805914.45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1850042.68</v>
      </c>
      <c r="P29" s="14">
        <v>0</v>
      </c>
      <c r="Q29" s="14">
        <v>0</v>
      </c>
      <c r="R29" s="14">
        <v>66014.539999999994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1954610.95</v>
      </c>
      <c r="AB29" s="14">
        <v>0</v>
      </c>
      <c r="AC29" s="14">
        <v>0</v>
      </c>
      <c r="AD29" s="14">
        <v>69620.14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2064520.94</v>
      </c>
      <c r="AN29" s="14">
        <v>0</v>
      </c>
      <c r="AO29" s="14">
        <v>0</v>
      </c>
      <c r="AP29" s="14">
        <v>73498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2179515.39</v>
      </c>
      <c r="AZ29" s="14">
        <v>0</v>
      </c>
      <c r="BA29" s="14">
        <v>0</v>
      </c>
    </row>
    <row r="30" spans="2:53" s="1" customFormat="1" ht="41.1" customHeight="1" x14ac:dyDescent="0.2">
      <c r="B30" s="9">
        <v>28</v>
      </c>
      <c r="C30" s="7"/>
      <c r="D30" s="7"/>
      <c r="E30" s="13" t="s">
        <v>29</v>
      </c>
      <c r="F30" s="14">
        <v>34496263.32</v>
      </c>
      <c r="G30" s="14">
        <v>17683298.670000002</v>
      </c>
      <c r="H30" s="14">
        <v>21558987.829999998</v>
      </c>
      <c r="I30" s="14">
        <v>19068449.670000002</v>
      </c>
      <c r="J30" s="14">
        <v>20436164.940000001</v>
      </c>
      <c r="K30" s="14">
        <v>20634165.879999999</v>
      </c>
      <c r="L30" s="14">
        <v>22681931.629999999</v>
      </c>
      <c r="M30" s="14">
        <v>25785963.670000002</v>
      </c>
      <c r="N30" s="14">
        <v>33236466.68</v>
      </c>
      <c r="O30" s="14">
        <v>69064007.890000001</v>
      </c>
      <c r="P30" s="14">
        <v>27664762.870000001</v>
      </c>
      <c r="Q30" s="14">
        <v>21700063.73</v>
      </c>
      <c r="R30" s="14">
        <v>31881612.170000002</v>
      </c>
      <c r="S30" s="14">
        <v>21056841.32</v>
      </c>
      <c r="T30" s="14">
        <v>22978811.82</v>
      </c>
      <c r="U30" s="14">
        <v>20526806.859999999</v>
      </c>
      <c r="V30" s="14">
        <v>21883416.289999999</v>
      </c>
      <c r="W30" s="14">
        <v>21897828.399999999</v>
      </c>
      <c r="X30" s="14">
        <v>23689821.920000002</v>
      </c>
      <c r="Y30" s="14">
        <v>26489952.280000001</v>
      </c>
      <c r="Z30" s="14">
        <v>34493695.280000001</v>
      </c>
      <c r="AA30" s="14">
        <v>71615672.420000002</v>
      </c>
      <c r="AB30" s="14">
        <v>28582896.699999999</v>
      </c>
      <c r="AC30" s="14">
        <v>22490115.600000001</v>
      </c>
      <c r="AD30" s="14">
        <v>33215057.039999999</v>
      </c>
      <c r="AE30" s="14">
        <v>22175906.260000002</v>
      </c>
      <c r="AF30" s="14">
        <v>24403932.5</v>
      </c>
      <c r="AG30" s="14">
        <v>21985605.109999999</v>
      </c>
      <c r="AH30" s="14">
        <v>23324272.050000001</v>
      </c>
      <c r="AI30" s="14">
        <v>23151536.920000002</v>
      </c>
      <c r="AJ30" s="14">
        <v>24691516.809999999</v>
      </c>
      <c r="AK30" s="14">
        <v>27203803.420000002</v>
      </c>
      <c r="AL30" s="14">
        <v>35777003.130000003</v>
      </c>
      <c r="AM30" s="14">
        <v>74160797.790000007</v>
      </c>
      <c r="AN30" s="14">
        <v>29475375.75</v>
      </c>
      <c r="AO30" s="14">
        <v>23280501.559999999</v>
      </c>
      <c r="AP30" s="14">
        <v>34554407.799999997</v>
      </c>
      <c r="AQ30" s="14">
        <v>23299766.09</v>
      </c>
      <c r="AR30" s="14">
        <v>25834107.859999999</v>
      </c>
      <c r="AS30" s="14">
        <v>23444510.969999999</v>
      </c>
      <c r="AT30" s="14">
        <v>24758488.379999999</v>
      </c>
      <c r="AU30" s="14">
        <v>24395358.899999999</v>
      </c>
      <c r="AV30" s="14">
        <v>25687539.02</v>
      </c>
      <c r="AW30" s="14">
        <v>27928233.789999999</v>
      </c>
      <c r="AX30" s="14">
        <v>37086188.170000002</v>
      </c>
      <c r="AY30" s="14">
        <v>76697966.390000001</v>
      </c>
      <c r="AZ30" s="14">
        <v>30342414.859999999</v>
      </c>
      <c r="BA30" s="14">
        <v>24071918.030000001</v>
      </c>
    </row>
    <row r="31" spans="2:53" s="1" customFormat="1" ht="41.1" customHeight="1" x14ac:dyDescent="0.2">
      <c r="B31" s="9">
        <v>29</v>
      </c>
      <c r="C31" s="7"/>
      <c r="D31" s="7"/>
      <c r="E31" s="13" t="s">
        <v>30</v>
      </c>
      <c r="F31" s="14">
        <v>109412873.09</v>
      </c>
      <c r="G31" s="14">
        <v>103289444.28</v>
      </c>
      <c r="H31" s="14">
        <v>103911660.13</v>
      </c>
      <c r="I31" s="14">
        <v>106790802.26000001</v>
      </c>
      <c r="J31" s="14">
        <v>115078399.40000001</v>
      </c>
      <c r="K31" s="14">
        <v>120086717.23999999</v>
      </c>
      <c r="L31" s="14">
        <v>121806768.13</v>
      </c>
      <c r="M31" s="14">
        <v>122333472.16</v>
      </c>
      <c r="N31" s="14">
        <v>120330196.95999999</v>
      </c>
      <c r="O31" s="14">
        <v>119306284.88</v>
      </c>
      <c r="P31" s="14">
        <v>119127035.56999999</v>
      </c>
      <c r="Q31" s="14">
        <v>121080008.54000001</v>
      </c>
      <c r="R31" s="14">
        <v>123012460.94</v>
      </c>
      <c r="S31" s="14">
        <v>116438147.84</v>
      </c>
      <c r="T31" s="14">
        <v>116125833.97</v>
      </c>
      <c r="U31" s="14">
        <v>118357231.86</v>
      </c>
      <c r="V31" s="14">
        <v>118735361.53</v>
      </c>
      <c r="W31" s="14">
        <v>121133573.39</v>
      </c>
      <c r="X31" s="14">
        <v>121640970.25</v>
      </c>
      <c r="Y31" s="14">
        <v>124279805.37</v>
      </c>
      <c r="Z31" s="14">
        <v>123708953.65000001</v>
      </c>
      <c r="AA31" s="14">
        <v>123793369.47</v>
      </c>
      <c r="AB31" s="14">
        <v>123704804.94</v>
      </c>
      <c r="AC31" s="14">
        <v>126263688.34</v>
      </c>
      <c r="AD31" s="14">
        <v>128497306.95</v>
      </c>
      <c r="AE31" s="14">
        <v>121619163.98999999</v>
      </c>
      <c r="AF31" s="14">
        <v>120703144.11</v>
      </c>
      <c r="AG31" s="14">
        <v>123028900.87</v>
      </c>
      <c r="AH31" s="14">
        <v>123525948.48999999</v>
      </c>
      <c r="AI31" s="14">
        <v>126003206.25</v>
      </c>
      <c r="AJ31" s="14">
        <v>126293684.8</v>
      </c>
      <c r="AK31" s="14">
        <v>129165109.06999999</v>
      </c>
      <c r="AL31" s="14">
        <v>128565412.06999999</v>
      </c>
      <c r="AM31" s="14">
        <v>128580926.62</v>
      </c>
      <c r="AN31" s="14">
        <v>129269573.86</v>
      </c>
      <c r="AO31" s="14">
        <v>131499289.86</v>
      </c>
      <c r="AP31" s="14">
        <v>133133841.95999999</v>
      </c>
      <c r="AQ31" s="14">
        <v>126456379.34999999</v>
      </c>
      <c r="AR31" s="14">
        <v>125399133.06999999</v>
      </c>
      <c r="AS31" s="14">
        <v>127815550.27</v>
      </c>
      <c r="AT31" s="14">
        <v>128326914.8</v>
      </c>
      <c r="AU31" s="14">
        <v>130682412.04000001</v>
      </c>
      <c r="AV31" s="14">
        <v>130875135.09999999</v>
      </c>
      <c r="AW31" s="14">
        <v>133693961.20999999</v>
      </c>
      <c r="AX31" s="14">
        <v>133015376.66</v>
      </c>
      <c r="AY31" s="14">
        <v>133113730.56</v>
      </c>
      <c r="AZ31" s="14">
        <v>134581092.91</v>
      </c>
      <c r="BA31" s="14">
        <v>136388294.41</v>
      </c>
    </row>
    <row r="32" spans="2:53" s="1" customFormat="1" ht="19.7" customHeight="1" x14ac:dyDescent="0.2">
      <c r="B32" s="6">
        <v>30</v>
      </c>
      <c r="C32" s="12"/>
      <c r="D32" s="43" t="s">
        <v>31</v>
      </c>
      <c r="E32" s="43"/>
      <c r="F32" s="8">
        <v>138438409.96000001</v>
      </c>
      <c r="G32" s="8">
        <v>122902576.44</v>
      </c>
      <c r="H32" s="8">
        <v>129597567.34999999</v>
      </c>
      <c r="I32" s="8">
        <v>133015317.13</v>
      </c>
      <c r="J32" s="8">
        <v>135420750.55000001</v>
      </c>
      <c r="K32" s="8">
        <v>137444942.75</v>
      </c>
      <c r="L32" s="8">
        <v>138123601.27000001</v>
      </c>
      <c r="M32" s="8">
        <v>134717443.83000001</v>
      </c>
      <c r="N32" s="8">
        <v>133941246.95999999</v>
      </c>
      <c r="O32" s="8">
        <v>137603062.81999999</v>
      </c>
      <c r="P32" s="8">
        <v>143717209.55000001</v>
      </c>
      <c r="Q32" s="8">
        <v>247308447.09</v>
      </c>
      <c r="R32" s="8">
        <v>119315712.31999999</v>
      </c>
      <c r="S32" s="8">
        <v>121610397.44</v>
      </c>
      <c r="T32" s="8">
        <v>128299812.95</v>
      </c>
      <c r="U32" s="8">
        <v>131810017.48999999</v>
      </c>
      <c r="V32" s="8">
        <v>134259139.03999999</v>
      </c>
      <c r="W32" s="8">
        <v>136163577.72999999</v>
      </c>
      <c r="X32" s="8">
        <v>136807203.97999999</v>
      </c>
      <c r="Y32" s="8">
        <v>133404175.41</v>
      </c>
      <c r="Z32" s="8">
        <v>132567864.94</v>
      </c>
      <c r="AA32" s="8">
        <v>136295907.34999999</v>
      </c>
      <c r="AB32" s="8">
        <v>142408191.49000001</v>
      </c>
      <c r="AC32" s="8">
        <v>245033819.22999999</v>
      </c>
      <c r="AD32" s="8">
        <v>116721814.44</v>
      </c>
      <c r="AE32" s="8">
        <v>119217480.28</v>
      </c>
      <c r="AF32" s="8">
        <v>125864413.08</v>
      </c>
      <c r="AG32" s="8">
        <v>129494258.98</v>
      </c>
      <c r="AH32" s="8">
        <v>131983428.53</v>
      </c>
      <c r="AI32" s="8">
        <v>133815051.59999999</v>
      </c>
      <c r="AJ32" s="8">
        <v>134305377.65000001</v>
      </c>
      <c r="AK32" s="8">
        <v>130964757.52</v>
      </c>
      <c r="AL32" s="8">
        <v>130056541.92</v>
      </c>
      <c r="AM32" s="8">
        <v>133808970.90000001</v>
      </c>
      <c r="AN32" s="8">
        <v>139884186.69</v>
      </c>
      <c r="AO32" s="8">
        <v>240822141.41</v>
      </c>
      <c r="AP32" s="8">
        <v>116173119.55</v>
      </c>
      <c r="AQ32" s="8">
        <v>118854515.13</v>
      </c>
      <c r="AR32" s="8">
        <v>125483300.43000001</v>
      </c>
      <c r="AS32" s="8">
        <v>129181876.04000001</v>
      </c>
      <c r="AT32" s="8">
        <v>131724771.37</v>
      </c>
      <c r="AU32" s="8">
        <v>133355016.48</v>
      </c>
      <c r="AV32" s="8">
        <v>133947253.34</v>
      </c>
      <c r="AW32" s="8">
        <v>130544014.06999999</v>
      </c>
      <c r="AX32" s="8">
        <v>129575012.03</v>
      </c>
      <c r="AY32" s="8">
        <v>133398107.84</v>
      </c>
      <c r="AZ32" s="8">
        <v>139499389.87</v>
      </c>
      <c r="BA32" s="8">
        <v>240028016.28999999</v>
      </c>
    </row>
    <row r="33" spans="2:53" s="1" customFormat="1" ht="19.7" customHeight="1" x14ac:dyDescent="0.2">
      <c r="B33" s="6">
        <v>31</v>
      </c>
      <c r="C33" s="12"/>
      <c r="D33" s="43" t="s">
        <v>32</v>
      </c>
      <c r="E33" s="43"/>
      <c r="F33" s="8">
        <v>27942286.579999998</v>
      </c>
      <c r="G33" s="8">
        <v>22210966.57</v>
      </c>
      <c r="H33" s="8">
        <v>18072373.09</v>
      </c>
      <c r="I33" s="8">
        <v>7048758.5899999999</v>
      </c>
      <c r="J33" s="8">
        <v>7117019.96</v>
      </c>
      <c r="K33" s="8">
        <v>7044838.2800000003</v>
      </c>
      <c r="L33" s="8">
        <v>7802818.9500000002</v>
      </c>
      <c r="M33" s="8">
        <v>8437209.25</v>
      </c>
      <c r="N33" s="8">
        <v>7701265.6900000004</v>
      </c>
      <c r="O33" s="8">
        <v>7622558.8899999997</v>
      </c>
      <c r="P33" s="8">
        <v>7573473.0099999998</v>
      </c>
      <c r="Q33" s="8">
        <v>7561421.2300000004</v>
      </c>
      <c r="R33" s="8">
        <v>27786960.170000002</v>
      </c>
      <c r="S33" s="8">
        <v>22797986.84</v>
      </c>
      <c r="T33" s="8">
        <v>18554312.82</v>
      </c>
      <c r="U33" s="8">
        <v>7238004.4299999997</v>
      </c>
      <c r="V33" s="8">
        <v>7310439.4400000004</v>
      </c>
      <c r="W33" s="8">
        <v>7234494.9000000004</v>
      </c>
      <c r="X33" s="8">
        <v>8035705.8300000001</v>
      </c>
      <c r="Y33" s="8">
        <v>8706631.1899999995</v>
      </c>
      <c r="Z33" s="8">
        <v>7929210.5800000001</v>
      </c>
      <c r="AA33" s="8">
        <v>7846130.0899999999</v>
      </c>
      <c r="AB33" s="8">
        <v>7794606.46</v>
      </c>
      <c r="AC33" s="8">
        <v>7781524.0099999998</v>
      </c>
      <c r="AD33" s="8">
        <v>29170049.66</v>
      </c>
      <c r="AE33" s="8">
        <v>23932452.73</v>
      </c>
      <c r="AF33" s="8">
        <v>19477933.440000001</v>
      </c>
      <c r="AG33" s="8">
        <v>7598353.2199999997</v>
      </c>
      <c r="AH33" s="8">
        <v>7674738.0300000003</v>
      </c>
      <c r="AI33" s="8">
        <v>7595010.8700000001</v>
      </c>
      <c r="AJ33" s="8">
        <v>8440069.8699999992</v>
      </c>
      <c r="AK33" s="8">
        <v>9149832.7599999998</v>
      </c>
      <c r="AL33" s="8">
        <v>8329765.9500000002</v>
      </c>
      <c r="AM33" s="8">
        <v>8241850.3700000001</v>
      </c>
      <c r="AN33" s="8">
        <v>8187784.5300000003</v>
      </c>
      <c r="AO33" s="8">
        <v>8173316.8799999999</v>
      </c>
      <c r="AP33" s="8">
        <v>29111536.210000001</v>
      </c>
      <c r="AQ33" s="8">
        <v>23886321.41</v>
      </c>
      <c r="AR33" s="8">
        <v>19449295.870000001</v>
      </c>
      <c r="AS33" s="8">
        <v>7590053.79</v>
      </c>
      <c r="AT33" s="8">
        <v>7671329.5800000001</v>
      </c>
      <c r="AU33" s="8">
        <v>7587797.9000000004</v>
      </c>
      <c r="AV33" s="8">
        <v>8480563.2400000002</v>
      </c>
      <c r="AW33" s="8">
        <v>9230496.4299999997</v>
      </c>
      <c r="AX33" s="8">
        <v>8365387.9400000004</v>
      </c>
      <c r="AY33" s="8">
        <v>8273211.75</v>
      </c>
      <c r="AZ33" s="8">
        <v>8216770.7300000004</v>
      </c>
      <c r="BA33" s="8">
        <v>8202133.5199999996</v>
      </c>
    </row>
    <row r="34" spans="2:53" s="1" customFormat="1" ht="19.7" customHeight="1" x14ac:dyDescent="0.2">
      <c r="B34" s="6">
        <v>32</v>
      </c>
      <c r="C34" s="12"/>
      <c r="D34" s="43" t="s">
        <v>33</v>
      </c>
      <c r="E34" s="43"/>
      <c r="F34" s="8">
        <v>2674984.7799999998</v>
      </c>
      <c r="G34" s="8">
        <v>1217799.72</v>
      </c>
      <c r="H34" s="8">
        <v>1388348.5</v>
      </c>
      <c r="I34" s="8">
        <v>1349127.86</v>
      </c>
      <c r="J34" s="8">
        <v>1300048.69</v>
      </c>
      <c r="K34" s="8">
        <v>1264151.06</v>
      </c>
      <c r="L34" s="8">
        <v>1226301.45</v>
      </c>
      <c r="M34" s="8">
        <v>1197067.72</v>
      </c>
      <c r="N34" s="8">
        <v>1183956.69</v>
      </c>
      <c r="O34" s="8">
        <v>1166476.99</v>
      </c>
      <c r="P34" s="8">
        <v>1166476.99</v>
      </c>
      <c r="Q34" s="8">
        <v>1166476.99</v>
      </c>
      <c r="R34" s="8">
        <v>1147035.7</v>
      </c>
      <c r="S34" s="8">
        <v>1127594.42</v>
      </c>
      <c r="T34" s="8">
        <v>1108153.1399999999</v>
      </c>
      <c r="U34" s="8">
        <v>1088711.8500000001</v>
      </c>
      <c r="V34" s="8">
        <v>1069270.56</v>
      </c>
      <c r="W34" s="8">
        <v>1049829.29</v>
      </c>
      <c r="X34" s="8">
        <v>1030388.01</v>
      </c>
      <c r="Y34" s="8">
        <v>1010946.72</v>
      </c>
      <c r="Z34" s="8">
        <v>991505.45</v>
      </c>
      <c r="AA34" s="8">
        <v>972064.17</v>
      </c>
      <c r="AB34" s="8">
        <v>952622.88</v>
      </c>
      <c r="AC34" s="8">
        <v>933181.6</v>
      </c>
      <c r="AD34" s="8">
        <v>917628.57</v>
      </c>
      <c r="AE34" s="8">
        <v>902075.54</v>
      </c>
      <c r="AF34" s="8">
        <v>886522.52</v>
      </c>
      <c r="AG34" s="8">
        <v>870969.5</v>
      </c>
      <c r="AH34" s="8">
        <v>855416.46</v>
      </c>
      <c r="AI34" s="8">
        <v>839863.44</v>
      </c>
      <c r="AJ34" s="8">
        <v>824310.41</v>
      </c>
      <c r="AK34" s="8">
        <v>808757.39</v>
      </c>
      <c r="AL34" s="8">
        <v>793204.35</v>
      </c>
      <c r="AM34" s="8">
        <v>777651.34</v>
      </c>
      <c r="AN34" s="8">
        <v>762098.31</v>
      </c>
      <c r="AO34" s="8">
        <v>746545.29</v>
      </c>
      <c r="AP34" s="8">
        <v>734102.85</v>
      </c>
      <c r="AQ34" s="8">
        <v>721660.43</v>
      </c>
      <c r="AR34" s="8">
        <v>709218.02</v>
      </c>
      <c r="AS34" s="8">
        <v>696775.59</v>
      </c>
      <c r="AT34" s="8">
        <v>684333.18</v>
      </c>
      <c r="AU34" s="8">
        <v>671890.73</v>
      </c>
      <c r="AV34" s="8">
        <v>659448.31999999995</v>
      </c>
      <c r="AW34" s="8">
        <v>647005.9</v>
      </c>
      <c r="AX34" s="8">
        <v>634563.47</v>
      </c>
      <c r="AY34" s="8">
        <v>622121.06000000006</v>
      </c>
      <c r="AZ34" s="8">
        <v>609678.64</v>
      </c>
      <c r="BA34" s="8">
        <v>597236.22</v>
      </c>
    </row>
    <row r="35" spans="2:53" s="1" customFormat="1" ht="19.7" customHeight="1" x14ac:dyDescent="0.2">
      <c r="B35" s="6">
        <v>33</v>
      </c>
      <c r="C35" s="12"/>
      <c r="D35" s="43" t="s">
        <v>34</v>
      </c>
      <c r="E35" s="43"/>
      <c r="F35" s="15">
        <v>476579947.23000002</v>
      </c>
      <c r="G35" s="15">
        <v>473964534.11000001</v>
      </c>
      <c r="H35" s="15">
        <v>442094407.67000002</v>
      </c>
      <c r="I35" s="15">
        <v>456630227.14999998</v>
      </c>
      <c r="J35" s="15">
        <v>492404317.67000002</v>
      </c>
      <c r="K35" s="15">
        <v>501165421.75</v>
      </c>
      <c r="L35" s="15">
        <v>493450498.52999997</v>
      </c>
      <c r="M35" s="15">
        <v>507768782.74000001</v>
      </c>
      <c r="N35" s="15">
        <v>500693520.44999999</v>
      </c>
      <c r="O35" s="15">
        <v>539294363.64999998</v>
      </c>
      <c r="P35" s="15">
        <v>514755258.42000002</v>
      </c>
      <c r="Q35" s="15">
        <v>522113447.87</v>
      </c>
      <c r="R35" s="15">
        <v>531226380.36000001</v>
      </c>
      <c r="S35" s="15">
        <v>531553072.73000002</v>
      </c>
      <c r="T35" s="15">
        <v>493723652.45999998</v>
      </c>
      <c r="U35" s="15">
        <v>504766668.91000003</v>
      </c>
      <c r="V35" s="15">
        <v>514939374.94999999</v>
      </c>
      <c r="W35" s="15">
        <v>516934091.68000001</v>
      </c>
      <c r="X35" s="15">
        <v>505927903.29000002</v>
      </c>
      <c r="Y35" s="15">
        <v>526047334.56999999</v>
      </c>
      <c r="Z35" s="15">
        <v>524033046.11000001</v>
      </c>
      <c r="AA35" s="15">
        <v>566427168.13999999</v>
      </c>
      <c r="AB35" s="15">
        <v>540491757.07000005</v>
      </c>
      <c r="AC35" s="15">
        <v>550674390.78999996</v>
      </c>
      <c r="AD35" s="15">
        <v>561388672.28999996</v>
      </c>
      <c r="AE35" s="15">
        <v>559777912.38999999</v>
      </c>
      <c r="AF35" s="15">
        <v>520359235.66000003</v>
      </c>
      <c r="AG35" s="15">
        <v>533290864.14999998</v>
      </c>
      <c r="AH35" s="15">
        <v>543007367.45000005</v>
      </c>
      <c r="AI35" s="15">
        <v>545047092.37</v>
      </c>
      <c r="AJ35" s="15">
        <v>533126671.5</v>
      </c>
      <c r="AK35" s="15">
        <v>553632967.61000001</v>
      </c>
      <c r="AL35" s="15">
        <v>552114764.92999995</v>
      </c>
      <c r="AM35" s="15">
        <v>596529931.01999998</v>
      </c>
      <c r="AN35" s="15">
        <v>570302070.54999995</v>
      </c>
      <c r="AO35" s="15">
        <v>579474335.86000001</v>
      </c>
      <c r="AP35" s="15">
        <v>588770940.58000004</v>
      </c>
      <c r="AQ35" s="15">
        <v>587824751.10000002</v>
      </c>
      <c r="AR35" s="15">
        <v>548195468.77999997</v>
      </c>
      <c r="AS35" s="15">
        <v>560510066</v>
      </c>
      <c r="AT35" s="15">
        <v>570219861.53999996</v>
      </c>
      <c r="AU35" s="15">
        <v>572578699.5</v>
      </c>
      <c r="AV35" s="15">
        <v>559250453.99000001</v>
      </c>
      <c r="AW35" s="15">
        <v>580162205.63999999</v>
      </c>
      <c r="AX35" s="15">
        <v>578156450.08000004</v>
      </c>
      <c r="AY35" s="15">
        <v>624088994.75</v>
      </c>
      <c r="AZ35" s="15">
        <v>599198853.69000006</v>
      </c>
      <c r="BA35" s="15">
        <v>607282945.50999999</v>
      </c>
    </row>
    <row r="36" spans="2:53" s="1" customFormat="1" ht="41.1" customHeight="1" x14ac:dyDescent="0.2">
      <c r="B36" s="9">
        <v>34</v>
      </c>
      <c r="C36" s="7"/>
      <c r="D36" s="7"/>
      <c r="E36" s="13" t="s">
        <v>35</v>
      </c>
      <c r="F36" s="16">
        <v>34496671.140000001</v>
      </c>
      <c r="G36" s="16">
        <v>17683298.670000002</v>
      </c>
      <c r="H36" s="16">
        <v>21558987.829999998</v>
      </c>
      <c r="I36" s="16">
        <v>19068449.670000002</v>
      </c>
      <c r="J36" s="16">
        <v>20436164.940000001</v>
      </c>
      <c r="K36" s="16">
        <v>20634165.879999999</v>
      </c>
      <c r="L36" s="16">
        <v>22681931.629999999</v>
      </c>
      <c r="M36" s="16">
        <v>25785963.670000002</v>
      </c>
      <c r="N36" s="16">
        <v>33236466.68</v>
      </c>
      <c r="O36" s="16">
        <v>69064007.890000001</v>
      </c>
      <c r="P36" s="16">
        <v>27664762.870000001</v>
      </c>
      <c r="Q36" s="16">
        <v>21700063.73</v>
      </c>
      <c r="R36" s="16">
        <v>31881612.170000002</v>
      </c>
      <c r="S36" s="16">
        <v>21056841.32</v>
      </c>
      <c r="T36" s="16">
        <v>22978811.82</v>
      </c>
      <c r="U36" s="16">
        <v>20526806.859999999</v>
      </c>
      <c r="V36" s="16">
        <v>21883416.289999999</v>
      </c>
      <c r="W36" s="16">
        <v>21897828.399999999</v>
      </c>
      <c r="X36" s="16">
        <v>23689821.920000002</v>
      </c>
      <c r="Y36" s="16">
        <v>26489952.280000001</v>
      </c>
      <c r="Z36" s="16">
        <v>34493695.280000001</v>
      </c>
      <c r="AA36" s="16">
        <v>71615672.420000002</v>
      </c>
      <c r="AB36" s="16">
        <v>28582896.699999999</v>
      </c>
      <c r="AC36" s="16">
        <v>22490115.600000001</v>
      </c>
      <c r="AD36" s="16">
        <v>33215057.039999999</v>
      </c>
      <c r="AE36" s="16">
        <v>22175906.260000002</v>
      </c>
      <c r="AF36" s="16">
        <v>24403932.5</v>
      </c>
      <c r="AG36" s="16">
        <v>21985605.109999999</v>
      </c>
      <c r="AH36" s="16">
        <v>23324272.050000001</v>
      </c>
      <c r="AI36" s="16">
        <v>23151536.920000002</v>
      </c>
      <c r="AJ36" s="16">
        <v>24691516.809999999</v>
      </c>
      <c r="AK36" s="16">
        <v>27203803.420000002</v>
      </c>
      <c r="AL36" s="16">
        <v>35777003.130000003</v>
      </c>
      <c r="AM36" s="16">
        <v>74160797.790000007</v>
      </c>
      <c r="AN36" s="16">
        <v>29475375.75</v>
      </c>
      <c r="AO36" s="16">
        <v>23280501.559999999</v>
      </c>
      <c r="AP36" s="16">
        <v>34554407.799999997</v>
      </c>
      <c r="AQ36" s="16">
        <v>23299766.09</v>
      </c>
      <c r="AR36" s="16">
        <v>25834107.859999999</v>
      </c>
      <c r="AS36" s="16">
        <v>23444510.969999999</v>
      </c>
      <c r="AT36" s="16">
        <v>24758488.379999999</v>
      </c>
      <c r="AU36" s="16">
        <v>24395358.899999999</v>
      </c>
      <c r="AV36" s="16">
        <v>25687539.02</v>
      </c>
      <c r="AW36" s="16">
        <v>27928233.789999999</v>
      </c>
      <c r="AX36" s="16">
        <v>37086188.170000002</v>
      </c>
      <c r="AY36" s="16">
        <v>76697966.390000001</v>
      </c>
      <c r="AZ36" s="16">
        <v>30342414.859999999</v>
      </c>
      <c r="BA36" s="16">
        <v>24071918.030000001</v>
      </c>
    </row>
    <row r="37" spans="2:53" s="1" customFormat="1" ht="30.4" customHeight="1" x14ac:dyDescent="0.2">
      <c r="B37" s="9">
        <v>35</v>
      </c>
      <c r="C37" s="7"/>
      <c r="D37" s="7"/>
      <c r="E37" s="13" t="s">
        <v>36</v>
      </c>
      <c r="F37" s="16">
        <v>14287550.59</v>
      </c>
      <c r="G37" s="16">
        <v>14736611.119999999</v>
      </c>
      <c r="H37" s="16">
        <v>21014925.109999999</v>
      </c>
      <c r="I37" s="16">
        <v>20418633.48</v>
      </c>
      <c r="J37" s="16">
        <v>22355964.170000002</v>
      </c>
      <c r="K37" s="16">
        <v>20477037.609999999</v>
      </c>
      <c r="L37" s="16">
        <v>20632383.739999998</v>
      </c>
      <c r="M37" s="16">
        <v>21750067.329999998</v>
      </c>
      <c r="N37" s="16">
        <v>21966282.41</v>
      </c>
      <c r="O37" s="16">
        <v>23425437.91</v>
      </c>
      <c r="P37" s="16">
        <v>21765304.260000002</v>
      </c>
      <c r="Q37" s="16">
        <v>22267636.960000001</v>
      </c>
      <c r="R37" s="16">
        <v>20359033.52</v>
      </c>
      <c r="S37" s="16">
        <v>20926219.100000001</v>
      </c>
      <c r="T37" s="16">
        <v>24946209.489999998</v>
      </c>
      <c r="U37" s="16">
        <v>22500796.68</v>
      </c>
      <c r="V37" s="16">
        <v>23208045.239999998</v>
      </c>
      <c r="W37" s="16">
        <v>22576101.850000001</v>
      </c>
      <c r="X37" s="16">
        <v>23371923</v>
      </c>
      <c r="Y37" s="16">
        <v>24195300.809999999</v>
      </c>
      <c r="Z37" s="16">
        <v>24511767.469999999</v>
      </c>
      <c r="AA37" s="16">
        <v>25130181.690000001</v>
      </c>
      <c r="AB37" s="16">
        <v>23511170.09</v>
      </c>
      <c r="AC37" s="16">
        <v>24971063.890000001</v>
      </c>
      <c r="AD37" s="16">
        <v>23186695.510000002</v>
      </c>
      <c r="AE37" s="16">
        <v>23160988.41</v>
      </c>
      <c r="AF37" s="16">
        <v>27108730</v>
      </c>
      <c r="AG37" s="16">
        <v>26209256.09</v>
      </c>
      <c r="AH37" s="16">
        <v>26026201.449999999</v>
      </c>
      <c r="AI37" s="16">
        <v>25344160.039999999</v>
      </c>
      <c r="AJ37" s="16">
        <v>26204315.170000002</v>
      </c>
      <c r="AK37" s="16">
        <v>26981887.489999998</v>
      </c>
      <c r="AL37" s="16">
        <v>27260907.309999999</v>
      </c>
      <c r="AM37" s="16">
        <v>28820487.09</v>
      </c>
      <c r="AN37" s="16">
        <v>26202947.73</v>
      </c>
      <c r="AO37" s="16">
        <v>27804423.359999999</v>
      </c>
      <c r="AP37" s="16">
        <v>25851053.5</v>
      </c>
      <c r="AQ37" s="16">
        <v>26047290.98</v>
      </c>
      <c r="AR37" s="16">
        <v>29943616.850000001</v>
      </c>
      <c r="AS37" s="16">
        <v>28116314.079999998</v>
      </c>
      <c r="AT37" s="16">
        <v>27855463.870000001</v>
      </c>
      <c r="AU37" s="16">
        <v>28074841.129999999</v>
      </c>
      <c r="AV37" s="16">
        <v>28066814.920000002</v>
      </c>
      <c r="AW37" s="16">
        <v>29699215.449999999</v>
      </c>
      <c r="AX37" s="16">
        <v>29110651.120000001</v>
      </c>
      <c r="AY37" s="16">
        <v>30708958.140000001</v>
      </c>
      <c r="AZ37" s="16">
        <v>28704135.629999999</v>
      </c>
      <c r="BA37" s="16">
        <v>30618708.77</v>
      </c>
    </row>
    <row r="38" spans="2:53" s="1" customFormat="1" ht="41.1" customHeight="1" x14ac:dyDescent="0.2">
      <c r="B38" s="9">
        <v>36</v>
      </c>
      <c r="C38" s="7"/>
      <c r="D38" s="7"/>
      <c r="E38" s="13" t="s">
        <v>37</v>
      </c>
      <c r="F38" s="16">
        <v>328238619.06</v>
      </c>
      <c r="G38" s="16">
        <v>309868332.82999998</v>
      </c>
      <c r="H38" s="16">
        <v>311734980.38</v>
      </c>
      <c r="I38" s="16">
        <v>320372406.76999998</v>
      </c>
      <c r="J38" s="16">
        <v>345235198.19</v>
      </c>
      <c r="K38" s="16">
        <v>360260151.70999998</v>
      </c>
      <c r="L38" s="16">
        <v>365420304.38</v>
      </c>
      <c r="M38" s="16">
        <v>367000416.49000001</v>
      </c>
      <c r="N38" s="16">
        <v>360990590.88999999</v>
      </c>
      <c r="O38" s="16">
        <v>357918854.63999999</v>
      </c>
      <c r="P38" s="16">
        <v>357381106.72000003</v>
      </c>
      <c r="Q38" s="16">
        <v>363240025.61000001</v>
      </c>
      <c r="R38" s="16">
        <v>369037382.82999998</v>
      </c>
      <c r="S38" s="16">
        <v>349314443.51999998</v>
      </c>
      <c r="T38" s="16">
        <v>348377501.92000002</v>
      </c>
      <c r="U38" s="16">
        <v>355071695.58999997</v>
      </c>
      <c r="V38" s="16">
        <v>356206084.58999997</v>
      </c>
      <c r="W38" s="16">
        <v>363400720.18000001</v>
      </c>
      <c r="X38" s="16">
        <v>364922910.75999999</v>
      </c>
      <c r="Y38" s="16">
        <v>372839416.12</v>
      </c>
      <c r="Z38" s="16">
        <v>371126860.94</v>
      </c>
      <c r="AA38" s="16">
        <v>371380108.39999998</v>
      </c>
      <c r="AB38" s="16">
        <v>371114414.81999999</v>
      </c>
      <c r="AC38" s="16">
        <v>378791065.01999998</v>
      </c>
      <c r="AD38" s="16">
        <v>385491920.83999997</v>
      </c>
      <c r="AE38" s="16">
        <v>364857491.98000002</v>
      </c>
      <c r="AF38" s="16">
        <v>362109432.33999997</v>
      </c>
      <c r="AG38" s="16">
        <v>369086702.62</v>
      </c>
      <c r="AH38" s="16">
        <v>370577845.47000003</v>
      </c>
      <c r="AI38" s="16">
        <v>378009618.75</v>
      </c>
      <c r="AJ38" s="16">
        <v>378881054.38999999</v>
      </c>
      <c r="AK38" s="16">
        <v>387495327.22000003</v>
      </c>
      <c r="AL38" s="16">
        <v>385696236.19999999</v>
      </c>
      <c r="AM38" s="16">
        <v>385742779.86000001</v>
      </c>
      <c r="AN38" s="16">
        <v>387808721.56999999</v>
      </c>
      <c r="AO38" s="16">
        <v>394497869.57999998</v>
      </c>
      <c r="AP38" s="16">
        <v>399401525.87</v>
      </c>
      <c r="AQ38" s="16">
        <v>379369138.04000002</v>
      </c>
      <c r="AR38" s="16">
        <v>376197399.19999999</v>
      </c>
      <c r="AS38" s="16">
        <v>383446650.81999999</v>
      </c>
      <c r="AT38" s="16">
        <v>384980744.38999999</v>
      </c>
      <c r="AU38" s="16">
        <v>392047236.12</v>
      </c>
      <c r="AV38" s="16">
        <v>392625405.30000001</v>
      </c>
      <c r="AW38" s="16">
        <v>401081883.63999999</v>
      </c>
      <c r="AX38" s="16">
        <v>399046129.99000001</v>
      </c>
      <c r="AY38" s="16">
        <v>399341191.67000002</v>
      </c>
      <c r="AZ38" s="16">
        <v>403743278.74000001</v>
      </c>
      <c r="BA38" s="16">
        <v>409164883.24000001</v>
      </c>
    </row>
    <row r="39" spans="2:53" s="1" customFormat="1" ht="30.4" customHeight="1" x14ac:dyDescent="0.2">
      <c r="B39" s="9">
        <v>37</v>
      </c>
      <c r="C39" s="7"/>
      <c r="D39" s="7"/>
      <c r="E39" s="13" t="s">
        <v>38</v>
      </c>
      <c r="F39" s="16">
        <v>6569583.25</v>
      </c>
      <c r="G39" s="16">
        <v>5296784.78</v>
      </c>
      <c r="H39" s="16">
        <v>5066436.3600000003</v>
      </c>
      <c r="I39" s="16">
        <v>5369338.1200000001</v>
      </c>
      <c r="J39" s="16">
        <v>5531170.8700000001</v>
      </c>
      <c r="K39" s="16">
        <v>6280696.46</v>
      </c>
      <c r="L39" s="16">
        <v>6174957.5</v>
      </c>
      <c r="M39" s="16">
        <v>5703634.1600000001</v>
      </c>
      <c r="N39" s="16">
        <v>6743532.0099999998</v>
      </c>
      <c r="O39" s="16">
        <v>6557077.96</v>
      </c>
      <c r="P39" s="16">
        <v>6341463.6299999999</v>
      </c>
      <c r="Q39" s="16">
        <v>6377398.1600000001</v>
      </c>
      <c r="R39" s="16">
        <v>7437009.9000000004</v>
      </c>
      <c r="S39" s="16">
        <v>5954114.3499999996</v>
      </c>
      <c r="T39" s="16">
        <v>5661964.6600000001</v>
      </c>
      <c r="U39" s="16">
        <v>5950887</v>
      </c>
      <c r="V39" s="16">
        <v>5706940.4500000002</v>
      </c>
      <c r="W39" s="16">
        <v>6335448.4400000004</v>
      </c>
      <c r="X39" s="16">
        <v>6166552.4299999997</v>
      </c>
      <c r="Y39" s="16">
        <v>5794379.3399999999</v>
      </c>
      <c r="Z39" s="16">
        <v>6932883.9299999997</v>
      </c>
      <c r="AA39" s="16">
        <v>6803688.2999999998</v>
      </c>
      <c r="AB39" s="16">
        <v>6585151.0300000003</v>
      </c>
      <c r="AC39" s="16">
        <v>6650427.46</v>
      </c>
      <c r="AD39" s="16">
        <v>7768560.4400000004</v>
      </c>
      <c r="AE39" s="16">
        <v>6219016.1699999999</v>
      </c>
      <c r="AF39" s="16">
        <v>5885093.6399999997</v>
      </c>
      <c r="AG39" s="16">
        <v>6185726.5</v>
      </c>
      <c r="AH39" s="16">
        <v>5937154.2800000003</v>
      </c>
      <c r="AI39" s="16">
        <v>6590086.2199999997</v>
      </c>
      <c r="AJ39" s="16">
        <v>6402360.9500000002</v>
      </c>
      <c r="AK39" s="16">
        <v>6022094.4800000004</v>
      </c>
      <c r="AL39" s="16">
        <v>7204980.5499999998</v>
      </c>
      <c r="AM39" s="16">
        <v>7066744.8899999997</v>
      </c>
      <c r="AN39" s="16">
        <v>6881344.1799999997</v>
      </c>
      <c r="AO39" s="16">
        <v>6926145.25</v>
      </c>
      <c r="AP39" s="16">
        <v>8048788.3700000001</v>
      </c>
      <c r="AQ39" s="16">
        <v>6466317.8499999996</v>
      </c>
      <c r="AR39" s="16">
        <v>6114003.9800000004</v>
      </c>
      <c r="AS39" s="16">
        <v>6426339.71</v>
      </c>
      <c r="AT39" s="16">
        <v>6167857.3499999996</v>
      </c>
      <c r="AU39" s="16">
        <v>6834749.2699999996</v>
      </c>
      <c r="AV39" s="16">
        <v>6634548.46</v>
      </c>
      <c r="AW39" s="16">
        <v>6233177.7800000003</v>
      </c>
      <c r="AX39" s="16">
        <v>7454281.2999999998</v>
      </c>
      <c r="AY39" s="16">
        <v>7315789.3799999999</v>
      </c>
      <c r="AZ39" s="16">
        <v>7164044.0899999999</v>
      </c>
      <c r="BA39" s="16">
        <v>7183587.6799999997</v>
      </c>
    </row>
    <row r="40" spans="2:5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228.15</v>
      </c>
      <c r="H40" s="16">
        <v>558.23</v>
      </c>
      <c r="I40" s="16">
        <v>0</v>
      </c>
      <c r="J40" s="16">
        <v>0</v>
      </c>
      <c r="K40" s="16">
        <v>2.4700000000000002</v>
      </c>
      <c r="L40" s="16">
        <v>102.37</v>
      </c>
      <c r="M40" s="16">
        <v>0.47</v>
      </c>
      <c r="N40" s="16">
        <v>0.9</v>
      </c>
      <c r="O40" s="16">
        <v>0.3</v>
      </c>
      <c r="P40" s="16">
        <v>0</v>
      </c>
      <c r="Q40" s="16">
        <v>401.8</v>
      </c>
      <c r="R40" s="16">
        <v>6.04</v>
      </c>
      <c r="S40" s="16">
        <v>241.01</v>
      </c>
      <c r="T40" s="16">
        <v>589.92999999999995</v>
      </c>
      <c r="U40" s="16">
        <v>0</v>
      </c>
      <c r="V40" s="16">
        <v>0</v>
      </c>
      <c r="W40" s="16">
        <v>2.61</v>
      </c>
      <c r="X40" s="16">
        <v>108.16</v>
      </c>
      <c r="Y40" s="16">
        <v>0.5</v>
      </c>
      <c r="Z40" s="16">
        <v>0.95</v>
      </c>
      <c r="AA40" s="16">
        <v>0.31</v>
      </c>
      <c r="AB40" s="16">
        <v>0</v>
      </c>
      <c r="AC40" s="16">
        <v>424.18</v>
      </c>
      <c r="AD40" s="16">
        <v>6.37</v>
      </c>
      <c r="AE40" s="16">
        <v>253.74</v>
      </c>
      <c r="AF40" s="16">
        <v>620.88</v>
      </c>
      <c r="AG40" s="16">
        <v>0</v>
      </c>
      <c r="AH40" s="16">
        <v>0</v>
      </c>
      <c r="AI40" s="16">
        <v>2.75</v>
      </c>
      <c r="AJ40" s="16">
        <v>114.05</v>
      </c>
      <c r="AK40" s="16">
        <v>0.52</v>
      </c>
      <c r="AL40" s="16">
        <v>1</v>
      </c>
      <c r="AM40" s="16">
        <v>0.33</v>
      </c>
      <c r="AN40" s="16">
        <v>0</v>
      </c>
      <c r="AO40" s="16">
        <v>447.81</v>
      </c>
      <c r="AP40" s="16">
        <v>6.72</v>
      </c>
      <c r="AQ40" s="16">
        <v>267.87</v>
      </c>
      <c r="AR40" s="16">
        <v>655.46</v>
      </c>
      <c r="AS40" s="16">
        <v>0</v>
      </c>
      <c r="AT40" s="16">
        <v>0</v>
      </c>
      <c r="AU40" s="16">
        <v>2.9</v>
      </c>
      <c r="AV40" s="16">
        <v>120.4</v>
      </c>
      <c r="AW40" s="16">
        <v>0.55000000000000004</v>
      </c>
      <c r="AX40" s="16">
        <v>1.06</v>
      </c>
      <c r="AY40" s="16">
        <v>0.35</v>
      </c>
      <c r="AZ40" s="16">
        <v>0</v>
      </c>
      <c r="BA40" s="16">
        <v>472.75</v>
      </c>
    </row>
    <row r="41" spans="2:5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32439.17</v>
      </c>
      <c r="H41" s="16">
        <v>2710.55</v>
      </c>
      <c r="I41" s="16">
        <v>4647.37</v>
      </c>
      <c r="J41" s="16">
        <v>9759.58</v>
      </c>
      <c r="K41" s="16">
        <v>2396.9699999999998</v>
      </c>
      <c r="L41" s="16">
        <v>7742.95</v>
      </c>
      <c r="M41" s="16">
        <v>6423.24</v>
      </c>
      <c r="N41" s="16">
        <v>1431.81</v>
      </c>
      <c r="O41" s="16">
        <v>4060.61</v>
      </c>
      <c r="P41" s="16">
        <v>2560.94</v>
      </c>
      <c r="Q41" s="16">
        <v>4548.07</v>
      </c>
      <c r="R41" s="16">
        <v>32753.759999999998</v>
      </c>
      <c r="S41" s="16">
        <v>34268.080000000002</v>
      </c>
      <c r="T41" s="16">
        <v>2864.51</v>
      </c>
      <c r="U41" s="16">
        <v>4908.8999999999996</v>
      </c>
      <c r="V41" s="16">
        <v>10309.82</v>
      </c>
      <c r="W41" s="16">
        <v>2532.11</v>
      </c>
      <c r="X41" s="16">
        <v>8181.02</v>
      </c>
      <c r="Y41" s="16">
        <v>6787.99</v>
      </c>
      <c r="Z41" s="16">
        <v>1513.12</v>
      </c>
      <c r="AA41" s="16">
        <v>4290.12</v>
      </c>
      <c r="AB41" s="16">
        <v>2705.79</v>
      </c>
      <c r="AC41" s="16">
        <v>4801.3999999999996</v>
      </c>
      <c r="AD41" s="16">
        <v>34542.71</v>
      </c>
      <c r="AE41" s="16">
        <v>36077.550000000003</v>
      </c>
      <c r="AF41" s="16">
        <v>3014.77</v>
      </c>
      <c r="AG41" s="16">
        <v>5164.2</v>
      </c>
      <c r="AH41" s="16">
        <v>10852.19</v>
      </c>
      <c r="AI41" s="16">
        <v>2667.64</v>
      </c>
      <c r="AJ41" s="16">
        <v>8626.3799999999992</v>
      </c>
      <c r="AK41" s="16">
        <v>7166.59</v>
      </c>
      <c r="AL41" s="16">
        <v>1598.58</v>
      </c>
      <c r="AM41" s="16">
        <v>4531.3599999999997</v>
      </c>
      <c r="AN41" s="16">
        <v>2858.89</v>
      </c>
      <c r="AO41" s="16">
        <v>5068.84</v>
      </c>
      <c r="AP41" s="16">
        <v>36466.75</v>
      </c>
      <c r="AQ41" s="16">
        <v>38087.08</v>
      </c>
      <c r="AR41" s="16">
        <v>3182.7</v>
      </c>
      <c r="AS41" s="16">
        <v>5451.85</v>
      </c>
      <c r="AT41" s="16">
        <v>11456.66</v>
      </c>
      <c r="AU41" s="16">
        <v>2816.22</v>
      </c>
      <c r="AV41" s="16">
        <v>9106.8700000000008</v>
      </c>
      <c r="AW41" s="16">
        <v>7565.77</v>
      </c>
      <c r="AX41" s="16">
        <v>1687.62</v>
      </c>
      <c r="AY41" s="16">
        <v>4783.76</v>
      </c>
      <c r="AZ41" s="16">
        <v>3018.14</v>
      </c>
      <c r="BA41" s="16">
        <v>5351.17</v>
      </c>
    </row>
    <row r="42" spans="2:5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3598.04</v>
      </c>
      <c r="H42" s="16">
        <v>1122.72</v>
      </c>
      <c r="I42" s="16">
        <v>359.06</v>
      </c>
      <c r="J42" s="16">
        <v>856</v>
      </c>
      <c r="K42" s="16">
        <v>170.52</v>
      </c>
      <c r="L42" s="16">
        <v>2536.67</v>
      </c>
      <c r="M42" s="16">
        <v>469.72</v>
      </c>
      <c r="N42" s="16">
        <v>151.88999999999999</v>
      </c>
      <c r="O42" s="16">
        <v>392.2</v>
      </c>
      <c r="P42" s="16">
        <v>203.63</v>
      </c>
      <c r="Q42" s="16">
        <v>0.53</v>
      </c>
      <c r="R42" s="16">
        <v>3020.65</v>
      </c>
      <c r="S42" s="16">
        <v>3800.9</v>
      </c>
      <c r="T42" s="16">
        <v>1186.48</v>
      </c>
      <c r="U42" s="16">
        <v>379.27</v>
      </c>
      <c r="V42" s="16">
        <v>904.26</v>
      </c>
      <c r="W42" s="16">
        <v>180.13</v>
      </c>
      <c r="X42" s="16">
        <v>2680.18</v>
      </c>
      <c r="Y42" s="16">
        <v>496.39</v>
      </c>
      <c r="Z42" s="16">
        <v>160.51</v>
      </c>
      <c r="AA42" s="16">
        <v>414.37</v>
      </c>
      <c r="AB42" s="16">
        <v>215.15</v>
      </c>
      <c r="AC42" s="16">
        <v>0.56000000000000005</v>
      </c>
      <c r="AD42" s="16">
        <v>3185.63</v>
      </c>
      <c r="AE42" s="16">
        <v>4001.6</v>
      </c>
      <c r="AF42" s="16">
        <v>1248.73</v>
      </c>
      <c r="AG42" s="16">
        <v>398.99</v>
      </c>
      <c r="AH42" s="16">
        <v>951.83</v>
      </c>
      <c r="AI42" s="16">
        <v>189.77</v>
      </c>
      <c r="AJ42" s="16">
        <v>2826.08</v>
      </c>
      <c r="AK42" s="16">
        <v>524.08000000000004</v>
      </c>
      <c r="AL42" s="16">
        <v>169.58</v>
      </c>
      <c r="AM42" s="16">
        <v>437.67</v>
      </c>
      <c r="AN42" s="16">
        <v>227.32</v>
      </c>
      <c r="AO42" s="16">
        <v>0.59</v>
      </c>
      <c r="AP42" s="16">
        <v>3363.07</v>
      </c>
      <c r="AQ42" s="16">
        <v>4224.49</v>
      </c>
      <c r="AR42" s="16">
        <v>1318.28</v>
      </c>
      <c r="AS42" s="16">
        <v>421.22</v>
      </c>
      <c r="AT42" s="16">
        <v>1004.85</v>
      </c>
      <c r="AU42" s="16">
        <v>200.34</v>
      </c>
      <c r="AV42" s="16">
        <v>2983.5</v>
      </c>
      <c r="AW42" s="16">
        <v>553.27</v>
      </c>
      <c r="AX42" s="16">
        <v>179.02</v>
      </c>
      <c r="AY42" s="16">
        <v>462.05</v>
      </c>
      <c r="AZ42" s="16">
        <v>239.98</v>
      </c>
      <c r="BA42" s="16">
        <v>0.62</v>
      </c>
    </row>
    <row r="43" spans="2:53" s="1" customFormat="1" ht="30.4" customHeight="1" x14ac:dyDescent="0.2">
      <c r="B43" s="9">
        <v>41</v>
      </c>
      <c r="C43" s="7"/>
      <c r="D43" s="7"/>
      <c r="E43" s="13" t="s">
        <v>42</v>
      </c>
      <c r="F43" s="16">
        <v>91131772.849999994</v>
      </c>
      <c r="G43" s="16">
        <v>124413160.48</v>
      </c>
      <c r="H43" s="16">
        <v>80607842.920000002</v>
      </c>
      <c r="I43" s="16">
        <v>89216742.079999998</v>
      </c>
      <c r="J43" s="16">
        <v>96817050.680000007</v>
      </c>
      <c r="K43" s="16">
        <v>91287062.180000007</v>
      </c>
      <c r="L43" s="16">
        <v>76324632.370000005</v>
      </c>
      <c r="M43" s="16">
        <v>85564816.579999998</v>
      </c>
      <c r="N43" s="16">
        <v>75370344.209999993</v>
      </c>
      <c r="O43" s="16">
        <v>79762651.739999995</v>
      </c>
      <c r="P43" s="16">
        <v>99348240.060000002</v>
      </c>
      <c r="Q43" s="16">
        <v>106135098.25</v>
      </c>
      <c r="R43" s="16">
        <v>100187566.95</v>
      </c>
      <c r="S43" s="16">
        <v>132015252.44</v>
      </c>
      <c r="T43" s="16">
        <v>89296745.980000004</v>
      </c>
      <c r="U43" s="16">
        <v>98190608.5</v>
      </c>
      <c r="V43" s="16">
        <v>105865634.89</v>
      </c>
      <c r="W43" s="16">
        <v>100355237.5</v>
      </c>
      <c r="X43" s="16">
        <v>85397944.5</v>
      </c>
      <c r="Y43" s="16">
        <v>94639475.590000004</v>
      </c>
      <c r="Z43" s="16">
        <v>84445356.370000005</v>
      </c>
      <c r="AA43" s="16">
        <v>88837756.5</v>
      </c>
      <c r="AB43" s="16">
        <v>108423369.09999999</v>
      </c>
      <c r="AC43" s="16">
        <v>115210233.65000001</v>
      </c>
      <c r="AD43" s="16">
        <v>109262704.02</v>
      </c>
      <c r="AE43" s="16">
        <v>141090389.94999999</v>
      </c>
      <c r="AF43" s="16">
        <v>98371883.599999994</v>
      </c>
      <c r="AG43" s="16">
        <v>107265746.15000001</v>
      </c>
      <c r="AH43" s="16">
        <v>114940772.56</v>
      </c>
      <c r="AI43" s="16">
        <v>109430375.16</v>
      </c>
      <c r="AJ43" s="16">
        <v>94473082.170000002</v>
      </c>
      <c r="AK43" s="16">
        <v>103714613.26000001</v>
      </c>
      <c r="AL43" s="16">
        <v>93520494.040000007</v>
      </c>
      <c r="AM43" s="16">
        <v>97912894.170000002</v>
      </c>
      <c r="AN43" s="16">
        <v>117498506.77</v>
      </c>
      <c r="AO43" s="16">
        <v>124285371.31999999</v>
      </c>
      <c r="AP43" s="16">
        <v>118337841.69</v>
      </c>
      <c r="AQ43" s="16">
        <v>150165527.61000001</v>
      </c>
      <c r="AR43" s="16">
        <v>107447021.27</v>
      </c>
      <c r="AS43" s="16">
        <v>116340883.81999999</v>
      </c>
      <c r="AT43" s="16">
        <v>124015910.22</v>
      </c>
      <c r="AU43" s="16">
        <v>118505512.83</v>
      </c>
      <c r="AV43" s="16">
        <v>103548219.83</v>
      </c>
      <c r="AW43" s="16">
        <v>112789750.93000001</v>
      </c>
      <c r="AX43" s="16">
        <v>102595631.7</v>
      </c>
      <c r="AY43" s="16">
        <v>106988031.84</v>
      </c>
      <c r="AZ43" s="16">
        <v>126573644.44</v>
      </c>
      <c r="BA43" s="16">
        <v>133360508.98999999</v>
      </c>
    </row>
    <row r="44" spans="2:53" s="1" customFormat="1" ht="41.1" customHeight="1" x14ac:dyDescent="0.2">
      <c r="B44" s="9">
        <v>42</v>
      </c>
      <c r="C44" s="7"/>
      <c r="D44" s="7"/>
      <c r="E44" s="13" t="s">
        <v>43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53" s="1" customFormat="1" ht="30.4" customHeight="1" x14ac:dyDescent="0.2">
      <c r="B45" s="9">
        <v>43</v>
      </c>
      <c r="C45" s="7"/>
      <c r="D45" s="7"/>
      <c r="E45" s="13" t="s">
        <v>44</v>
      </c>
      <c r="F45" s="16">
        <v>1855750.34</v>
      </c>
      <c r="G45" s="16">
        <v>1930080.87</v>
      </c>
      <c r="H45" s="16">
        <v>2106843.5699999998</v>
      </c>
      <c r="I45" s="16">
        <v>2179650.6</v>
      </c>
      <c r="J45" s="16">
        <v>2018153.24</v>
      </c>
      <c r="K45" s="16">
        <v>2223737.9500000002</v>
      </c>
      <c r="L45" s="16">
        <v>2205906.92</v>
      </c>
      <c r="M45" s="16">
        <v>1956991.08</v>
      </c>
      <c r="N45" s="16">
        <v>2384719.65</v>
      </c>
      <c r="O45" s="16">
        <v>2561880.4</v>
      </c>
      <c r="P45" s="16">
        <v>2251616.31</v>
      </c>
      <c r="Q45" s="16">
        <v>2388274.7599999998</v>
      </c>
      <c r="R45" s="16">
        <v>2287994.54</v>
      </c>
      <c r="S45" s="16">
        <v>2247892.0099999998</v>
      </c>
      <c r="T45" s="16">
        <v>2457777.67</v>
      </c>
      <c r="U45" s="16">
        <v>2520586.11</v>
      </c>
      <c r="V45" s="16">
        <v>2058039.41</v>
      </c>
      <c r="W45" s="16">
        <v>2366040.46</v>
      </c>
      <c r="X45" s="16">
        <v>2367781.3199999998</v>
      </c>
      <c r="Y45" s="16">
        <v>2081525.55</v>
      </c>
      <c r="Z45" s="16">
        <v>2520807.54</v>
      </c>
      <c r="AA45" s="16">
        <v>2655056.0299999998</v>
      </c>
      <c r="AB45" s="16">
        <v>2271834.39</v>
      </c>
      <c r="AC45" s="16">
        <v>2556259.0299999998</v>
      </c>
      <c r="AD45" s="16">
        <v>2425999.73</v>
      </c>
      <c r="AE45" s="16">
        <v>2233786.73</v>
      </c>
      <c r="AF45" s="16">
        <v>2475279.2000000002</v>
      </c>
      <c r="AG45" s="16">
        <v>2552264.4900000002</v>
      </c>
      <c r="AH45" s="16">
        <v>2189317.62</v>
      </c>
      <c r="AI45" s="16">
        <v>2518455.12</v>
      </c>
      <c r="AJ45" s="16">
        <v>2462775.5</v>
      </c>
      <c r="AK45" s="16">
        <v>2207550.5499999998</v>
      </c>
      <c r="AL45" s="16">
        <v>2653374.54</v>
      </c>
      <c r="AM45" s="16">
        <v>2821257.86</v>
      </c>
      <c r="AN45" s="16">
        <v>2432088.34</v>
      </c>
      <c r="AO45" s="16">
        <v>2674507.5499999998</v>
      </c>
      <c r="AP45" s="16">
        <v>2537486.81</v>
      </c>
      <c r="AQ45" s="16">
        <v>2434131.09</v>
      </c>
      <c r="AR45" s="16">
        <v>2654163.1800000002</v>
      </c>
      <c r="AS45" s="16">
        <v>2729493.53</v>
      </c>
      <c r="AT45" s="16">
        <v>2428935.8199999998</v>
      </c>
      <c r="AU45" s="16">
        <v>2717981.79</v>
      </c>
      <c r="AV45" s="16">
        <v>2675715.69</v>
      </c>
      <c r="AW45" s="16">
        <v>2421824.46</v>
      </c>
      <c r="AX45" s="16">
        <v>2861700.1</v>
      </c>
      <c r="AY45" s="16">
        <v>3031811.17</v>
      </c>
      <c r="AZ45" s="16">
        <v>2668077.81</v>
      </c>
      <c r="BA45" s="16">
        <v>2877514.26</v>
      </c>
    </row>
    <row r="46" spans="2:53" s="1" customFormat="1" ht="19.7" customHeight="1" x14ac:dyDescent="0.2">
      <c r="B46" s="4">
        <v>44</v>
      </c>
      <c r="C46" s="46" t="s">
        <v>45</v>
      </c>
      <c r="D46" s="46"/>
      <c r="E46" s="46"/>
      <c r="F46" s="5">
        <v>3244267366.0999999</v>
      </c>
      <c r="G46" s="5">
        <v>3126388690.75</v>
      </c>
      <c r="H46" s="5">
        <v>3088762920.3800001</v>
      </c>
      <c r="I46" s="5">
        <v>3169822987.48</v>
      </c>
      <c r="J46" s="5">
        <v>3639526157.5</v>
      </c>
      <c r="K46" s="5">
        <v>3401771800.5300002</v>
      </c>
      <c r="L46" s="5">
        <v>3530612489.3400002</v>
      </c>
      <c r="M46" s="5">
        <v>3403891885.4499998</v>
      </c>
      <c r="N46" s="5">
        <v>3395997428.4499998</v>
      </c>
      <c r="O46" s="5">
        <v>3812003960.1199999</v>
      </c>
      <c r="P46" s="5">
        <v>3676074471.1799998</v>
      </c>
      <c r="Q46" s="5">
        <v>3949561713.1700001</v>
      </c>
      <c r="R46" s="5">
        <v>3579731735.5500002</v>
      </c>
      <c r="S46" s="5">
        <v>3528740908.7600002</v>
      </c>
      <c r="T46" s="5">
        <v>3523071848.0599999</v>
      </c>
      <c r="U46" s="5">
        <v>3541170188.6700001</v>
      </c>
      <c r="V46" s="5">
        <v>3792177215.8699999</v>
      </c>
      <c r="W46" s="5">
        <v>3492271325.27</v>
      </c>
      <c r="X46" s="5">
        <v>3632058208.5300002</v>
      </c>
      <c r="Y46" s="5">
        <v>3549160924.23</v>
      </c>
      <c r="Z46" s="5">
        <v>3593518975.3000002</v>
      </c>
      <c r="AA46" s="5">
        <v>4019355192.1100001</v>
      </c>
      <c r="AB46" s="5">
        <v>3862976311.0300002</v>
      </c>
      <c r="AC46" s="5">
        <v>3915240489.21</v>
      </c>
      <c r="AD46" s="5">
        <v>3634717804.29</v>
      </c>
      <c r="AE46" s="5">
        <v>3608265408.0700002</v>
      </c>
      <c r="AF46" s="5">
        <v>3576267073.5500002</v>
      </c>
      <c r="AG46" s="5">
        <v>3686712007.3099999</v>
      </c>
      <c r="AH46" s="5">
        <v>3778320392.6599998</v>
      </c>
      <c r="AI46" s="5">
        <v>3637099242.0599999</v>
      </c>
      <c r="AJ46" s="5">
        <v>3786305221.71</v>
      </c>
      <c r="AK46" s="5">
        <v>3694965631.4899998</v>
      </c>
      <c r="AL46" s="5">
        <v>3743917315.6399999</v>
      </c>
      <c r="AM46" s="5">
        <v>4163902282.0700002</v>
      </c>
      <c r="AN46" s="5">
        <v>3866742817.4000001</v>
      </c>
      <c r="AO46" s="5">
        <v>4087815212.2199998</v>
      </c>
      <c r="AP46" s="5">
        <v>3808878523.54</v>
      </c>
      <c r="AQ46" s="5">
        <v>3783828674.8699999</v>
      </c>
      <c r="AR46" s="5">
        <v>3754854173.2199998</v>
      </c>
      <c r="AS46" s="5">
        <v>3862247861.5300002</v>
      </c>
      <c r="AT46" s="5">
        <v>3960763840.6900001</v>
      </c>
      <c r="AU46" s="5">
        <v>3818697458.1500001</v>
      </c>
      <c r="AV46" s="5">
        <v>3984862869.5500002</v>
      </c>
      <c r="AW46" s="5">
        <v>3868773470.5599999</v>
      </c>
      <c r="AX46" s="5">
        <v>3907606749.6500001</v>
      </c>
      <c r="AY46" s="5">
        <v>4355336136.8800001</v>
      </c>
      <c r="AZ46" s="5">
        <v>4058037163.1199999</v>
      </c>
      <c r="BA46" s="5">
        <v>4282775796.02</v>
      </c>
    </row>
    <row r="47" spans="2:53" s="1" customFormat="1" ht="30.4" customHeight="1" x14ac:dyDescent="0.2">
      <c r="B47" s="17">
        <v>45</v>
      </c>
      <c r="C47" s="18"/>
      <c r="D47" s="18"/>
      <c r="E47" s="19" t="s">
        <v>46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53" s="1" customFormat="1" ht="30.4" customHeight="1" x14ac:dyDescent="0.2">
      <c r="B48" s="4">
        <v>46</v>
      </c>
      <c r="C48" s="47" t="s">
        <v>47</v>
      </c>
      <c r="D48" s="47"/>
      <c r="E48" s="47"/>
      <c r="F48" s="20">
        <v>3244267366.0999999</v>
      </c>
      <c r="G48" s="20">
        <v>3126388690.75</v>
      </c>
      <c r="H48" s="20">
        <v>3088762920.3800001</v>
      </c>
      <c r="I48" s="20">
        <v>3169822987.48</v>
      </c>
      <c r="J48" s="20">
        <v>3639526157.5</v>
      </c>
      <c r="K48" s="20">
        <v>3401771800.5300002</v>
      </c>
      <c r="L48" s="20">
        <v>3530612489.3400002</v>
      </c>
      <c r="M48" s="20">
        <v>3403891885.4499998</v>
      </c>
      <c r="N48" s="20">
        <v>3395997428.4499998</v>
      </c>
      <c r="O48" s="20">
        <v>3812003960.1199999</v>
      </c>
      <c r="P48" s="20">
        <v>3676074471.1799998</v>
      </c>
      <c r="Q48" s="20">
        <v>3949561713.1700001</v>
      </c>
      <c r="R48" s="20">
        <v>3579731735.5500002</v>
      </c>
      <c r="S48" s="20">
        <v>3528740908.7600002</v>
      </c>
      <c r="T48" s="20">
        <v>3523071848.0599999</v>
      </c>
      <c r="U48" s="20">
        <v>3541170188.6700001</v>
      </c>
      <c r="V48" s="20">
        <v>3792177215.8699999</v>
      </c>
      <c r="W48" s="20">
        <v>3492271325.27</v>
      </c>
      <c r="X48" s="20">
        <v>3632058208.5300002</v>
      </c>
      <c r="Y48" s="20">
        <v>3549160924.23</v>
      </c>
      <c r="Z48" s="20">
        <v>3593518975.3000002</v>
      </c>
      <c r="AA48" s="20">
        <v>4019355192.1100001</v>
      </c>
      <c r="AB48" s="20">
        <v>3862976311.0300002</v>
      </c>
      <c r="AC48" s="20">
        <v>3915240489.21</v>
      </c>
      <c r="AD48" s="20">
        <v>3634717804.29</v>
      </c>
      <c r="AE48" s="20">
        <v>3608265408.0700002</v>
      </c>
      <c r="AF48" s="20">
        <v>3576267073.5500002</v>
      </c>
      <c r="AG48" s="20">
        <v>3686712007.3099999</v>
      </c>
      <c r="AH48" s="20">
        <v>3778320392.6599998</v>
      </c>
      <c r="AI48" s="20">
        <v>3637099242.0599999</v>
      </c>
      <c r="AJ48" s="20">
        <v>3786305221.71</v>
      </c>
      <c r="AK48" s="20">
        <v>3694965631.4899998</v>
      </c>
      <c r="AL48" s="20">
        <v>3743917315.6399999</v>
      </c>
      <c r="AM48" s="20">
        <v>4163902282.0700002</v>
      </c>
      <c r="AN48" s="20">
        <v>3866742817.4000001</v>
      </c>
      <c r="AO48" s="20">
        <v>4087815212.2199998</v>
      </c>
      <c r="AP48" s="20">
        <v>3808878523.54</v>
      </c>
      <c r="AQ48" s="20">
        <v>3783828674.8699999</v>
      </c>
      <c r="AR48" s="20">
        <v>3754854173.2199998</v>
      </c>
      <c r="AS48" s="20">
        <v>3862247861.5300002</v>
      </c>
      <c r="AT48" s="20">
        <v>3960763840.6900001</v>
      </c>
      <c r="AU48" s="20">
        <v>3818697458.1500001</v>
      </c>
      <c r="AV48" s="20">
        <v>3984862869.5500002</v>
      </c>
      <c r="AW48" s="20">
        <v>3868773470.5599999</v>
      </c>
      <c r="AX48" s="20">
        <v>3907606749.6500001</v>
      </c>
      <c r="AY48" s="20">
        <v>4355336136.8800001</v>
      </c>
      <c r="AZ48" s="20">
        <v>4058037163.1199999</v>
      </c>
      <c r="BA48" s="20">
        <v>4282775796.02</v>
      </c>
    </row>
    <row r="49" spans="2:53" s="1" customFormat="1" ht="30.4" customHeight="1" x14ac:dyDescent="0.2">
      <c r="B49" s="17">
        <v>47</v>
      </c>
      <c r="C49" s="18"/>
      <c r="D49" s="18"/>
      <c r="E49" s="19" t="s">
        <v>48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53" s="1" customFormat="1" ht="30.4" customHeight="1" x14ac:dyDescent="0.2">
      <c r="B50" s="4">
        <v>48</v>
      </c>
      <c r="C50" s="47" t="s">
        <v>49</v>
      </c>
      <c r="D50" s="47"/>
      <c r="E50" s="47"/>
      <c r="F50" s="20">
        <v>3244267366.0999999</v>
      </c>
      <c r="G50" s="20">
        <v>3126388690.75</v>
      </c>
      <c r="H50" s="20">
        <v>3088762920.3800001</v>
      </c>
      <c r="I50" s="20">
        <v>3169822987.48</v>
      </c>
      <c r="J50" s="20">
        <v>3639526157.5</v>
      </c>
      <c r="K50" s="20">
        <v>3401771800.5300002</v>
      </c>
      <c r="L50" s="20">
        <v>3530612489.3400002</v>
      </c>
      <c r="M50" s="20">
        <v>3403891885.4499998</v>
      </c>
      <c r="N50" s="20">
        <v>3395997428.4499998</v>
      </c>
      <c r="O50" s="20">
        <v>3812003960.1199999</v>
      </c>
      <c r="P50" s="20">
        <v>3676074471.1799998</v>
      </c>
      <c r="Q50" s="20">
        <v>3949561713.1700001</v>
      </c>
      <c r="R50" s="20">
        <v>3579731735.5500002</v>
      </c>
      <c r="S50" s="20">
        <v>3528740908.7600002</v>
      </c>
      <c r="T50" s="20">
        <v>3523071848.0599999</v>
      </c>
      <c r="U50" s="20">
        <v>3541170188.6700001</v>
      </c>
      <c r="V50" s="20">
        <v>3792177215.8699999</v>
      </c>
      <c r="W50" s="20">
        <v>3492271325.27</v>
      </c>
      <c r="X50" s="20">
        <v>3632058208.5300002</v>
      </c>
      <c r="Y50" s="20">
        <v>3549160924.23</v>
      </c>
      <c r="Z50" s="20">
        <v>3593518975.3000002</v>
      </c>
      <c r="AA50" s="20">
        <v>4019355192.1100001</v>
      </c>
      <c r="AB50" s="20">
        <v>3862976311.0300002</v>
      </c>
      <c r="AC50" s="20">
        <v>3915240489.21</v>
      </c>
      <c r="AD50" s="20">
        <v>3634717804.29</v>
      </c>
      <c r="AE50" s="20">
        <v>3608265408.0700002</v>
      </c>
      <c r="AF50" s="20">
        <v>3576267073.5500002</v>
      </c>
      <c r="AG50" s="20">
        <v>3686712007.3099999</v>
      </c>
      <c r="AH50" s="20">
        <v>3778320392.6599998</v>
      </c>
      <c r="AI50" s="20">
        <v>3637099242.0599999</v>
      </c>
      <c r="AJ50" s="20">
        <v>3786305221.71</v>
      </c>
      <c r="AK50" s="20">
        <v>3694965631.4899998</v>
      </c>
      <c r="AL50" s="20">
        <v>3743917315.6399999</v>
      </c>
      <c r="AM50" s="20">
        <v>4163902282.0700002</v>
      </c>
      <c r="AN50" s="20">
        <v>3866742817.4000001</v>
      </c>
      <c r="AO50" s="20">
        <v>4087815212.2199998</v>
      </c>
      <c r="AP50" s="20">
        <v>3808878523.54</v>
      </c>
      <c r="AQ50" s="20">
        <v>3783828674.8699999</v>
      </c>
      <c r="AR50" s="20">
        <v>3754854173.2199998</v>
      </c>
      <c r="AS50" s="20">
        <v>3862247861.5300002</v>
      </c>
      <c r="AT50" s="20">
        <v>3960763840.6900001</v>
      </c>
      <c r="AU50" s="20">
        <v>3818697458.1500001</v>
      </c>
      <c r="AV50" s="20">
        <v>3984862869.5500002</v>
      </c>
      <c r="AW50" s="20">
        <v>3868773470.5599999</v>
      </c>
      <c r="AX50" s="20">
        <v>3907606749.6500001</v>
      </c>
      <c r="AY50" s="20">
        <v>4355336136.8800001</v>
      </c>
      <c r="AZ50" s="20">
        <v>4058037163.1199999</v>
      </c>
      <c r="BA50" s="20">
        <v>4282775796.02</v>
      </c>
    </row>
    <row r="51" spans="2:53" s="1" customFormat="1" ht="28.7" customHeight="1" x14ac:dyDescent="0.2"/>
  </sheetData>
  <mergeCells count="19"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  <mergeCell ref="C2:E2"/>
    <mergeCell ref="C24:E24"/>
    <mergeCell ref="C3:E3"/>
    <mergeCell ref="C46:E46"/>
    <mergeCell ref="C48:E48"/>
    <mergeCell ref="D4:E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5"/>
  <sheetViews>
    <sheetView workbookViewId="0">
      <pane xSplit="5" ySplit="2" topLeftCell="BH27" activePane="bottomRight" state="frozen"/>
      <selection pane="topRight" activeCell="F1" sqref="F1"/>
      <selection pane="bottomLeft" activeCell="A3" sqref="A3"/>
      <selection pane="bottomRight" sqref="A1:XFD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4.7109375" customWidth="1"/>
  </cols>
  <sheetData>
    <row r="1" spans="2:69" s="1" customFormat="1" ht="13.35" customHeight="1" x14ac:dyDescent="0.2"/>
    <row r="2" spans="2:69" s="1" customFormat="1" ht="24" customHeight="1" x14ac:dyDescent="0.2">
      <c r="B2" s="2" t="s">
        <v>0</v>
      </c>
      <c r="C2" s="44" t="s">
        <v>1</v>
      </c>
      <c r="D2" s="44"/>
      <c r="E2" s="44"/>
      <c r="F2" s="3">
        <v>201901</v>
      </c>
      <c r="G2" s="3">
        <v>201902</v>
      </c>
      <c r="H2" s="3">
        <v>201903</v>
      </c>
      <c r="I2" s="3">
        <v>201904</v>
      </c>
      <c r="J2" s="3">
        <v>201905</v>
      </c>
      <c r="K2" s="3">
        <v>201906</v>
      </c>
      <c r="L2" s="3">
        <v>201907</v>
      </c>
      <c r="M2" s="3">
        <v>201908</v>
      </c>
      <c r="N2" s="3">
        <v>201909</v>
      </c>
      <c r="O2" s="3">
        <v>201910</v>
      </c>
      <c r="P2" s="3">
        <v>201911</v>
      </c>
      <c r="Q2" s="3">
        <v>201912</v>
      </c>
      <c r="R2" s="3">
        <v>202001</v>
      </c>
      <c r="S2" s="3">
        <v>202002</v>
      </c>
      <c r="T2" s="3">
        <v>202003</v>
      </c>
      <c r="U2" s="3">
        <v>202004</v>
      </c>
      <c r="V2" s="3">
        <v>202005</v>
      </c>
      <c r="W2" s="3">
        <v>202006</v>
      </c>
      <c r="X2" s="3">
        <v>202007</v>
      </c>
      <c r="Y2" s="3">
        <v>202008</v>
      </c>
      <c r="Z2" s="3">
        <v>202009</v>
      </c>
      <c r="AA2" s="3">
        <v>202010</v>
      </c>
      <c r="AB2" s="3">
        <v>202011</v>
      </c>
      <c r="AC2" s="3">
        <v>202012</v>
      </c>
      <c r="AD2" s="3">
        <v>202101</v>
      </c>
      <c r="AE2" s="3">
        <v>202102</v>
      </c>
      <c r="AF2" s="3">
        <v>202103</v>
      </c>
      <c r="AG2" s="3">
        <v>202104</v>
      </c>
      <c r="AH2" s="3">
        <v>202105</v>
      </c>
      <c r="AI2" s="3">
        <v>202106</v>
      </c>
      <c r="AJ2" s="3">
        <v>202107</v>
      </c>
      <c r="AK2" s="3">
        <v>202108</v>
      </c>
      <c r="AL2" s="3">
        <v>202109</v>
      </c>
      <c r="AM2" s="3">
        <v>202110</v>
      </c>
      <c r="AN2" s="3">
        <v>202111</v>
      </c>
      <c r="AO2" s="3">
        <v>202112</v>
      </c>
      <c r="AP2" s="3">
        <v>202201</v>
      </c>
      <c r="AQ2" s="3">
        <v>202202</v>
      </c>
      <c r="AR2" s="3">
        <v>202203</v>
      </c>
      <c r="AS2" s="3">
        <v>202204</v>
      </c>
      <c r="AT2" s="3">
        <v>202205</v>
      </c>
      <c r="AU2" s="3">
        <v>202206</v>
      </c>
      <c r="AV2" s="3">
        <v>202207</v>
      </c>
      <c r="AW2" s="3">
        <v>202208</v>
      </c>
      <c r="AX2" s="3">
        <v>202209</v>
      </c>
      <c r="AY2" s="3">
        <v>202210</v>
      </c>
      <c r="AZ2" s="3">
        <v>202211</v>
      </c>
      <c r="BA2" s="3">
        <v>202212</v>
      </c>
      <c r="BB2" s="3">
        <v>202301</v>
      </c>
      <c r="BC2" s="3">
        <v>202302</v>
      </c>
      <c r="BD2" s="3">
        <v>202303</v>
      </c>
      <c r="BE2" s="3">
        <v>202304</v>
      </c>
      <c r="BF2" s="3">
        <v>202305</v>
      </c>
      <c r="BG2" s="3">
        <v>202306</v>
      </c>
      <c r="BH2" s="3">
        <v>202307</v>
      </c>
      <c r="BI2" s="3">
        <v>202308</v>
      </c>
      <c r="BJ2" s="3">
        <v>202309</v>
      </c>
      <c r="BK2" s="3">
        <v>202310</v>
      </c>
      <c r="BL2" s="3">
        <v>202311</v>
      </c>
      <c r="BM2" s="3">
        <v>202312</v>
      </c>
      <c r="BN2" s="3">
        <v>202401</v>
      </c>
      <c r="BO2" s="3">
        <v>202402</v>
      </c>
      <c r="BP2" s="3">
        <v>202403</v>
      </c>
      <c r="BQ2" s="3">
        <v>202404</v>
      </c>
    </row>
    <row r="3" spans="2:69" s="1" customFormat="1" ht="19.7" customHeight="1" x14ac:dyDescent="0.2">
      <c r="B3" s="4">
        <v>1</v>
      </c>
      <c r="C3" s="46" t="s">
        <v>2</v>
      </c>
      <c r="D3" s="46"/>
      <c r="E3" s="46"/>
      <c r="F3" s="5">
        <v>2615228599.48</v>
      </c>
      <c r="G3" s="5">
        <v>2615629554.5599999</v>
      </c>
      <c r="H3" s="5">
        <v>2442525013.2600002</v>
      </c>
      <c r="I3" s="5">
        <v>2740184237.1100001</v>
      </c>
      <c r="J3" s="5">
        <v>2922029271.1399999</v>
      </c>
      <c r="K3" s="5">
        <v>2631169614.8299999</v>
      </c>
      <c r="L3" s="5">
        <v>2734964669.8299999</v>
      </c>
      <c r="M3" s="5">
        <v>2779973381.8800001</v>
      </c>
      <c r="N3" s="5">
        <v>2842396343.4400001</v>
      </c>
      <c r="O3" s="5">
        <v>2988956226.5100002</v>
      </c>
      <c r="P3" s="5">
        <v>3066313926.4699998</v>
      </c>
      <c r="Q3" s="5">
        <v>3487802314.23</v>
      </c>
      <c r="R3" s="5">
        <v>2792939937.8499999</v>
      </c>
      <c r="S3" s="5">
        <v>2779068829.02</v>
      </c>
      <c r="T3" s="5">
        <v>2632395885.0100002</v>
      </c>
      <c r="U3" s="5">
        <v>2258009535.9499998</v>
      </c>
      <c r="V3" s="5">
        <v>2298238670.98</v>
      </c>
      <c r="W3" s="5">
        <v>3108974294.3899999</v>
      </c>
      <c r="X3" s="5">
        <v>3174849556.0100002</v>
      </c>
      <c r="Y3" s="5">
        <v>3644861814.3699999</v>
      </c>
      <c r="Z3" s="5">
        <v>3497357979.1700001</v>
      </c>
      <c r="AA3" s="5">
        <v>3391122177.1500001</v>
      </c>
      <c r="AB3" s="5">
        <v>3493744478.3200002</v>
      </c>
      <c r="AC3" s="5">
        <v>3420263326.8599901</v>
      </c>
      <c r="AD3" s="5">
        <v>3385629491.29</v>
      </c>
      <c r="AE3" s="5">
        <v>3355237653.2199998</v>
      </c>
      <c r="AF3" s="5">
        <v>3298975484.8600001</v>
      </c>
      <c r="AG3" s="5">
        <v>3336063344.46</v>
      </c>
      <c r="AH3" s="5">
        <v>3382239565.0999999</v>
      </c>
      <c r="AI3" s="5">
        <v>3528461318.1700001</v>
      </c>
      <c r="AJ3" s="5">
        <v>3592817497.6399999</v>
      </c>
      <c r="AK3" s="5">
        <v>4124853226.8699999</v>
      </c>
      <c r="AL3" s="5">
        <v>3798543792.3200002</v>
      </c>
      <c r="AM3" s="5">
        <v>3985320728.29</v>
      </c>
      <c r="AN3" s="5">
        <v>4175292370.29</v>
      </c>
      <c r="AO3" s="5">
        <v>4229765319.21</v>
      </c>
      <c r="AP3" s="5">
        <v>3781561231.23</v>
      </c>
      <c r="AQ3" s="5">
        <v>3896082443.1100001</v>
      </c>
      <c r="AR3" s="5">
        <v>3954518540.5599999</v>
      </c>
      <c r="AS3" s="5">
        <v>4091766427.3499999</v>
      </c>
      <c r="AT3" s="5">
        <v>4474932607.9899998</v>
      </c>
      <c r="AU3" s="5">
        <v>4359456700.1000004</v>
      </c>
      <c r="AV3" s="5">
        <v>5240019998.1000004</v>
      </c>
      <c r="AW3" s="5">
        <v>3955540421.02</v>
      </c>
      <c r="AX3" s="5">
        <v>4024054978.8800001</v>
      </c>
      <c r="AY3" s="5">
        <v>4243443010.5100002</v>
      </c>
      <c r="AZ3" s="5">
        <v>4268130548.7800002</v>
      </c>
      <c r="BA3" s="5">
        <v>4625526431.0699997</v>
      </c>
      <c r="BB3" s="5">
        <v>4016031947.04</v>
      </c>
      <c r="BC3" s="5">
        <v>4004644849.6199999</v>
      </c>
      <c r="BD3" s="5">
        <v>4092219447.1599998</v>
      </c>
      <c r="BE3" s="5">
        <v>4295043578.1400003</v>
      </c>
      <c r="BF3" s="5">
        <v>4281782630.4299998</v>
      </c>
      <c r="BG3" s="5">
        <v>4128778594.3000002</v>
      </c>
      <c r="BH3" s="5">
        <v>4217531741.8099999</v>
      </c>
      <c r="BI3" s="5">
        <v>4317255090.6700001</v>
      </c>
      <c r="BJ3" s="5">
        <v>4512959580.0200005</v>
      </c>
      <c r="BK3" s="5">
        <v>5389824618.5200005</v>
      </c>
      <c r="BL3" s="5">
        <v>5037496472.0799999</v>
      </c>
      <c r="BM3" s="5">
        <v>4941543592.7600002</v>
      </c>
      <c r="BN3" s="5">
        <v>4615347507.3500004</v>
      </c>
      <c r="BO3" s="5">
        <v>4430199157.2200003</v>
      </c>
      <c r="BP3" s="5">
        <v>4089895312.0900002</v>
      </c>
      <c r="BQ3" s="5">
        <v>4655607278.2700005</v>
      </c>
    </row>
    <row r="4" spans="2:69" s="1" customFormat="1" ht="19.7" customHeight="1" x14ac:dyDescent="0.2">
      <c r="B4" s="6">
        <v>2</v>
      </c>
      <c r="C4" s="7"/>
      <c r="D4" s="43" t="s">
        <v>3</v>
      </c>
      <c r="E4" s="43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</row>
    <row r="5" spans="2:69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</row>
    <row r="6" spans="2:69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</row>
    <row r="7" spans="2:69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</row>
    <row r="8" spans="2:69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</row>
    <row r="9" spans="2:69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</row>
    <row r="10" spans="2:69" s="1" customFormat="1" ht="19.7" customHeight="1" x14ac:dyDescent="0.2">
      <c r="B10" s="6">
        <v>8</v>
      </c>
      <c r="C10" s="7"/>
      <c r="D10" s="43" t="s">
        <v>9</v>
      </c>
      <c r="E10" s="43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</row>
    <row r="11" spans="2:69" s="1" customFormat="1" ht="19.7" customHeight="1" x14ac:dyDescent="0.2">
      <c r="B11" s="6">
        <v>9</v>
      </c>
      <c r="C11" s="7"/>
      <c r="D11" s="43" t="s">
        <v>10</v>
      </c>
      <c r="E11" s="43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</row>
    <row r="12" spans="2:69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</row>
    <row r="13" spans="2:69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</row>
    <row r="14" spans="2:69" s="1" customFormat="1" ht="19.7" customHeight="1" x14ac:dyDescent="0.2">
      <c r="B14" s="6">
        <v>12</v>
      </c>
      <c r="C14" s="7"/>
      <c r="D14" s="43" t="s">
        <v>13</v>
      </c>
      <c r="E14" s="43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</row>
    <row r="15" spans="2:69" s="1" customFormat="1" ht="19.7" customHeight="1" x14ac:dyDescent="0.2">
      <c r="B15" s="6">
        <v>13</v>
      </c>
      <c r="C15" s="7"/>
      <c r="D15" s="43" t="s">
        <v>14</v>
      </c>
      <c r="E15" s="43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</row>
    <row r="16" spans="2:69" s="1" customFormat="1" ht="19.7" customHeight="1" x14ac:dyDescent="0.2">
      <c r="B16" s="6">
        <v>14</v>
      </c>
      <c r="C16" s="7"/>
      <c r="D16" s="43" t="s">
        <v>15</v>
      </c>
      <c r="E16" s="43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</row>
    <row r="17" spans="2:69" s="1" customFormat="1" ht="19.7" customHeight="1" x14ac:dyDescent="0.2">
      <c r="B17" s="6">
        <v>15</v>
      </c>
      <c r="C17" s="7"/>
      <c r="D17" s="43" t="s">
        <v>16</v>
      </c>
      <c r="E17" s="43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</row>
    <row r="18" spans="2:69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</row>
    <row r="19" spans="2:69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</row>
    <row r="20" spans="2:69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</row>
    <row r="21" spans="2:69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</row>
    <row r="22" spans="2:69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</row>
    <row r="23" spans="2:69" s="1" customFormat="1" ht="19.7" customHeight="1" x14ac:dyDescent="0.2">
      <c r="B23" s="6">
        <v>21</v>
      </c>
      <c r="C23" s="7"/>
      <c r="D23" s="43" t="s">
        <v>22</v>
      </c>
      <c r="E23" s="43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</row>
    <row r="24" spans="2:69" s="1" customFormat="1" ht="19.7" customHeight="1" x14ac:dyDescent="0.2">
      <c r="B24" s="4">
        <v>22</v>
      </c>
      <c r="C24" s="46" t="s">
        <v>23</v>
      </c>
      <c r="D24" s="46"/>
      <c r="E24" s="46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</row>
    <row r="25" spans="2:69" s="1" customFormat="1" ht="19.7" customHeight="1" x14ac:dyDescent="0.2">
      <c r="B25" s="6">
        <v>23</v>
      </c>
      <c r="C25" s="12"/>
      <c r="D25" s="43" t="s">
        <v>24</v>
      </c>
      <c r="E25" s="43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</row>
    <row r="26" spans="2:69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</row>
    <row r="27" spans="2:69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</row>
    <row r="28" spans="2:69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</row>
    <row r="29" spans="2:69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</row>
    <row r="30" spans="2:69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</row>
    <row r="31" spans="2:69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</row>
    <row r="32" spans="2:69" s="1" customFormat="1" ht="19.7" customHeight="1" x14ac:dyDescent="0.2">
      <c r="B32" s="6">
        <v>30</v>
      </c>
      <c r="C32" s="12"/>
      <c r="D32" s="43" t="s">
        <v>31</v>
      </c>
      <c r="E32" s="43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</row>
    <row r="33" spans="2:69" s="1" customFormat="1" ht="19.7" customHeight="1" x14ac:dyDescent="0.2">
      <c r="B33" s="6">
        <v>31</v>
      </c>
      <c r="C33" s="12"/>
      <c r="D33" s="43" t="s">
        <v>32</v>
      </c>
      <c r="E33" s="43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</row>
    <row r="34" spans="2:69" s="1" customFormat="1" ht="19.7" customHeight="1" x14ac:dyDescent="0.2">
      <c r="B34" s="6">
        <v>32</v>
      </c>
      <c r="C34" s="12"/>
      <c r="D34" s="43" t="s">
        <v>33</v>
      </c>
      <c r="E34" s="43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</row>
    <row r="35" spans="2:69" s="1" customFormat="1" ht="19.7" customHeight="1" x14ac:dyDescent="0.2">
      <c r="B35" s="6">
        <v>33</v>
      </c>
      <c r="C35" s="12"/>
      <c r="D35" s="43" t="s">
        <v>34</v>
      </c>
      <c r="E35" s="43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</row>
    <row r="36" spans="2:69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</row>
    <row r="37" spans="2:69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</row>
    <row r="38" spans="2:69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</row>
    <row r="39" spans="2:69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</row>
    <row r="40" spans="2:69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</row>
    <row r="41" spans="2:69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</row>
    <row r="42" spans="2:69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</row>
    <row r="43" spans="2:69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</row>
    <row r="44" spans="2:69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</row>
    <row r="45" spans="2:69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</row>
    <row r="46" spans="2:69" s="1" customFormat="1" ht="19.7" customHeight="1" x14ac:dyDescent="0.2">
      <c r="B46" s="4">
        <v>44</v>
      </c>
      <c r="C46" s="46" t="s">
        <v>45</v>
      </c>
      <c r="D46" s="46"/>
      <c r="E46" s="46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</row>
    <row r="47" spans="2:69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</row>
    <row r="48" spans="2:69" s="1" customFormat="1" ht="30.4" customHeight="1" x14ac:dyDescent="0.2">
      <c r="B48" s="4">
        <v>46</v>
      </c>
      <c r="C48" s="47" t="s">
        <v>47</v>
      </c>
      <c r="D48" s="47"/>
      <c r="E48" s="47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</row>
    <row r="49" spans="2:69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</row>
    <row r="50" spans="2:69" s="1" customFormat="1" ht="30.4" customHeight="1" x14ac:dyDescent="0.2">
      <c r="B50" s="4">
        <v>48</v>
      </c>
      <c r="C50" s="47" t="s">
        <v>49</v>
      </c>
      <c r="D50" s="47"/>
      <c r="E50" s="47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</row>
    <row r="51" spans="2:69" s="1" customFormat="1" ht="28.7" customHeight="1" x14ac:dyDescent="0.2"/>
    <row r="52" spans="2:69" x14ac:dyDescent="0.2">
      <c r="BN52" s="23" t="s">
        <v>50</v>
      </c>
      <c r="BO52" s="24">
        <v>3126388690.75</v>
      </c>
      <c r="BP52" s="24">
        <v>3088762920.3800001</v>
      </c>
      <c r="BQ52" s="24">
        <v>3169822987.48</v>
      </c>
    </row>
    <row r="53" spans="2:69" x14ac:dyDescent="0.2">
      <c r="BN53" s="23" t="s">
        <v>51</v>
      </c>
      <c r="BO53" s="25">
        <f>BO52-BO46</f>
        <v>-67665170.130000114</v>
      </c>
      <c r="BP53" s="25">
        <f t="shared" ref="BP53:BQ53" si="0">BP52-BP46</f>
        <v>163525070.57000017</v>
      </c>
      <c r="BQ53" s="25">
        <f t="shared" si="0"/>
        <v>-177917730.53000021</v>
      </c>
    </row>
    <row r="54" spans="2:69" x14ac:dyDescent="0.2">
      <c r="BN54" s="23" t="s">
        <v>52</v>
      </c>
      <c r="BO54" s="26">
        <f>BO52/BO46-1</f>
        <v>-2.1184730463924439E-2</v>
      </c>
      <c r="BP54" s="26">
        <f t="shared" ref="BP54:BQ54" si="1">BP52/BP46-1</f>
        <v>5.5901461339501468E-2</v>
      </c>
      <c r="BQ54" s="26">
        <f t="shared" si="1"/>
        <v>-5.3145612374592699E-2</v>
      </c>
    </row>
    <row r="55" spans="2:69" x14ac:dyDescent="0.2">
      <c r="BN55" s="28" t="s">
        <v>53</v>
      </c>
      <c r="BO55" s="29">
        <f>(ABS(BO54)+ABS(BP54)+ABS(BQ54))/3</f>
        <v>4.3410601392672866E-2</v>
      </c>
      <c r="BP55" s="27"/>
      <c r="BQ55" s="27"/>
    </row>
  </sheetData>
  <mergeCells count="19"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  <mergeCell ref="C2:E2"/>
    <mergeCell ref="C24:E24"/>
    <mergeCell ref="C3:E3"/>
    <mergeCell ref="C46:E46"/>
    <mergeCell ref="C48:E48"/>
    <mergeCell ref="D4:E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RCL (Consolidado)</vt:lpstr>
      <vt:lpstr>PREVISÃO RCL (MENSAL)</vt:lpstr>
      <vt:lpstr>RCL realizado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Natanael Soares Leite</cp:lastModifiedBy>
  <dcterms:created xsi:type="dcterms:W3CDTF">2024-05-23T12:15:22Z</dcterms:created>
  <dcterms:modified xsi:type="dcterms:W3CDTF">2024-06-20T19:44:26Z</dcterms:modified>
</cp:coreProperties>
</file>