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\OneDrive\Documentos\Trabalhos em R\Previs-o-RCL\"/>
    </mc:Choice>
  </mc:AlternateContent>
  <xr:revisionPtr revIDLastSave="0" documentId="13_ncr:1_{D2509B5A-E7F9-4122-996E-201DDE0760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S12" i="1"/>
  <c r="R13" i="1"/>
  <c r="S13" i="1"/>
  <c r="Q13" i="1"/>
  <c r="Q12" i="1"/>
  <c r="E9" i="1"/>
  <c r="F93" i="1"/>
  <c r="F14" i="1"/>
  <c r="E3" i="1"/>
  <c r="E4" i="1"/>
  <c r="E5" i="1"/>
  <c r="E6" i="1"/>
  <c r="E7" i="1"/>
  <c r="E8" i="1"/>
  <c r="E10" i="1"/>
  <c r="E11" i="1"/>
  <c r="G22" i="1" s="1"/>
  <c r="E12" i="1"/>
  <c r="E13" i="1"/>
  <c r="E14" i="1"/>
  <c r="E15" i="1"/>
  <c r="E16" i="1"/>
  <c r="E17" i="1"/>
  <c r="E18" i="1"/>
  <c r="E19" i="1"/>
  <c r="E20" i="1"/>
  <c r="E21" i="1"/>
  <c r="E22" i="1"/>
  <c r="E23" i="1"/>
  <c r="G34" i="1" s="1"/>
  <c r="E24" i="1"/>
  <c r="E25" i="1"/>
  <c r="E26" i="1"/>
  <c r="E27" i="1"/>
  <c r="E28" i="1"/>
  <c r="E29" i="1"/>
  <c r="E30" i="1"/>
  <c r="E31" i="1"/>
  <c r="E32" i="1"/>
  <c r="E33" i="1"/>
  <c r="E34" i="1"/>
  <c r="E35" i="1"/>
  <c r="G46" i="1" s="1"/>
  <c r="E36" i="1"/>
  <c r="E37" i="1"/>
  <c r="E38" i="1"/>
  <c r="E39" i="1"/>
  <c r="E40" i="1"/>
  <c r="E41" i="1"/>
  <c r="E42" i="1"/>
  <c r="E43" i="1"/>
  <c r="E44" i="1"/>
  <c r="E45" i="1"/>
  <c r="E46" i="1"/>
  <c r="E47" i="1"/>
  <c r="G58" i="1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  <c r="G18" i="1" l="1"/>
  <c r="G45" i="1"/>
  <c r="G114" i="1"/>
  <c r="G90" i="1"/>
  <c r="G66" i="1"/>
  <c r="G54" i="1"/>
  <c r="G38" i="1"/>
  <c r="G26" i="1"/>
  <c r="G17" i="1"/>
  <c r="G31" i="1"/>
  <c r="G65" i="1"/>
  <c r="G53" i="1"/>
  <c r="G41" i="1"/>
  <c r="G29" i="1"/>
  <c r="G16" i="1"/>
  <c r="G43" i="1"/>
  <c r="G62" i="1"/>
  <c r="G50" i="1"/>
  <c r="G40" i="1"/>
  <c r="G28" i="1"/>
  <c r="G15" i="1"/>
  <c r="G33" i="1"/>
  <c r="G63" i="1"/>
  <c r="G51" i="1"/>
  <c r="G39" i="1"/>
  <c r="G27" i="1"/>
  <c r="G35" i="1"/>
  <c r="G20" i="1"/>
  <c r="G14" i="1"/>
  <c r="G61" i="1"/>
  <c r="G49" i="1"/>
  <c r="G37" i="1"/>
  <c r="G25" i="1"/>
  <c r="G67" i="1"/>
  <c r="G57" i="1"/>
  <c r="G55" i="1"/>
  <c r="G60" i="1"/>
  <c r="G48" i="1"/>
  <c r="G36" i="1"/>
  <c r="G24" i="1"/>
  <c r="G102" i="1"/>
  <c r="G59" i="1"/>
  <c r="G105" i="1"/>
  <c r="G101" i="1"/>
  <c r="G81" i="1"/>
  <c r="G112" i="1"/>
  <c r="G21" i="1"/>
  <c r="G47" i="1"/>
  <c r="G88" i="1"/>
  <c r="G111" i="1"/>
  <c r="G99" i="1"/>
  <c r="G87" i="1"/>
  <c r="G56" i="1"/>
  <c r="G44" i="1"/>
  <c r="G32" i="1"/>
  <c r="G100" i="1"/>
  <c r="G110" i="1"/>
  <c r="G86" i="1"/>
  <c r="G19" i="1"/>
  <c r="G98" i="1"/>
  <c r="G109" i="1"/>
  <c r="G97" i="1"/>
  <c r="G85" i="1"/>
  <c r="G42" i="1"/>
  <c r="G30" i="1"/>
  <c r="G23" i="1"/>
  <c r="G108" i="1"/>
  <c r="G96" i="1"/>
  <c r="G84" i="1"/>
  <c r="G64" i="1"/>
  <c r="G52" i="1"/>
  <c r="G104" i="1"/>
  <c r="G106" i="1"/>
  <c r="G95" i="1"/>
  <c r="G83" i="1"/>
  <c r="G72" i="1"/>
  <c r="G70" i="1"/>
  <c r="G69" i="1"/>
  <c r="G80" i="1"/>
  <c r="G68" i="1"/>
  <c r="G71" i="1"/>
  <c r="G82" i="1"/>
  <c r="G92" i="1"/>
  <c r="G103" i="1"/>
  <c r="G91" i="1"/>
  <c r="G79" i="1"/>
  <c r="G94" i="1"/>
  <c r="G78" i="1"/>
  <c r="G93" i="1"/>
  <c r="G113" i="1"/>
  <c r="G89" i="1"/>
  <c r="G77" i="1"/>
  <c r="G76" i="1"/>
  <c r="G107" i="1"/>
  <c r="G75" i="1"/>
  <c r="G74" i="1"/>
  <c r="G73" i="1"/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</calcChain>
</file>

<file path=xl/sharedStrings.xml><?xml version="1.0" encoding="utf-8"?>
<sst xmlns="http://schemas.openxmlformats.org/spreadsheetml/2006/main" count="22" uniqueCount="18">
  <si>
    <t>Data</t>
  </si>
  <si>
    <t>IPASGO_MENSAL</t>
  </si>
  <si>
    <t>RCL_MENSAL</t>
  </si>
  <si>
    <t>RCL_12_MESES</t>
  </si>
  <si>
    <t>RECEITA_EXTRA</t>
  </si>
  <si>
    <t>RCL_AJUST</t>
  </si>
  <si>
    <t>RCL_MES_AJUST</t>
  </si>
  <si>
    <t>Filtro Hodrick-Prescott</t>
  </si>
  <si>
    <t>ARIMA</t>
  </si>
  <si>
    <t>Previsão</t>
  </si>
  <si>
    <t>GEPAF (Cen. 323)</t>
  </si>
  <si>
    <t>Diferença</t>
  </si>
  <si>
    <t>ARIMA/Prev. Anterior</t>
  </si>
  <si>
    <t xml:space="preserve">
GPAF (Cen. 323)</t>
  </si>
  <si>
    <t>24x25</t>
  </si>
  <si>
    <t>25x26</t>
  </si>
  <si>
    <t>26x27</t>
  </si>
  <si>
    <t>Var. a.a(%)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</si>
</sst>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3" formatCode="_-* #,##0.00_-;\-* #,##0.00_-;_-* &quot;-&quot;??_-;_-@_-"/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33333"/>
      <name val="Arial"/>
    </font>
    <font>
      <sz val="9"/>
      <color rgb="FF333333"/>
      <name val="Arial"/>
    </font>
    <font>
      <sz val="18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rgb="FFC00000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C3C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008666"/>
        <bgColor indexed="64"/>
      </patternFill>
    </fill>
  </fills>
  <borders count="3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CAC9D9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/>
      <right style="thin">
        <color rgb="FF008666"/>
      </right>
      <top style="thin">
        <color rgb="FF008666"/>
      </top>
      <bottom/>
      <diagonal/>
    </border>
    <border>
      <left/>
      <right style="thin">
        <color rgb="FF008666"/>
      </right>
      <top/>
      <bottom style="thin">
        <color rgb="FF008666"/>
      </bottom>
      <diagonal/>
    </border>
    <border>
      <left style="thin">
        <color rgb="FF008666"/>
      </left>
      <right style="thin">
        <color rgb="FF008666"/>
      </right>
      <top style="thin">
        <color rgb="FF008666"/>
      </top>
      <bottom style="thin">
        <color rgb="FF008666"/>
      </bottom>
      <diagonal/>
    </border>
    <border>
      <left style="thin">
        <color rgb="FF008666"/>
      </left>
      <right style="thin">
        <color rgb="FF008666"/>
      </right>
      <top style="thin">
        <color rgb="FF008666"/>
      </top>
      <bottom/>
      <diagonal/>
    </border>
    <border>
      <left style="thin">
        <color rgb="FF008666"/>
      </left>
      <right style="thin">
        <color rgb="FF008666"/>
      </right>
      <top/>
      <bottom style="thin">
        <color rgb="FF008666"/>
      </bottom>
      <diagonal/>
    </border>
    <border>
      <left style="thin">
        <color rgb="FF008666"/>
      </left>
      <right/>
      <top/>
      <bottom style="thin">
        <color rgb="FF008666"/>
      </bottom>
      <diagonal/>
    </border>
    <border>
      <left/>
      <right/>
      <top/>
      <bottom style="thin">
        <color rgb="FF008666"/>
      </bottom>
      <diagonal/>
    </border>
    <border>
      <left/>
      <right/>
      <top style="thin">
        <color rgb="FF008666"/>
      </top>
      <bottom style="thin">
        <color rgb="FF008666"/>
      </bottom>
      <diagonal/>
    </border>
    <border>
      <left style="medium">
        <color theme="0"/>
      </left>
      <right style="thin">
        <color rgb="FF008666"/>
      </right>
      <top style="medium">
        <color theme="0"/>
      </top>
      <bottom/>
      <diagonal/>
    </border>
    <border>
      <left style="medium">
        <color theme="0"/>
      </left>
      <right/>
      <top style="thin">
        <color rgb="FF008666"/>
      </top>
      <bottom style="thin">
        <color rgb="FF008666"/>
      </bottom>
      <diagonal/>
    </border>
    <border>
      <left style="medium">
        <color theme="0"/>
      </left>
      <right style="thin">
        <color rgb="FF008666"/>
      </right>
      <top style="thin">
        <color rgb="FF008666"/>
      </top>
      <bottom/>
      <diagonal/>
    </border>
    <border>
      <left style="medium">
        <color theme="0"/>
      </left>
      <right style="thin">
        <color rgb="FF008666"/>
      </right>
      <top style="thin">
        <color rgb="FF008666"/>
      </top>
      <bottom style="medium">
        <color theme="0"/>
      </bottom>
      <diagonal/>
    </border>
    <border>
      <left/>
      <right/>
      <top style="medium">
        <color theme="0"/>
      </top>
      <bottom style="thin">
        <color rgb="FF008666"/>
      </bottom>
      <diagonal/>
    </border>
    <border>
      <left style="thin">
        <color rgb="FF008666"/>
      </left>
      <right/>
      <top/>
      <bottom style="medium">
        <color theme="0"/>
      </bottom>
      <diagonal/>
    </border>
    <border>
      <left style="medium">
        <color rgb="FF008666"/>
      </left>
      <right style="thin">
        <color rgb="FF008666"/>
      </right>
      <top style="medium">
        <color rgb="FF008666"/>
      </top>
      <bottom style="thin">
        <color rgb="FF008666"/>
      </bottom>
      <diagonal/>
    </border>
    <border>
      <left style="thin">
        <color rgb="FF008666"/>
      </left>
      <right style="thin">
        <color rgb="FF008666"/>
      </right>
      <top style="medium">
        <color rgb="FF008666"/>
      </top>
      <bottom style="thin">
        <color rgb="FF008666"/>
      </bottom>
      <diagonal/>
    </border>
    <border>
      <left style="thin">
        <color rgb="FF008666"/>
      </left>
      <right style="medium">
        <color rgb="FF008666"/>
      </right>
      <top style="medium">
        <color rgb="FF008666"/>
      </top>
      <bottom style="thin">
        <color rgb="FF008666"/>
      </bottom>
      <diagonal/>
    </border>
    <border>
      <left style="medium">
        <color rgb="FF008666"/>
      </left>
      <right style="thin">
        <color rgb="FF008666"/>
      </right>
      <top style="thin">
        <color rgb="FF008666"/>
      </top>
      <bottom style="thin">
        <color rgb="FF008666"/>
      </bottom>
      <diagonal/>
    </border>
    <border>
      <left style="thin">
        <color rgb="FF008666"/>
      </left>
      <right style="medium">
        <color rgb="FF008666"/>
      </right>
      <top style="thin">
        <color rgb="FF008666"/>
      </top>
      <bottom style="thin">
        <color rgb="FF008666"/>
      </bottom>
      <diagonal/>
    </border>
    <border>
      <left style="medium">
        <color rgb="FF008666"/>
      </left>
      <right style="thin">
        <color rgb="FF008666"/>
      </right>
      <top style="thin">
        <color rgb="FF008666"/>
      </top>
      <bottom style="medium">
        <color rgb="FF008666"/>
      </bottom>
      <diagonal/>
    </border>
    <border>
      <left style="thin">
        <color rgb="FF008666"/>
      </left>
      <right style="thin">
        <color rgb="FF008666"/>
      </right>
      <top style="thin">
        <color rgb="FF008666"/>
      </top>
      <bottom style="medium">
        <color rgb="FF008666"/>
      </bottom>
      <diagonal/>
    </border>
    <border>
      <left style="thin">
        <color rgb="FF008666"/>
      </left>
      <right style="medium">
        <color rgb="FF008666"/>
      </right>
      <top style="thin">
        <color rgb="FF008666"/>
      </top>
      <bottom style="medium">
        <color rgb="FF008666"/>
      </bottom>
      <diagonal/>
    </border>
    <border>
      <left style="medium">
        <color rgb="FF008666"/>
      </left>
      <right style="thin">
        <color rgb="FF008666"/>
      </right>
      <top/>
      <bottom style="thin">
        <color rgb="FF008666"/>
      </bottom>
      <diagonal/>
    </border>
    <border>
      <left style="thin">
        <color rgb="FF008666"/>
      </left>
      <right style="medium">
        <color rgb="FF008666"/>
      </right>
      <top/>
      <bottom style="thin">
        <color rgb="FF008666"/>
      </bottom>
      <diagonal/>
    </border>
    <border>
      <left style="medium">
        <color rgb="FF008666"/>
      </left>
      <right/>
      <top style="medium">
        <color rgb="FF008666"/>
      </top>
      <bottom style="medium">
        <color rgb="FF008666"/>
      </bottom>
      <diagonal/>
    </border>
    <border>
      <left/>
      <right/>
      <top style="medium">
        <color rgb="FF008666"/>
      </top>
      <bottom style="medium">
        <color rgb="FF008666"/>
      </bottom>
      <diagonal/>
    </border>
    <border>
      <left/>
      <right style="thin">
        <color rgb="FF008666"/>
      </right>
      <top style="medium">
        <color rgb="FF008666"/>
      </top>
      <bottom style="medium">
        <color rgb="FF008666"/>
      </bottom>
      <diagonal/>
    </border>
    <border>
      <left style="thin">
        <color rgb="FF008666"/>
      </left>
      <right/>
      <top style="medium">
        <color rgb="FF008666"/>
      </top>
      <bottom style="medium">
        <color rgb="FF008666"/>
      </bottom>
      <diagonal/>
    </border>
    <border>
      <left/>
      <right style="medium">
        <color rgb="FF008666"/>
      </right>
      <top style="medium">
        <color rgb="FF008666"/>
      </top>
      <bottom style="medium">
        <color rgb="FF008666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43" fontId="0" fillId="0" borderId="0" xfId="1" applyFont="1"/>
    <xf numFmtId="43" fontId="1" fillId="0" borderId="0" xfId="1" applyFont="1" applyAlignment="1">
      <alignment horizontal="center"/>
    </xf>
    <xf numFmtId="43" fontId="3" fillId="3" borderId="2" xfId="1" applyFont="1" applyFill="1" applyBorder="1" applyAlignment="1">
      <alignment horizontal="right"/>
    </xf>
    <xf numFmtId="43" fontId="4" fillId="4" borderId="1" xfId="1" applyFont="1" applyFill="1" applyBorder="1" applyAlignment="1">
      <alignment horizontal="right"/>
    </xf>
    <xf numFmtId="43" fontId="3" fillId="2" borderId="1" xfId="1" applyFont="1" applyFill="1" applyBorder="1" applyAlignment="1">
      <alignment horizontal="right"/>
    </xf>
    <xf numFmtId="43" fontId="3" fillId="3" borderId="3" xfId="1" applyFont="1" applyFill="1" applyBorder="1" applyAlignment="1">
      <alignment horizontal="right"/>
    </xf>
    <xf numFmtId="0" fontId="5" fillId="5" borderId="0" xfId="0" applyFont="1" applyFill="1" applyAlignment="1">
      <alignment vertical="center" wrapText="1"/>
    </xf>
    <xf numFmtId="0" fontId="6" fillId="6" borderId="7" xfId="0" applyFont="1" applyFill="1" applyBorder="1" applyAlignment="1">
      <alignment horizontal="center" vertical="center" wrapText="1" readingOrder="1"/>
    </xf>
    <xf numFmtId="0" fontId="6" fillId="6" borderId="8" xfId="0" applyFont="1" applyFill="1" applyBorder="1" applyAlignment="1">
      <alignment horizontal="center" vertical="center" wrapText="1" readingOrder="1"/>
    </xf>
    <xf numFmtId="8" fontId="7" fillId="0" borderId="6" xfId="0" applyNumberFormat="1" applyFont="1" applyBorder="1" applyAlignment="1">
      <alignment horizontal="center" vertical="center" wrapText="1" readingOrder="1"/>
    </xf>
    <xf numFmtId="8" fontId="8" fillId="0" borderId="6" xfId="0" applyNumberFormat="1" applyFont="1" applyBorder="1" applyAlignment="1">
      <alignment horizontal="center" vertical="center" wrapText="1" readingOrder="1"/>
    </xf>
    <xf numFmtId="10" fontId="8" fillId="0" borderId="6" xfId="0" applyNumberFormat="1" applyFont="1" applyBorder="1" applyAlignment="1">
      <alignment horizontal="center" vertical="center" wrapText="1" readingOrder="1"/>
    </xf>
    <xf numFmtId="0" fontId="6" fillId="6" borderId="6" xfId="0" applyFont="1" applyFill="1" applyBorder="1" applyAlignment="1">
      <alignment horizontal="center" vertical="center" wrapText="1" readingOrder="1"/>
    </xf>
    <xf numFmtId="10" fontId="7" fillId="0" borderId="6" xfId="0" applyNumberFormat="1" applyFont="1" applyBorder="1" applyAlignment="1">
      <alignment horizontal="center" vertical="center" wrapText="1" readingOrder="1"/>
    </xf>
    <xf numFmtId="0" fontId="5" fillId="5" borderId="0" xfId="0" applyFont="1" applyFill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 readingOrder="1"/>
    </xf>
    <xf numFmtId="0" fontId="6" fillId="6" borderId="5" xfId="0" applyFont="1" applyFill="1" applyBorder="1" applyAlignment="1">
      <alignment horizontal="center" vertical="center" wrapText="1" readingOrder="1"/>
    </xf>
    <xf numFmtId="0" fontId="6" fillId="6" borderId="7" xfId="0" applyFont="1" applyFill="1" applyBorder="1" applyAlignment="1">
      <alignment horizontal="center" wrapText="1" readingOrder="1"/>
    </xf>
    <xf numFmtId="0" fontId="6" fillId="6" borderId="8" xfId="0" applyFont="1" applyFill="1" applyBorder="1" applyAlignment="1">
      <alignment horizontal="center" wrapText="1" readingOrder="1"/>
    </xf>
    <xf numFmtId="10" fontId="9" fillId="0" borderId="6" xfId="0" applyNumberFormat="1" applyFont="1" applyBorder="1" applyAlignment="1">
      <alignment horizontal="center" vertical="center" wrapText="1" readingOrder="1"/>
    </xf>
    <xf numFmtId="0" fontId="6" fillId="6" borderId="11" xfId="0" applyFont="1" applyFill="1" applyBorder="1" applyAlignment="1">
      <alignment horizontal="center" vertical="center" wrapText="1" readingOrder="1"/>
    </xf>
    <xf numFmtId="0" fontId="6" fillId="6" borderId="9" xfId="0" applyFont="1" applyFill="1" applyBorder="1" applyAlignment="1">
      <alignment horizontal="center" wrapText="1" readingOrder="1"/>
    </xf>
    <xf numFmtId="0" fontId="6" fillId="6" borderId="12" xfId="0" applyFont="1" applyFill="1" applyBorder="1" applyAlignment="1">
      <alignment horizontal="center" vertical="center" wrapText="1" readingOrder="1"/>
    </xf>
    <xf numFmtId="0" fontId="6" fillId="6" borderId="13" xfId="0" applyFont="1" applyFill="1" applyBorder="1" applyAlignment="1">
      <alignment horizontal="center" vertical="center" wrapText="1" readingOrder="1"/>
    </xf>
    <xf numFmtId="0" fontId="6" fillId="6" borderId="14" xfId="0" applyFont="1" applyFill="1" applyBorder="1" applyAlignment="1">
      <alignment horizontal="center" wrapText="1" readingOrder="1"/>
    </xf>
    <xf numFmtId="0" fontId="6" fillId="6" borderId="15" xfId="0" applyFont="1" applyFill="1" applyBorder="1" applyAlignment="1">
      <alignment horizontal="center" wrapText="1" readingOrder="1"/>
    </xf>
    <xf numFmtId="0" fontId="0" fillId="0" borderId="10" xfId="0" applyBorder="1"/>
    <xf numFmtId="0" fontId="6" fillId="6" borderId="16" xfId="0" applyFont="1" applyFill="1" applyBorder="1" applyAlignment="1">
      <alignment horizontal="center" vertical="center" wrapText="1" readingOrder="1"/>
    </xf>
    <xf numFmtId="0" fontId="6" fillId="6" borderId="17" xfId="0" applyFont="1" applyFill="1" applyBorder="1" applyAlignment="1">
      <alignment horizontal="center" wrapText="1" readingOrder="1"/>
    </xf>
    <xf numFmtId="0" fontId="6" fillId="6" borderId="18" xfId="0" applyFont="1" applyFill="1" applyBorder="1" applyAlignment="1">
      <alignment horizontal="center" vertical="center" wrapText="1" readingOrder="1"/>
    </xf>
    <xf numFmtId="0" fontId="6" fillId="6" borderId="19" xfId="0" applyFont="1" applyFill="1" applyBorder="1" applyAlignment="1">
      <alignment horizontal="center" vertical="center" wrapText="1" readingOrder="1"/>
    </xf>
    <xf numFmtId="0" fontId="6" fillId="6" borderId="20" xfId="0" applyFont="1" applyFill="1" applyBorder="1" applyAlignment="1">
      <alignment horizontal="center" vertical="center" wrapText="1" readingOrder="1"/>
    </xf>
    <xf numFmtId="8" fontId="7" fillId="0" borderId="21" xfId="0" applyNumberFormat="1" applyFont="1" applyBorder="1" applyAlignment="1">
      <alignment horizontal="center" vertical="center" wrapText="1" readingOrder="1"/>
    </xf>
    <xf numFmtId="8" fontId="7" fillId="0" borderId="22" xfId="0" applyNumberFormat="1" applyFont="1" applyBorder="1" applyAlignment="1">
      <alignment horizontal="center" vertical="center" wrapText="1" readingOrder="1"/>
    </xf>
    <xf numFmtId="8" fontId="8" fillId="0" borderId="21" xfId="0" applyNumberFormat="1" applyFont="1" applyBorder="1" applyAlignment="1">
      <alignment horizontal="center" vertical="center" wrapText="1" readingOrder="1"/>
    </xf>
    <xf numFmtId="10" fontId="8" fillId="0" borderId="23" xfId="0" applyNumberFormat="1" applyFont="1" applyBorder="1" applyAlignment="1">
      <alignment horizontal="center" vertical="center" wrapText="1" readingOrder="1"/>
    </xf>
    <xf numFmtId="10" fontId="7" fillId="0" borderId="24" xfId="0" applyNumberFormat="1" applyFont="1" applyBorder="1" applyAlignment="1">
      <alignment horizontal="center" vertical="center" wrapText="1" readingOrder="1"/>
    </xf>
    <xf numFmtId="10" fontId="7" fillId="0" borderId="25" xfId="0" applyNumberFormat="1" applyFont="1" applyBorder="1" applyAlignment="1">
      <alignment horizontal="center" vertical="center" wrapText="1" readingOrder="1"/>
    </xf>
    <xf numFmtId="0" fontId="6" fillId="6" borderId="26" xfId="0" applyFont="1" applyFill="1" applyBorder="1" applyAlignment="1">
      <alignment horizontal="center" vertical="center" wrapText="1" readingOrder="1"/>
    </xf>
    <xf numFmtId="0" fontId="6" fillId="6" borderId="27" xfId="0" applyFont="1" applyFill="1" applyBorder="1" applyAlignment="1">
      <alignment horizontal="center" vertical="center" wrapText="1" readingOrder="1"/>
    </xf>
    <xf numFmtId="0" fontId="6" fillId="6" borderId="28" xfId="0" applyFont="1" applyFill="1" applyBorder="1" applyAlignment="1">
      <alignment horizontal="center" vertical="center" wrapText="1" readingOrder="1"/>
    </xf>
    <xf numFmtId="0" fontId="6" fillId="6" borderId="29" xfId="0" applyFont="1" applyFill="1" applyBorder="1" applyAlignment="1">
      <alignment horizontal="center" vertical="center" wrapText="1" readingOrder="1"/>
    </xf>
    <xf numFmtId="0" fontId="6" fillId="6" borderId="30" xfId="0" applyFont="1" applyFill="1" applyBorder="1" applyAlignment="1">
      <alignment horizontal="center" vertical="center" wrapText="1" readingOrder="1"/>
    </xf>
    <xf numFmtId="0" fontId="6" fillId="6" borderId="31" xfId="0" applyFont="1" applyFill="1" applyBorder="1" applyAlignment="1">
      <alignment horizontal="center" vertical="center" wrapText="1" readingOrder="1"/>
    </xf>
    <xf numFmtId="0" fontId="6" fillId="6" borderId="32" xfId="0" applyFont="1" applyFill="1" applyBorder="1" applyAlignment="1">
      <alignment horizontal="center" vertical="center" wrapText="1" readingOrder="1"/>
    </xf>
    <xf numFmtId="10" fontId="9" fillId="0" borderId="21" xfId="0" applyNumberFormat="1" applyFont="1" applyBorder="1" applyAlignment="1">
      <alignment horizontal="center" vertical="center" wrapText="1" readingOrder="1"/>
    </xf>
    <xf numFmtId="10" fontId="9" fillId="0" borderId="22" xfId="0" applyNumberFormat="1" applyFont="1" applyBorder="1" applyAlignment="1">
      <alignment horizontal="center" vertical="center" wrapText="1" readingOrder="1"/>
    </xf>
    <xf numFmtId="10" fontId="9" fillId="0" borderId="23" xfId="0" applyNumberFormat="1" applyFont="1" applyBorder="1" applyAlignment="1">
      <alignment horizontal="center" vertical="center" wrapText="1" readingOrder="1"/>
    </xf>
    <xf numFmtId="10" fontId="9" fillId="0" borderId="24" xfId="0" applyNumberFormat="1" applyFont="1" applyBorder="1" applyAlignment="1">
      <alignment horizontal="center" vertical="center" wrapText="1" readingOrder="1"/>
    </xf>
    <xf numFmtId="10" fontId="9" fillId="0" borderId="25" xfId="0" applyNumberFormat="1" applyFont="1" applyBorder="1" applyAlignment="1">
      <alignment horizontal="center" vertical="center" wrapText="1" readingOrder="1"/>
    </xf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8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RCL_12M</c:v>
          </c:tx>
          <c:marker>
            <c:symbol val="none"/>
          </c:marker>
          <c:cat>
            <c:numRef>
              <c:f>Sheet1!$A$14:$A$114</c:f>
              <c:numCache>
                <c:formatCode>m/d/yyyy</c:formatCode>
                <c:ptCount val="10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</c:numCache>
            </c:numRef>
          </c:cat>
          <c:val>
            <c:numRef>
              <c:f>Sheet1!$F$14:$F$114</c:f>
              <c:numCache>
                <c:formatCode>_(* #,##0.00_);_(* \(#,##0.00\);_(* "-"??_);_(@_)</c:formatCode>
                <c:ptCount val="101"/>
                <c:pt idx="0">
                  <c:v>17361933085.279999</c:v>
                </c:pt>
                <c:pt idx="1">
                  <c:v>17451185598.119999</c:v>
                </c:pt>
                <c:pt idx="2">
                  <c:v>17553188907.060001</c:v>
                </c:pt>
                <c:pt idx="3">
                  <c:v>17715459469.220001</c:v>
                </c:pt>
                <c:pt idx="4">
                  <c:v>17905792442.360001</c:v>
                </c:pt>
                <c:pt idx="5">
                  <c:v>18190899656.5</c:v>
                </c:pt>
                <c:pt idx="6">
                  <c:v>18476660716.369999</c:v>
                </c:pt>
                <c:pt idx="7">
                  <c:v>18682703494.029999</c:v>
                </c:pt>
                <c:pt idx="8">
                  <c:v>18790157379.709999</c:v>
                </c:pt>
                <c:pt idx="9">
                  <c:v>18880076798.579998</c:v>
                </c:pt>
                <c:pt idx="10">
                  <c:v>18728072667.829998</c:v>
                </c:pt>
                <c:pt idx="11">
                  <c:v>18759693061.449997</c:v>
                </c:pt>
                <c:pt idx="12">
                  <c:v>19279840731.599998</c:v>
                </c:pt>
                <c:pt idx="13">
                  <c:v>19309591717.369999</c:v>
                </c:pt>
                <c:pt idx="14">
                  <c:v>19475205367.07</c:v>
                </c:pt>
                <c:pt idx="15">
                  <c:v>19492776806</c:v>
                </c:pt>
                <c:pt idx="16">
                  <c:v>19482828418.900002</c:v>
                </c:pt>
                <c:pt idx="17">
                  <c:v>19449748683.59</c:v>
                </c:pt>
                <c:pt idx="18">
                  <c:v>19440631989.439999</c:v>
                </c:pt>
                <c:pt idx="19">
                  <c:v>19410439951.689999</c:v>
                </c:pt>
                <c:pt idx="20">
                  <c:v>19700194585.989998</c:v>
                </c:pt>
                <c:pt idx="21">
                  <c:v>19937309949.969997</c:v>
                </c:pt>
                <c:pt idx="22">
                  <c:v>20251754943.709999</c:v>
                </c:pt>
                <c:pt idx="23">
                  <c:v>20566901058.760002</c:v>
                </c:pt>
                <c:pt idx="24">
                  <c:v>21033874951.290001</c:v>
                </c:pt>
                <c:pt idx="25">
                  <c:v>21186087993.73</c:v>
                </c:pt>
                <c:pt idx="26">
                  <c:v>21235340617.66</c:v>
                </c:pt>
                <c:pt idx="27">
                  <c:v>21361447051.830002</c:v>
                </c:pt>
                <c:pt idx="28">
                  <c:v>21519731545.190002</c:v>
                </c:pt>
                <c:pt idx="29">
                  <c:v>21604089892.480003</c:v>
                </c:pt>
                <c:pt idx="30">
                  <c:v>21610323578.209999</c:v>
                </c:pt>
                <c:pt idx="31">
                  <c:v>21805761993.09</c:v>
                </c:pt>
                <c:pt idx="32">
                  <c:v>21777101311.079998</c:v>
                </c:pt>
                <c:pt idx="33">
                  <c:v>21765415570.66</c:v>
                </c:pt>
                <c:pt idx="34">
                  <c:v>21975936652.91</c:v>
                </c:pt>
                <c:pt idx="35">
                  <c:v>21835634881.889999</c:v>
                </c:pt>
                <c:pt idx="36">
                  <c:v>21298254079.91</c:v>
                </c:pt>
                <c:pt idx="37">
                  <c:v>21480809299.349998</c:v>
                </c:pt>
                <c:pt idx="38">
                  <c:v>21745250020.809998</c:v>
                </c:pt>
                <c:pt idx="39">
                  <c:v>21844349614.079998</c:v>
                </c:pt>
                <c:pt idx="40">
                  <c:v>22070039186.470001</c:v>
                </c:pt>
                <c:pt idx="41">
                  <c:v>22468777328.880001</c:v>
                </c:pt>
                <c:pt idx="42">
                  <c:v>22662885807.260002</c:v>
                </c:pt>
                <c:pt idx="43">
                  <c:v>22800204477.540001</c:v>
                </c:pt>
                <c:pt idx="44">
                  <c:v>23022461678.34</c:v>
                </c:pt>
                <c:pt idx="45">
                  <c:v>23344960649.830002</c:v>
                </c:pt>
                <c:pt idx="46">
                  <c:v>23524667951.189999</c:v>
                </c:pt>
                <c:pt idx="47">
                  <c:v>23928134646</c:v>
                </c:pt>
                <c:pt idx="48">
                  <c:v>24538621316.629997</c:v>
                </c:pt>
                <c:pt idx="49">
                  <c:v>24710481157.709999</c:v>
                </c:pt>
                <c:pt idx="50">
                  <c:v>24795327536.429996</c:v>
                </c:pt>
                <c:pt idx="51">
                  <c:v>24981443610.449997</c:v>
                </c:pt>
                <c:pt idx="52">
                  <c:v>24656181038.970005</c:v>
                </c:pt>
                <c:pt idx="53">
                  <c:v>24232538455.890003</c:v>
                </c:pt>
                <c:pt idx="54">
                  <c:v>24580721966.560001</c:v>
                </c:pt>
                <c:pt idx="55">
                  <c:v>24968835151.410004</c:v>
                </c:pt>
                <c:pt idx="56">
                  <c:v>25627246851.740002</c:v>
                </c:pt>
                <c:pt idx="57">
                  <c:v>25939840625.250004</c:v>
                </c:pt>
                <c:pt idx="58">
                  <c:v>26188599364.100006</c:v>
                </c:pt>
                <c:pt idx="59">
                  <c:v>26471063872.590004</c:v>
                </c:pt>
                <c:pt idx="60">
                  <c:v>26323342281.460003</c:v>
                </c:pt>
                <c:pt idx="61">
                  <c:v>26729466442.100002</c:v>
                </c:pt>
                <c:pt idx="62">
                  <c:v>27119939916.530003</c:v>
                </c:pt>
                <c:pt idx="63">
                  <c:v>27532345059.119999</c:v>
                </c:pt>
                <c:pt idx="64">
                  <c:v>28271575672.560005</c:v>
                </c:pt>
                <c:pt idx="65">
                  <c:v>28975081376.660004</c:v>
                </c:pt>
                <c:pt idx="66">
                  <c:v>29277832389.650002</c:v>
                </c:pt>
                <c:pt idx="67">
                  <c:v>29500156412.109997</c:v>
                </c:pt>
                <c:pt idx="68">
                  <c:v>29706812863.429996</c:v>
                </c:pt>
                <c:pt idx="69">
                  <c:v>30038711645.079994</c:v>
                </c:pt>
                <c:pt idx="70">
                  <c:v>30471033514.119991</c:v>
                </c:pt>
                <c:pt idx="71">
                  <c:v>30945546135.799999</c:v>
                </c:pt>
                <c:pt idx="72">
                  <c:v>31545320020.199997</c:v>
                </c:pt>
                <c:pt idx="73">
                  <c:v>31829888387.459999</c:v>
                </c:pt>
                <c:pt idx="74">
                  <c:v>32333911024.609993</c:v>
                </c:pt>
                <c:pt idx="75">
                  <c:v>32813361643.369999</c:v>
                </c:pt>
                <c:pt idx="76">
                  <c:v>33372360273.259998</c:v>
                </c:pt>
                <c:pt idx="77">
                  <c:v>34253161879.179996</c:v>
                </c:pt>
                <c:pt idx="78">
                  <c:v>34897480019.099998</c:v>
                </c:pt>
                <c:pt idx="79">
                  <c:v>36433131951.970001</c:v>
                </c:pt>
                <c:pt idx="80">
                  <c:v>36421583196.849998</c:v>
                </c:pt>
                <c:pt idx="81">
                  <c:v>36611510785.770004</c:v>
                </c:pt>
                <c:pt idx="82">
                  <c:v>36890669787.07</c:v>
                </c:pt>
                <c:pt idx="83">
                  <c:v>36979456565</c:v>
                </c:pt>
                <c:pt idx="84">
                  <c:v>37208349134.319992</c:v>
                </c:pt>
                <c:pt idx="85">
                  <c:v>37383874446.379997</c:v>
                </c:pt>
                <c:pt idx="86">
                  <c:v>37385798447.43</c:v>
                </c:pt>
                <c:pt idx="87">
                  <c:v>37619323304.590004</c:v>
                </c:pt>
                <c:pt idx="88">
                  <c:v>37861235583.910004</c:v>
                </c:pt>
                <c:pt idx="89">
                  <c:v>37633320557.540001</c:v>
                </c:pt>
                <c:pt idx="90">
                  <c:v>37416556452.629997</c:v>
                </c:pt>
                <c:pt idx="91">
                  <c:v>36412268706.770004</c:v>
                </c:pt>
                <c:pt idx="92">
                  <c:v>36620725187.709999</c:v>
                </c:pt>
                <c:pt idx="93">
                  <c:v>36920007601.290001</c:v>
                </c:pt>
                <c:pt idx="94">
                  <c:v>37449817173.510002</c:v>
                </c:pt>
                <c:pt idx="95">
                  <c:v>38121106013.18</c:v>
                </c:pt>
                <c:pt idx="96">
                  <c:v>38407128875.349998</c:v>
                </c:pt>
                <c:pt idx="97">
                  <c:v>38750091472.82</c:v>
                </c:pt>
                <c:pt idx="98">
                  <c:v>39028769955.299995</c:v>
                </c:pt>
                <c:pt idx="99">
                  <c:v>38899265910.469994</c:v>
                </c:pt>
                <c:pt idx="100">
                  <c:v>39045234936.590004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FF-4642-A1AA-E623709FEC69}"/>
            </c:ext>
          </c:extLst>
        </c:ser>
        <c:ser>
          <c:idx val="3"/>
          <c:order val="1"/>
          <c:tx>
            <c:v>RCL_12M_AJUSTE</c:v>
          </c:tx>
          <c:marker>
            <c:symbol val="none"/>
          </c:marker>
          <c:cat>
            <c:numRef>
              <c:f>Sheet1!$A$14:$A$114</c:f>
              <c:numCache>
                <c:formatCode>m/d/yyyy</c:formatCode>
                <c:ptCount val="10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</c:numCache>
            </c:numRef>
          </c:cat>
          <c:val>
            <c:numRef>
              <c:f>Sheet1!$G$14:$G$114</c:f>
              <c:numCache>
                <c:formatCode>_(* #,##0.00_);_(* \(#,##0.00\);_(* "-"??_);_(@_)</c:formatCode>
                <c:ptCount val="101"/>
                <c:pt idx="0">
                  <c:v>16392815963.369999</c:v>
                </c:pt>
                <c:pt idx="1">
                  <c:v>16467853242.309999</c:v>
                </c:pt>
                <c:pt idx="2">
                  <c:v>16557032655.669998</c:v>
                </c:pt>
                <c:pt idx="3">
                  <c:v>16718617520.010002</c:v>
                </c:pt>
                <c:pt idx="4">
                  <c:v>16906242312.209999</c:v>
                </c:pt>
                <c:pt idx="5">
                  <c:v>17182711164.669998</c:v>
                </c:pt>
                <c:pt idx="6">
                  <c:v>17459802512.5</c:v>
                </c:pt>
                <c:pt idx="7">
                  <c:v>17657905247.580002</c:v>
                </c:pt>
                <c:pt idx="8">
                  <c:v>17757273937.089996</c:v>
                </c:pt>
                <c:pt idx="9">
                  <c:v>17844167352.279999</c:v>
                </c:pt>
                <c:pt idx="10">
                  <c:v>17655381054.739998</c:v>
                </c:pt>
                <c:pt idx="11">
                  <c:v>17679611748.369999</c:v>
                </c:pt>
                <c:pt idx="12">
                  <c:v>18194825978.099998</c:v>
                </c:pt>
                <c:pt idx="13">
                  <c:v>18220828393.030003</c:v>
                </c:pt>
                <c:pt idx="14">
                  <c:v>18384612175.360001</c:v>
                </c:pt>
                <c:pt idx="15">
                  <c:v>18396086668.990002</c:v>
                </c:pt>
                <c:pt idx="16">
                  <c:v>18383002349.27</c:v>
                </c:pt>
                <c:pt idx="17">
                  <c:v>18345897558.700001</c:v>
                </c:pt>
                <c:pt idx="18">
                  <c:v>18327064821.639999</c:v>
                </c:pt>
                <c:pt idx="19">
                  <c:v>18284947192.600002</c:v>
                </c:pt>
                <c:pt idx="20">
                  <c:v>18565489018.920002</c:v>
                </c:pt>
                <c:pt idx="21">
                  <c:v>18791760020.009998</c:v>
                </c:pt>
                <c:pt idx="22">
                  <c:v>19093894250.939999</c:v>
                </c:pt>
                <c:pt idx="23">
                  <c:v>19398170894.810001</c:v>
                </c:pt>
                <c:pt idx="24">
                  <c:v>19852048840.890003</c:v>
                </c:pt>
                <c:pt idx="25">
                  <c:v>19987072860.560001</c:v>
                </c:pt>
                <c:pt idx="26">
                  <c:v>20019755099.000004</c:v>
                </c:pt>
                <c:pt idx="27">
                  <c:v>20135611095.790001</c:v>
                </c:pt>
                <c:pt idx="28">
                  <c:v>20275606136.43</c:v>
                </c:pt>
                <c:pt idx="29">
                  <c:v>20343991340.230003</c:v>
                </c:pt>
                <c:pt idx="30">
                  <c:v>20369717408.989998</c:v>
                </c:pt>
                <c:pt idx="31">
                  <c:v>20538532106.719997</c:v>
                </c:pt>
                <c:pt idx="32">
                  <c:v>20527906918.979996</c:v>
                </c:pt>
                <c:pt idx="33">
                  <c:v>20513179544.139999</c:v>
                </c:pt>
                <c:pt idx="34">
                  <c:v>20674032563.949997</c:v>
                </c:pt>
                <c:pt idx="35">
                  <c:v>20489695013.529999</c:v>
                </c:pt>
                <c:pt idx="36">
                  <c:v>19906780273.890003</c:v>
                </c:pt>
                <c:pt idx="37">
                  <c:v>20136194556.099998</c:v>
                </c:pt>
                <c:pt idx="38">
                  <c:v>20383129810.720001</c:v>
                </c:pt>
                <c:pt idx="39">
                  <c:v>20454245161.239998</c:v>
                </c:pt>
                <c:pt idx="40">
                  <c:v>20651108319.879997</c:v>
                </c:pt>
                <c:pt idx="41">
                  <c:v>21025354821.07</c:v>
                </c:pt>
                <c:pt idx="42">
                  <c:v>21167615887.09</c:v>
                </c:pt>
                <c:pt idx="43">
                  <c:v>21296316677.809998</c:v>
                </c:pt>
                <c:pt idx="44">
                  <c:v>21455972732.809998</c:v>
                </c:pt>
                <c:pt idx="45">
                  <c:v>21717870166.84</c:v>
                </c:pt>
                <c:pt idx="46">
                  <c:v>21899114749.880001</c:v>
                </c:pt>
                <c:pt idx="47">
                  <c:v>22233722420.41</c:v>
                </c:pt>
                <c:pt idx="48">
                  <c:v>22798347815.029999</c:v>
                </c:pt>
                <c:pt idx="49">
                  <c:v>22929797808.560001</c:v>
                </c:pt>
                <c:pt idx="50">
                  <c:v>22990748741.380001</c:v>
                </c:pt>
                <c:pt idx="51">
                  <c:v>23152976595.670002</c:v>
                </c:pt>
                <c:pt idx="52">
                  <c:v>22832574709.889999</c:v>
                </c:pt>
                <c:pt idx="53">
                  <c:v>22403882464.529995</c:v>
                </c:pt>
                <c:pt idx="54">
                  <c:v>22741180506.900002</c:v>
                </c:pt>
                <c:pt idx="55">
                  <c:v>23121102322.040001</c:v>
                </c:pt>
                <c:pt idx="56">
                  <c:v>23781044029.560001</c:v>
                </c:pt>
                <c:pt idx="57">
                  <c:v>24109875952.700001</c:v>
                </c:pt>
                <c:pt idx="58">
                  <c:v>24363479288.900002</c:v>
                </c:pt>
                <c:pt idx="59">
                  <c:v>24714978511.639996</c:v>
                </c:pt>
                <c:pt idx="60">
                  <c:v>24561622290.279999</c:v>
                </c:pt>
                <c:pt idx="61">
                  <c:v>24971859670.439995</c:v>
                </c:pt>
                <c:pt idx="62">
                  <c:v>25362216793.499996</c:v>
                </c:pt>
                <c:pt idx="63">
                  <c:v>25777375535.709999</c:v>
                </c:pt>
                <c:pt idx="64">
                  <c:v>26503745667.459999</c:v>
                </c:pt>
                <c:pt idx="65">
                  <c:v>27199743226.619999</c:v>
                </c:pt>
                <c:pt idx="66">
                  <c:v>27496817096.909996</c:v>
                </c:pt>
                <c:pt idx="67">
                  <c:v>27716283800.459995</c:v>
                </c:pt>
                <c:pt idx="68">
                  <c:v>27916127607.549995</c:v>
                </c:pt>
                <c:pt idx="69">
                  <c:v>28249420002.609993</c:v>
                </c:pt>
                <c:pt idx="70">
                  <c:v>28691998001.789993</c:v>
                </c:pt>
                <c:pt idx="71">
                  <c:v>29172812119.439999</c:v>
                </c:pt>
                <c:pt idx="72">
                  <c:v>29792223779.029995</c:v>
                </c:pt>
                <c:pt idx="73">
                  <c:v>30069848636.389999</c:v>
                </c:pt>
                <c:pt idx="74">
                  <c:v>30549597289.140003</c:v>
                </c:pt>
                <c:pt idx="75">
                  <c:v>31033686486.82</c:v>
                </c:pt>
                <c:pt idx="76">
                  <c:v>31593084462.230003</c:v>
                </c:pt>
                <c:pt idx="77">
                  <c:v>32475927145.119999</c:v>
                </c:pt>
                <c:pt idx="78">
                  <c:v>33127940007.180004</c:v>
                </c:pt>
                <c:pt idx="79">
                  <c:v>33489185610.540001</c:v>
                </c:pt>
                <c:pt idx="80">
                  <c:v>33483591046.269997</c:v>
                </c:pt>
                <c:pt idx="81">
                  <c:v>33675940817.990002</c:v>
                </c:pt>
                <c:pt idx="82">
                  <c:v>33944328717.990002</c:v>
                </c:pt>
                <c:pt idx="83">
                  <c:v>34032118879.170006</c:v>
                </c:pt>
                <c:pt idx="84">
                  <c:v>34292740077.91</c:v>
                </c:pt>
                <c:pt idx="85">
                  <c:v>34427695588.43</c:v>
                </c:pt>
                <c:pt idx="86">
                  <c:v>34470430837.899994</c:v>
                </c:pt>
                <c:pt idx="87">
                  <c:v>34680870364.019997</c:v>
                </c:pt>
                <c:pt idx="88">
                  <c:v>34904988701.309998</c:v>
                </c:pt>
                <c:pt idx="89">
                  <c:v>34824297621.889992</c:v>
                </c:pt>
                <c:pt idx="90">
                  <c:v>34751979437.269997</c:v>
                </c:pt>
                <c:pt idx="91">
                  <c:v>35072387820.5</c:v>
                </c:pt>
                <c:pt idx="92">
                  <c:v>35426990166.349998</c:v>
                </c:pt>
                <c:pt idx="93">
                  <c:v>35870795864.630005</c:v>
                </c:pt>
                <c:pt idx="94">
                  <c:v>36548729160.490005</c:v>
                </c:pt>
                <c:pt idx="95">
                  <c:v>37362687827.279999</c:v>
                </c:pt>
                <c:pt idx="96">
                  <c:v>37797107427.590004</c:v>
                </c:pt>
                <c:pt idx="97">
                  <c:v>38284575625.32</c:v>
                </c:pt>
                <c:pt idx="98">
                  <c:v>38694164319.169998</c:v>
                </c:pt>
                <c:pt idx="99">
                  <c:v>38735189842.379997</c:v>
                </c:pt>
                <c:pt idx="100">
                  <c:v>39045234936.590004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FF-4642-A1AA-E623709FEC69}"/>
            </c:ext>
          </c:extLst>
        </c:ser>
        <c:ser>
          <c:idx val="0"/>
          <c:order val="2"/>
          <c:tx>
            <c:v>RCL_12M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Sheet1!$A$14:$A$114</c:f>
              <c:numCache>
                <c:formatCode>m/d/yyyy</c:formatCode>
                <c:ptCount val="10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</c:numCache>
            </c:numRef>
          </c:cat>
          <c:val>
            <c:numRef>
              <c:f>Sheet1!$F$14:$F$114</c:f>
              <c:numCache>
                <c:formatCode>_(* #,##0.00_);_(* \(#,##0.00\);_(* "-"??_);_(@_)</c:formatCode>
                <c:ptCount val="101"/>
                <c:pt idx="0">
                  <c:v>17361933085.279999</c:v>
                </c:pt>
                <c:pt idx="1">
                  <c:v>17451185598.119999</c:v>
                </c:pt>
                <c:pt idx="2">
                  <c:v>17553188907.060001</c:v>
                </c:pt>
                <c:pt idx="3">
                  <c:v>17715459469.220001</c:v>
                </c:pt>
                <c:pt idx="4">
                  <c:v>17905792442.360001</c:v>
                </c:pt>
                <c:pt idx="5">
                  <c:v>18190899656.5</c:v>
                </c:pt>
                <c:pt idx="6">
                  <c:v>18476660716.369999</c:v>
                </c:pt>
                <c:pt idx="7">
                  <c:v>18682703494.029999</c:v>
                </c:pt>
                <c:pt idx="8">
                  <c:v>18790157379.709999</c:v>
                </c:pt>
                <c:pt idx="9">
                  <c:v>18880076798.579998</c:v>
                </c:pt>
                <c:pt idx="10">
                  <c:v>18728072667.829998</c:v>
                </c:pt>
                <c:pt idx="11">
                  <c:v>18759693061.449997</c:v>
                </c:pt>
                <c:pt idx="12">
                  <c:v>19279840731.599998</c:v>
                </c:pt>
                <c:pt idx="13">
                  <c:v>19309591717.369999</c:v>
                </c:pt>
                <c:pt idx="14">
                  <c:v>19475205367.07</c:v>
                </c:pt>
                <c:pt idx="15">
                  <c:v>19492776806</c:v>
                </c:pt>
                <c:pt idx="16">
                  <c:v>19482828418.900002</c:v>
                </c:pt>
                <c:pt idx="17">
                  <c:v>19449748683.59</c:v>
                </c:pt>
                <c:pt idx="18">
                  <c:v>19440631989.439999</c:v>
                </c:pt>
                <c:pt idx="19">
                  <c:v>19410439951.689999</c:v>
                </c:pt>
                <c:pt idx="20">
                  <c:v>19700194585.989998</c:v>
                </c:pt>
                <c:pt idx="21">
                  <c:v>19937309949.969997</c:v>
                </c:pt>
                <c:pt idx="22">
                  <c:v>20251754943.709999</c:v>
                </c:pt>
                <c:pt idx="23">
                  <c:v>20566901058.760002</c:v>
                </c:pt>
                <c:pt idx="24">
                  <c:v>21033874951.290001</c:v>
                </c:pt>
                <c:pt idx="25">
                  <c:v>21186087993.73</c:v>
                </c:pt>
                <c:pt idx="26">
                  <c:v>21235340617.66</c:v>
                </c:pt>
                <c:pt idx="27">
                  <c:v>21361447051.830002</c:v>
                </c:pt>
                <c:pt idx="28">
                  <c:v>21519731545.190002</c:v>
                </c:pt>
                <c:pt idx="29">
                  <c:v>21604089892.480003</c:v>
                </c:pt>
                <c:pt idx="30">
                  <c:v>21610323578.209999</c:v>
                </c:pt>
                <c:pt idx="31">
                  <c:v>21805761993.09</c:v>
                </c:pt>
                <c:pt idx="32">
                  <c:v>21777101311.079998</c:v>
                </c:pt>
                <c:pt idx="33">
                  <c:v>21765415570.66</c:v>
                </c:pt>
                <c:pt idx="34">
                  <c:v>21975936652.91</c:v>
                </c:pt>
                <c:pt idx="35">
                  <c:v>21835634881.889999</c:v>
                </c:pt>
                <c:pt idx="36">
                  <c:v>21298254079.91</c:v>
                </c:pt>
                <c:pt idx="37">
                  <c:v>21480809299.349998</c:v>
                </c:pt>
                <c:pt idx="38">
                  <c:v>21745250020.809998</c:v>
                </c:pt>
                <c:pt idx="39">
                  <c:v>21844349614.079998</c:v>
                </c:pt>
                <c:pt idx="40">
                  <c:v>22070039186.470001</c:v>
                </c:pt>
                <c:pt idx="41">
                  <c:v>22468777328.880001</c:v>
                </c:pt>
                <c:pt idx="42">
                  <c:v>22662885807.260002</c:v>
                </c:pt>
                <c:pt idx="43">
                  <c:v>22800204477.540001</c:v>
                </c:pt>
                <c:pt idx="44">
                  <c:v>23022461678.34</c:v>
                </c:pt>
                <c:pt idx="45">
                  <c:v>23344960649.830002</c:v>
                </c:pt>
                <c:pt idx="46">
                  <c:v>23524667951.189999</c:v>
                </c:pt>
                <c:pt idx="47">
                  <c:v>23928134646</c:v>
                </c:pt>
                <c:pt idx="48">
                  <c:v>24538621316.629997</c:v>
                </c:pt>
                <c:pt idx="49">
                  <c:v>24710481157.709999</c:v>
                </c:pt>
                <c:pt idx="50">
                  <c:v>24795327536.429996</c:v>
                </c:pt>
                <c:pt idx="51">
                  <c:v>24981443610.449997</c:v>
                </c:pt>
                <c:pt idx="52">
                  <c:v>24656181038.970005</c:v>
                </c:pt>
                <c:pt idx="53">
                  <c:v>24232538455.890003</c:v>
                </c:pt>
                <c:pt idx="54">
                  <c:v>24580721966.560001</c:v>
                </c:pt>
                <c:pt idx="55">
                  <c:v>24968835151.410004</c:v>
                </c:pt>
                <c:pt idx="56">
                  <c:v>25627246851.740002</c:v>
                </c:pt>
                <c:pt idx="57">
                  <c:v>25939840625.250004</c:v>
                </c:pt>
                <c:pt idx="58">
                  <c:v>26188599364.100006</c:v>
                </c:pt>
                <c:pt idx="59">
                  <c:v>26471063872.590004</c:v>
                </c:pt>
                <c:pt idx="60">
                  <c:v>26323342281.460003</c:v>
                </c:pt>
                <c:pt idx="61">
                  <c:v>26729466442.100002</c:v>
                </c:pt>
                <c:pt idx="62">
                  <c:v>27119939916.530003</c:v>
                </c:pt>
                <c:pt idx="63">
                  <c:v>27532345059.119999</c:v>
                </c:pt>
                <c:pt idx="64">
                  <c:v>28271575672.560005</c:v>
                </c:pt>
                <c:pt idx="65">
                  <c:v>28975081376.660004</c:v>
                </c:pt>
                <c:pt idx="66">
                  <c:v>29277832389.650002</c:v>
                </c:pt>
                <c:pt idx="67">
                  <c:v>29500156412.109997</c:v>
                </c:pt>
                <c:pt idx="68">
                  <c:v>29706812863.429996</c:v>
                </c:pt>
                <c:pt idx="69">
                  <c:v>30038711645.079994</c:v>
                </c:pt>
                <c:pt idx="70">
                  <c:v>30471033514.119991</c:v>
                </c:pt>
                <c:pt idx="71">
                  <c:v>30945546135.799999</c:v>
                </c:pt>
                <c:pt idx="72">
                  <c:v>31545320020.199997</c:v>
                </c:pt>
                <c:pt idx="73">
                  <c:v>31829888387.459999</c:v>
                </c:pt>
                <c:pt idx="74">
                  <c:v>32333911024.609993</c:v>
                </c:pt>
                <c:pt idx="75">
                  <c:v>32813361643.369999</c:v>
                </c:pt>
                <c:pt idx="76">
                  <c:v>33372360273.259998</c:v>
                </c:pt>
                <c:pt idx="77">
                  <c:v>34253161879.179996</c:v>
                </c:pt>
                <c:pt idx="78">
                  <c:v>34897480019.099998</c:v>
                </c:pt>
                <c:pt idx="79">
                  <c:v>36433131951.970001</c:v>
                </c:pt>
                <c:pt idx="80">
                  <c:v>36421583196.849998</c:v>
                </c:pt>
                <c:pt idx="81">
                  <c:v>36611510785.770004</c:v>
                </c:pt>
                <c:pt idx="82">
                  <c:v>36890669787.07</c:v>
                </c:pt>
                <c:pt idx="83">
                  <c:v>36979456565</c:v>
                </c:pt>
                <c:pt idx="84">
                  <c:v>37208349134.319992</c:v>
                </c:pt>
                <c:pt idx="85">
                  <c:v>37383874446.379997</c:v>
                </c:pt>
                <c:pt idx="86">
                  <c:v>37385798447.43</c:v>
                </c:pt>
                <c:pt idx="87">
                  <c:v>37619323304.590004</c:v>
                </c:pt>
                <c:pt idx="88">
                  <c:v>37861235583.910004</c:v>
                </c:pt>
                <c:pt idx="89">
                  <c:v>37633320557.540001</c:v>
                </c:pt>
                <c:pt idx="90">
                  <c:v>37416556452.629997</c:v>
                </c:pt>
                <c:pt idx="91">
                  <c:v>36412268706.770004</c:v>
                </c:pt>
                <c:pt idx="92">
                  <c:v>36620725187.709999</c:v>
                </c:pt>
                <c:pt idx="93">
                  <c:v>36920007601.290001</c:v>
                </c:pt>
                <c:pt idx="94">
                  <c:v>37449817173.510002</c:v>
                </c:pt>
                <c:pt idx="95">
                  <c:v>38121106013.18</c:v>
                </c:pt>
                <c:pt idx="96">
                  <c:v>38407128875.349998</c:v>
                </c:pt>
                <c:pt idx="97">
                  <c:v>38750091472.82</c:v>
                </c:pt>
                <c:pt idx="98">
                  <c:v>39028769955.299995</c:v>
                </c:pt>
                <c:pt idx="99">
                  <c:v>38899265910.469994</c:v>
                </c:pt>
                <c:pt idx="100">
                  <c:v>39045234936.590004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F-4642-A1AA-E623709FEC69}"/>
            </c:ext>
          </c:extLst>
        </c:ser>
        <c:ser>
          <c:idx val="1"/>
          <c:order val="3"/>
          <c:tx>
            <c:v>RCL_12M_AJUSTE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Sheet1!$A$14:$A$114</c:f>
              <c:numCache>
                <c:formatCode>m/d/yyyy</c:formatCode>
                <c:ptCount val="10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</c:numCache>
            </c:numRef>
          </c:cat>
          <c:val>
            <c:numRef>
              <c:f>Sheet1!$G$14:$G$114</c:f>
              <c:numCache>
                <c:formatCode>_(* #,##0.00_);_(* \(#,##0.00\);_(* "-"??_);_(@_)</c:formatCode>
                <c:ptCount val="101"/>
                <c:pt idx="0">
                  <c:v>16392815963.369999</c:v>
                </c:pt>
                <c:pt idx="1">
                  <c:v>16467853242.309999</c:v>
                </c:pt>
                <c:pt idx="2">
                  <c:v>16557032655.669998</c:v>
                </c:pt>
                <c:pt idx="3">
                  <c:v>16718617520.010002</c:v>
                </c:pt>
                <c:pt idx="4">
                  <c:v>16906242312.209999</c:v>
                </c:pt>
                <c:pt idx="5">
                  <c:v>17182711164.669998</c:v>
                </c:pt>
                <c:pt idx="6">
                  <c:v>17459802512.5</c:v>
                </c:pt>
                <c:pt idx="7">
                  <c:v>17657905247.580002</c:v>
                </c:pt>
                <c:pt idx="8">
                  <c:v>17757273937.089996</c:v>
                </c:pt>
                <c:pt idx="9">
                  <c:v>17844167352.279999</c:v>
                </c:pt>
                <c:pt idx="10">
                  <c:v>17655381054.739998</c:v>
                </c:pt>
                <c:pt idx="11">
                  <c:v>17679611748.369999</c:v>
                </c:pt>
                <c:pt idx="12">
                  <c:v>18194825978.099998</c:v>
                </c:pt>
                <c:pt idx="13">
                  <c:v>18220828393.030003</c:v>
                </c:pt>
                <c:pt idx="14">
                  <c:v>18384612175.360001</c:v>
                </c:pt>
                <c:pt idx="15">
                  <c:v>18396086668.990002</c:v>
                </c:pt>
                <c:pt idx="16">
                  <c:v>18383002349.27</c:v>
                </c:pt>
                <c:pt idx="17">
                  <c:v>18345897558.700001</c:v>
                </c:pt>
                <c:pt idx="18">
                  <c:v>18327064821.639999</c:v>
                </c:pt>
                <c:pt idx="19">
                  <c:v>18284947192.600002</c:v>
                </c:pt>
                <c:pt idx="20">
                  <c:v>18565489018.920002</c:v>
                </c:pt>
                <c:pt idx="21">
                  <c:v>18791760020.009998</c:v>
                </c:pt>
                <c:pt idx="22">
                  <c:v>19093894250.939999</c:v>
                </c:pt>
                <c:pt idx="23">
                  <c:v>19398170894.810001</c:v>
                </c:pt>
                <c:pt idx="24">
                  <c:v>19852048840.890003</c:v>
                </c:pt>
                <c:pt idx="25">
                  <c:v>19987072860.560001</c:v>
                </c:pt>
                <c:pt idx="26">
                  <c:v>20019755099.000004</c:v>
                </c:pt>
                <c:pt idx="27">
                  <c:v>20135611095.790001</c:v>
                </c:pt>
                <c:pt idx="28">
                  <c:v>20275606136.43</c:v>
                </c:pt>
                <c:pt idx="29">
                  <c:v>20343991340.230003</c:v>
                </c:pt>
                <c:pt idx="30">
                  <c:v>20369717408.989998</c:v>
                </c:pt>
                <c:pt idx="31">
                  <c:v>20538532106.719997</c:v>
                </c:pt>
                <c:pt idx="32">
                  <c:v>20527906918.979996</c:v>
                </c:pt>
                <c:pt idx="33">
                  <c:v>20513179544.139999</c:v>
                </c:pt>
                <c:pt idx="34">
                  <c:v>20674032563.949997</c:v>
                </c:pt>
                <c:pt idx="35">
                  <c:v>20489695013.529999</c:v>
                </c:pt>
                <c:pt idx="36">
                  <c:v>19906780273.890003</c:v>
                </c:pt>
                <c:pt idx="37">
                  <c:v>20136194556.099998</c:v>
                </c:pt>
                <c:pt idx="38">
                  <c:v>20383129810.720001</c:v>
                </c:pt>
                <c:pt idx="39">
                  <c:v>20454245161.239998</c:v>
                </c:pt>
                <c:pt idx="40">
                  <c:v>20651108319.879997</c:v>
                </c:pt>
                <c:pt idx="41">
                  <c:v>21025354821.07</c:v>
                </c:pt>
                <c:pt idx="42">
                  <c:v>21167615887.09</c:v>
                </c:pt>
                <c:pt idx="43">
                  <c:v>21296316677.809998</c:v>
                </c:pt>
                <c:pt idx="44">
                  <c:v>21455972732.809998</c:v>
                </c:pt>
                <c:pt idx="45">
                  <c:v>21717870166.84</c:v>
                </c:pt>
                <c:pt idx="46">
                  <c:v>21899114749.880001</c:v>
                </c:pt>
                <c:pt idx="47">
                  <c:v>22233722420.41</c:v>
                </c:pt>
                <c:pt idx="48">
                  <c:v>22798347815.029999</c:v>
                </c:pt>
                <c:pt idx="49">
                  <c:v>22929797808.560001</c:v>
                </c:pt>
                <c:pt idx="50">
                  <c:v>22990748741.380001</c:v>
                </c:pt>
                <c:pt idx="51">
                  <c:v>23152976595.670002</c:v>
                </c:pt>
                <c:pt idx="52">
                  <c:v>22832574709.889999</c:v>
                </c:pt>
                <c:pt idx="53">
                  <c:v>22403882464.529995</c:v>
                </c:pt>
                <c:pt idx="54">
                  <c:v>22741180506.900002</c:v>
                </c:pt>
                <c:pt idx="55">
                  <c:v>23121102322.040001</c:v>
                </c:pt>
                <c:pt idx="56">
                  <c:v>23781044029.560001</c:v>
                </c:pt>
                <c:pt idx="57">
                  <c:v>24109875952.700001</c:v>
                </c:pt>
                <c:pt idx="58">
                  <c:v>24363479288.900002</c:v>
                </c:pt>
                <c:pt idx="59">
                  <c:v>24714978511.639996</c:v>
                </c:pt>
                <c:pt idx="60">
                  <c:v>24561622290.279999</c:v>
                </c:pt>
                <c:pt idx="61">
                  <c:v>24971859670.439995</c:v>
                </c:pt>
                <c:pt idx="62">
                  <c:v>25362216793.499996</c:v>
                </c:pt>
                <c:pt idx="63">
                  <c:v>25777375535.709999</c:v>
                </c:pt>
                <c:pt idx="64">
                  <c:v>26503745667.459999</c:v>
                </c:pt>
                <c:pt idx="65">
                  <c:v>27199743226.619999</c:v>
                </c:pt>
                <c:pt idx="66">
                  <c:v>27496817096.909996</c:v>
                </c:pt>
                <c:pt idx="67">
                  <c:v>27716283800.459995</c:v>
                </c:pt>
                <c:pt idx="68">
                  <c:v>27916127607.549995</c:v>
                </c:pt>
                <c:pt idx="69">
                  <c:v>28249420002.609993</c:v>
                </c:pt>
                <c:pt idx="70">
                  <c:v>28691998001.789993</c:v>
                </c:pt>
                <c:pt idx="71">
                  <c:v>29172812119.439999</c:v>
                </c:pt>
                <c:pt idx="72">
                  <c:v>29792223779.029995</c:v>
                </c:pt>
                <c:pt idx="73">
                  <c:v>30069848636.389999</c:v>
                </c:pt>
                <c:pt idx="74">
                  <c:v>30549597289.140003</c:v>
                </c:pt>
                <c:pt idx="75">
                  <c:v>31033686486.82</c:v>
                </c:pt>
                <c:pt idx="76">
                  <c:v>31593084462.230003</c:v>
                </c:pt>
                <c:pt idx="77">
                  <c:v>32475927145.119999</c:v>
                </c:pt>
                <c:pt idx="78">
                  <c:v>33127940007.180004</c:v>
                </c:pt>
                <c:pt idx="79">
                  <c:v>33489185610.540001</c:v>
                </c:pt>
                <c:pt idx="80">
                  <c:v>33483591046.269997</c:v>
                </c:pt>
                <c:pt idx="81">
                  <c:v>33675940817.990002</c:v>
                </c:pt>
                <c:pt idx="82">
                  <c:v>33944328717.990002</c:v>
                </c:pt>
                <c:pt idx="83">
                  <c:v>34032118879.170006</c:v>
                </c:pt>
                <c:pt idx="84">
                  <c:v>34292740077.91</c:v>
                </c:pt>
                <c:pt idx="85">
                  <c:v>34427695588.43</c:v>
                </c:pt>
                <c:pt idx="86">
                  <c:v>34470430837.899994</c:v>
                </c:pt>
                <c:pt idx="87">
                  <c:v>34680870364.019997</c:v>
                </c:pt>
                <c:pt idx="88">
                  <c:v>34904988701.309998</c:v>
                </c:pt>
                <c:pt idx="89">
                  <c:v>34824297621.889992</c:v>
                </c:pt>
                <c:pt idx="90">
                  <c:v>34751979437.269997</c:v>
                </c:pt>
                <c:pt idx="91">
                  <c:v>35072387820.5</c:v>
                </c:pt>
                <c:pt idx="92">
                  <c:v>35426990166.349998</c:v>
                </c:pt>
                <c:pt idx="93">
                  <c:v>35870795864.630005</c:v>
                </c:pt>
                <c:pt idx="94">
                  <c:v>36548729160.490005</c:v>
                </c:pt>
                <c:pt idx="95">
                  <c:v>37362687827.279999</c:v>
                </c:pt>
                <c:pt idx="96">
                  <c:v>37797107427.590004</c:v>
                </c:pt>
                <c:pt idx="97">
                  <c:v>38284575625.32</c:v>
                </c:pt>
                <c:pt idx="98">
                  <c:v>38694164319.169998</c:v>
                </c:pt>
                <c:pt idx="99">
                  <c:v>38735189842.379997</c:v>
                </c:pt>
                <c:pt idx="100">
                  <c:v>39045234936.590004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FF-4642-A1AA-E623709FE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517231"/>
        <c:axId val="2110974991"/>
      </c:lineChart>
      <c:dateAx>
        <c:axId val="2017517231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0974991"/>
        <c:crosses val="autoZero"/>
        <c:auto val="1"/>
        <c:lblOffset val="100"/>
        <c:baseTimeUnit val="months"/>
        <c:majorUnit val="1"/>
        <c:majorTimeUnit val="years"/>
      </c:dateAx>
      <c:valAx>
        <c:axId val="2110974991"/>
        <c:scaling>
          <c:orientation val="minMax"/>
          <c:min val="15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7517231"/>
        <c:crosses val="autoZero"/>
        <c:crossBetween val="between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t-BR"/>
                    <a:t>Bilhões em R$</a:t>
                  </a:r>
                </a:p>
              </c:rich>
            </c:tx>
            <c:spPr>
              <a:noFill/>
              <a:ln>
                <a:noFill/>
              </a:ln>
              <a:effectLst/>
            </c:spPr>
          </c:dispUnitsLbl>
        </c:dispUnits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RCL_12M_AJUSTE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Sheet1!$A$14:$A$114</c:f>
              <c:numCache>
                <c:formatCode>m/d/yyyy</c:formatCode>
                <c:ptCount val="10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</c:numCache>
            </c:numRef>
          </c:cat>
          <c:val>
            <c:numRef>
              <c:f>Sheet1!$G$14:$G$114</c:f>
              <c:numCache>
                <c:formatCode>_(* #,##0.00_);_(* \(#,##0.00\);_(* "-"??_);_(@_)</c:formatCode>
                <c:ptCount val="101"/>
                <c:pt idx="0">
                  <c:v>16392815963.369999</c:v>
                </c:pt>
                <c:pt idx="1">
                  <c:v>16467853242.309999</c:v>
                </c:pt>
                <c:pt idx="2">
                  <c:v>16557032655.669998</c:v>
                </c:pt>
                <c:pt idx="3">
                  <c:v>16718617520.010002</c:v>
                </c:pt>
                <c:pt idx="4">
                  <c:v>16906242312.209999</c:v>
                </c:pt>
                <c:pt idx="5">
                  <c:v>17182711164.669998</c:v>
                </c:pt>
                <c:pt idx="6">
                  <c:v>17459802512.5</c:v>
                </c:pt>
                <c:pt idx="7">
                  <c:v>17657905247.580002</c:v>
                </c:pt>
                <c:pt idx="8">
                  <c:v>17757273937.089996</c:v>
                </c:pt>
                <c:pt idx="9">
                  <c:v>17844167352.279999</c:v>
                </c:pt>
                <c:pt idx="10">
                  <c:v>17655381054.739998</c:v>
                </c:pt>
                <c:pt idx="11">
                  <c:v>17679611748.369999</c:v>
                </c:pt>
                <c:pt idx="12">
                  <c:v>18194825978.099998</c:v>
                </c:pt>
                <c:pt idx="13">
                  <c:v>18220828393.030003</c:v>
                </c:pt>
                <c:pt idx="14">
                  <c:v>18384612175.360001</c:v>
                </c:pt>
                <c:pt idx="15">
                  <c:v>18396086668.990002</c:v>
                </c:pt>
                <c:pt idx="16">
                  <c:v>18383002349.27</c:v>
                </c:pt>
                <c:pt idx="17">
                  <c:v>18345897558.700001</c:v>
                </c:pt>
                <c:pt idx="18">
                  <c:v>18327064821.639999</c:v>
                </c:pt>
                <c:pt idx="19">
                  <c:v>18284947192.600002</c:v>
                </c:pt>
                <c:pt idx="20">
                  <c:v>18565489018.920002</c:v>
                </c:pt>
                <c:pt idx="21">
                  <c:v>18791760020.009998</c:v>
                </c:pt>
                <c:pt idx="22">
                  <c:v>19093894250.939999</c:v>
                </c:pt>
                <c:pt idx="23">
                  <c:v>19398170894.810001</c:v>
                </c:pt>
                <c:pt idx="24">
                  <c:v>19852048840.890003</c:v>
                </c:pt>
                <c:pt idx="25">
                  <c:v>19987072860.560001</c:v>
                </c:pt>
                <c:pt idx="26">
                  <c:v>20019755099.000004</c:v>
                </c:pt>
                <c:pt idx="27">
                  <c:v>20135611095.790001</c:v>
                </c:pt>
                <c:pt idx="28">
                  <c:v>20275606136.43</c:v>
                </c:pt>
                <c:pt idx="29">
                  <c:v>20343991340.230003</c:v>
                </c:pt>
                <c:pt idx="30">
                  <c:v>20369717408.989998</c:v>
                </c:pt>
                <c:pt idx="31">
                  <c:v>20538532106.719997</c:v>
                </c:pt>
                <c:pt idx="32">
                  <c:v>20527906918.979996</c:v>
                </c:pt>
                <c:pt idx="33">
                  <c:v>20513179544.139999</c:v>
                </c:pt>
                <c:pt idx="34">
                  <c:v>20674032563.949997</c:v>
                </c:pt>
                <c:pt idx="35">
                  <c:v>20489695013.529999</c:v>
                </c:pt>
                <c:pt idx="36">
                  <c:v>19906780273.890003</c:v>
                </c:pt>
                <c:pt idx="37">
                  <c:v>20136194556.099998</c:v>
                </c:pt>
                <c:pt idx="38">
                  <c:v>20383129810.720001</c:v>
                </c:pt>
                <c:pt idx="39">
                  <c:v>20454245161.239998</c:v>
                </c:pt>
                <c:pt idx="40">
                  <c:v>20651108319.879997</c:v>
                </c:pt>
                <c:pt idx="41">
                  <c:v>21025354821.07</c:v>
                </c:pt>
                <c:pt idx="42">
                  <c:v>21167615887.09</c:v>
                </c:pt>
                <c:pt idx="43">
                  <c:v>21296316677.809998</c:v>
                </c:pt>
                <c:pt idx="44">
                  <c:v>21455972732.809998</c:v>
                </c:pt>
                <c:pt idx="45">
                  <c:v>21717870166.84</c:v>
                </c:pt>
                <c:pt idx="46">
                  <c:v>21899114749.880001</c:v>
                </c:pt>
                <c:pt idx="47">
                  <c:v>22233722420.41</c:v>
                </c:pt>
                <c:pt idx="48">
                  <c:v>22798347815.029999</c:v>
                </c:pt>
                <c:pt idx="49">
                  <c:v>22929797808.560001</c:v>
                </c:pt>
                <c:pt idx="50">
                  <c:v>22990748741.380001</c:v>
                </c:pt>
                <c:pt idx="51">
                  <c:v>23152976595.670002</c:v>
                </c:pt>
                <c:pt idx="52">
                  <c:v>22832574709.889999</c:v>
                </c:pt>
                <c:pt idx="53">
                  <c:v>22403882464.529995</c:v>
                </c:pt>
                <c:pt idx="54">
                  <c:v>22741180506.900002</c:v>
                </c:pt>
                <c:pt idx="55">
                  <c:v>23121102322.040001</c:v>
                </c:pt>
                <c:pt idx="56">
                  <c:v>23781044029.560001</c:v>
                </c:pt>
                <c:pt idx="57">
                  <c:v>24109875952.700001</c:v>
                </c:pt>
                <c:pt idx="58">
                  <c:v>24363479288.900002</c:v>
                </c:pt>
                <c:pt idx="59">
                  <c:v>24714978511.639996</c:v>
                </c:pt>
                <c:pt idx="60">
                  <c:v>24561622290.279999</c:v>
                </c:pt>
                <c:pt idx="61">
                  <c:v>24971859670.439995</c:v>
                </c:pt>
                <c:pt idx="62">
                  <c:v>25362216793.499996</c:v>
                </c:pt>
                <c:pt idx="63">
                  <c:v>25777375535.709999</c:v>
                </c:pt>
                <c:pt idx="64">
                  <c:v>26503745667.459999</c:v>
                </c:pt>
                <c:pt idx="65">
                  <c:v>27199743226.619999</c:v>
                </c:pt>
                <c:pt idx="66">
                  <c:v>27496817096.909996</c:v>
                </c:pt>
                <c:pt idx="67">
                  <c:v>27716283800.459995</c:v>
                </c:pt>
                <c:pt idx="68">
                  <c:v>27916127607.549995</c:v>
                </c:pt>
                <c:pt idx="69">
                  <c:v>28249420002.609993</c:v>
                </c:pt>
                <c:pt idx="70">
                  <c:v>28691998001.789993</c:v>
                </c:pt>
                <c:pt idx="71">
                  <c:v>29172812119.439999</c:v>
                </c:pt>
                <c:pt idx="72">
                  <c:v>29792223779.029995</c:v>
                </c:pt>
                <c:pt idx="73">
                  <c:v>30069848636.389999</c:v>
                </c:pt>
                <c:pt idx="74">
                  <c:v>30549597289.140003</c:v>
                </c:pt>
                <c:pt idx="75">
                  <c:v>31033686486.82</c:v>
                </c:pt>
                <c:pt idx="76">
                  <c:v>31593084462.230003</c:v>
                </c:pt>
                <c:pt idx="77">
                  <c:v>32475927145.119999</c:v>
                </c:pt>
                <c:pt idx="78">
                  <c:v>33127940007.180004</c:v>
                </c:pt>
                <c:pt idx="79">
                  <c:v>33489185610.540001</c:v>
                </c:pt>
                <c:pt idx="80">
                  <c:v>33483591046.269997</c:v>
                </c:pt>
                <c:pt idx="81">
                  <c:v>33675940817.990002</c:v>
                </c:pt>
                <c:pt idx="82">
                  <c:v>33944328717.990002</c:v>
                </c:pt>
                <c:pt idx="83">
                  <c:v>34032118879.170006</c:v>
                </c:pt>
                <c:pt idx="84">
                  <c:v>34292740077.91</c:v>
                </c:pt>
                <c:pt idx="85">
                  <c:v>34427695588.43</c:v>
                </c:pt>
                <c:pt idx="86">
                  <c:v>34470430837.899994</c:v>
                </c:pt>
                <c:pt idx="87">
                  <c:v>34680870364.019997</c:v>
                </c:pt>
                <c:pt idx="88">
                  <c:v>34904988701.309998</c:v>
                </c:pt>
                <c:pt idx="89">
                  <c:v>34824297621.889992</c:v>
                </c:pt>
                <c:pt idx="90">
                  <c:v>34751979437.269997</c:v>
                </c:pt>
                <c:pt idx="91">
                  <c:v>35072387820.5</c:v>
                </c:pt>
                <c:pt idx="92">
                  <c:v>35426990166.349998</c:v>
                </c:pt>
                <c:pt idx="93">
                  <c:v>35870795864.630005</c:v>
                </c:pt>
                <c:pt idx="94">
                  <c:v>36548729160.490005</c:v>
                </c:pt>
                <c:pt idx="95">
                  <c:v>37362687827.279999</c:v>
                </c:pt>
                <c:pt idx="96">
                  <c:v>37797107427.590004</c:v>
                </c:pt>
                <c:pt idx="97">
                  <c:v>38284575625.32</c:v>
                </c:pt>
                <c:pt idx="98">
                  <c:v>38694164319.169998</c:v>
                </c:pt>
                <c:pt idx="99">
                  <c:v>38735189842.379997</c:v>
                </c:pt>
                <c:pt idx="100">
                  <c:v>39045234936.590004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6-4B51-929F-D0C5CEF4650F}"/>
            </c:ext>
          </c:extLst>
        </c:ser>
        <c:ser>
          <c:idx val="0"/>
          <c:order val="1"/>
          <c:tx>
            <c:strRef>
              <c:f>Sheet1!$H$1</c:f>
              <c:strCache>
                <c:ptCount val="1"/>
                <c:pt idx="0">
                  <c:v>Filtro Hodrick-Prescott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Sheet1!$A$14:$A$114</c:f>
              <c:numCache>
                <c:formatCode>m/d/yyyy</c:formatCode>
                <c:ptCount val="10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</c:numCache>
            </c:numRef>
          </c:cat>
          <c:val>
            <c:numRef>
              <c:f>Sheet1!$H$14:$H$114</c:f>
              <c:numCache>
                <c:formatCode>General</c:formatCode>
                <c:ptCount val="101"/>
                <c:pt idx="0">
                  <c:v>16568365512.102489</c:v>
                </c:pt>
                <c:pt idx="1">
                  <c:v>16679336519.901739</c:v>
                </c:pt>
                <c:pt idx="2">
                  <c:v>16790295336.76009</c:v>
                </c:pt>
                <c:pt idx="3">
                  <c:v>16901215085.397961</c:v>
                </c:pt>
                <c:pt idx="4">
                  <c:v>17012052689.73844</c:v>
                </c:pt>
                <c:pt idx="5">
                  <c:v>17122752393.31813</c:v>
                </c:pt>
                <c:pt idx="6">
                  <c:v>17233251091.73077</c:v>
                </c:pt>
                <c:pt idx="7">
                  <c:v>17343489844.373638</c:v>
                </c:pt>
                <c:pt idx="8">
                  <c:v>17453425443.381599</c:v>
                </c:pt>
                <c:pt idx="9">
                  <c:v>17563036515.29245</c:v>
                </c:pt>
                <c:pt idx="10">
                  <c:v>17672322787.233921</c:v>
                </c:pt>
                <c:pt idx="11">
                  <c:v>17781303509.308479</c:v>
                </c:pt>
                <c:pt idx="12">
                  <c:v>17889996755.109421</c:v>
                </c:pt>
                <c:pt idx="13">
                  <c:v>17998413536.302181</c:v>
                </c:pt>
                <c:pt idx="14">
                  <c:v>18106586033.248211</c:v>
                </c:pt>
                <c:pt idx="15">
                  <c:v>18214561871.785172</c:v>
                </c:pt>
                <c:pt idx="16">
                  <c:v>18322407985.12167</c:v>
                </c:pt>
                <c:pt idx="17">
                  <c:v>18430203912.355019</c:v>
                </c:pt>
                <c:pt idx="18">
                  <c:v>18538033400.52449</c:v>
                </c:pt>
                <c:pt idx="19">
                  <c:v>18645974342.061451</c:v>
                </c:pt>
                <c:pt idx="20">
                  <c:v>18754089978.801529</c:v>
                </c:pt>
                <c:pt idx="21">
                  <c:v>18862418481.250511</c:v>
                </c:pt>
                <c:pt idx="22">
                  <c:v>18970984922.625309</c:v>
                </c:pt>
                <c:pt idx="23">
                  <c:v>19079809469.30526</c:v>
                </c:pt>
                <c:pt idx="24">
                  <c:v>19188920823.039711</c:v>
                </c:pt>
                <c:pt idx="25">
                  <c:v>19298369794.01033</c:v>
                </c:pt>
                <c:pt idx="26">
                  <c:v>19408253242.955601</c:v>
                </c:pt>
                <c:pt idx="27">
                  <c:v>19518715857.215832</c:v>
                </c:pt>
                <c:pt idx="28">
                  <c:v>19629944789.53801</c:v>
                </c:pt>
                <c:pt idx="29">
                  <c:v>19742170032.616249</c:v>
                </c:pt>
                <c:pt idx="30">
                  <c:v>19855666416.738178</c:v>
                </c:pt>
                <c:pt idx="31">
                  <c:v>19970750565.337818</c:v>
                </c:pt>
                <c:pt idx="32">
                  <c:v>20087774799.834751</c:v>
                </c:pt>
                <c:pt idx="33">
                  <c:v>20207130870.922249</c:v>
                </c:pt>
                <c:pt idx="34">
                  <c:v>20329241094.024071</c:v>
                </c:pt>
                <c:pt idx="35">
                  <c:v>20454549037.944099</c:v>
                </c:pt>
                <c:pt idx="36">
                  <c:v>20583522215.338299</c:v>
                </c:pt>
                <c:pt idx="37">
                  <c:v>20716630579.55529</c:v>
                </c:pt>
                <c:pt idx="38">
                  <c:v>20854297087.975731</c:v>
                </c:pt>
                <c:pt idx="39">
                  <c:v>20996904389.922871</c:v>
                </c:pt>
                <c:pt idx="40">
                  <c:v>21144802414.770309</c:v>
                </c:pt>
                <c:pt idx="41">
                  <c:v>21298303407.2229</c:v>
                </c:pt>
                <c:pt idx="42">
                  <c:v>21457685327.67329</c:v>
                </c:pt>
                <c:pt idx="43">
                  <c:v>21623207181.751389</c:v>
                </c:pt>
                <c:pt idx="44">
                  <c:v>21795107831.3759</c:v>
                </c:pt>
                <c:pt idx="45">
                  <c:v>21973603437.736031</c:v>
                </c:pt>
                <c:pt idx="46">
                  <c:v>22158886610.972439</c:v>
                </c:pt>
                <c:pt idx="47">
                  <c:v>22351132201.970951</c:v>
                </c:pt>
                <c:pt idx="48">
                  <c:v>22550497021.904758</c:v>
                </c:pt>
                <c:pt idx="49">
                  <c:v>22757129728.490021</c:v>
                </c:pt>
                <c:pt idx="50">
                  <c:v>22971196191.30344</c:v>
                </c:pt>
                <c:pt idx="51">
                  <c:v>23192874270.76086</c:v>
                </c:pt>
                <c:pt idx="52">
                  <c:v>23422343185.09388</c:v>
                </c:pt>
                <c:pt idx="53">
                  <c:v>23659779381.862228</c:v>
                </c:pt>
                <c:pt idx="54">
                  <c:v>23905318352.48159</c:v>
                </c:pt>
                <c:pt idx="55">
                  <c:v>24159008373.30397</c:v>
                </c:pt>
                <c:pt idx="56">
                  <c:v>24420816877.775379</c:v>
                </c:pt>
                <c:pt idx="57">
                  <c:v>24690639222.532799</c:v>
                </c:pt>
                <c:pt idx="58">
                  <c:v>24968326335.543011</c:v>
                </c:pt>
                <c:pt idx="59">
                  <c:v>25253688813.990318</c:v>
                </c:pt>
                <c:pt idx="60">
                  <c:v>25546495251.791851</c:v>
                </c:pt>
                <c:pt idx="61">
                  <c:v>25846476832.427059</c:v>
                </c:pt>
                <c:pt idx="62">
                  <c:v>26153296345.419781</c:v>
                </c:pt>
                <c:pt idx="63">
                  <c:v>26466555842.990898</c:v>
                </c:pt>
                <c:pt idx="64">
                  <c:v>26785802441.281349</c:v>
                </c:pt>
                <c:pt idx="65">
                  <c:v>27110535396.68837</c:v>
                </c:pt>
                <c:pt idx="66">
                  <c:v>27440234378.33345</c:v>
                </c:pt>
                <c:pt idx="67">
                  <c:v>27774385250.326149</c:v>
                </c:pt>
                <c:pt idx="68">
                  <c:v>28112477806.1315</c:v>
                </c:pt>
                <c:pt idx="69">
                  <c:v>28453997804.391571</c:v>
                </c:pt>
                <c:pt idx="70">
                  <c:v>28798417368.318031</c:v>
                </c:pt>
                <c:pt idx="71">
                  <c:v>29145194414.33075</c:v>
                </c:pt>
                <c:pt idx="72">
                  <c:v>29493779468.61581</c:v>
                </c:pt>
                <c:pt idx="73">
                  <c:v>29843624975.255508</c:v>
                </c:pt>
                <c:pt idx="74">
                  <c:v>30194204103.631451</c:v>
                </c:pt>
                <c:pt idx="75">
                  <c:v>30545005733.1017</c:v>
                </c:pt>
                <c:pt idx="76">
                  <c:v>30895543423.10667</c:v>
                </c:pt>
                <c:pt idx="77">
                  <c:v>31245364669.25021</c:v>
                </c:pt>
                <c:pt idx="78">
                  <c:v>31594065407.486141</c:v>
                </c:pt>
                <c:pt idx="79">
                  <c:v>31941327029.49572</c:v>
                </c:pt>
                <c:pt idx="80">
                  <c:v>32286937446.029652</c:v>
                </c:pt>
                <c:pt idx="81">
                  <c:v>32630792058.01791</c:v>
                </c:pt>
                <c:pt idx="82">
                  <c:v>32972869367.334888</c:v>
                </c:pt>
                <c:pt idx="83">
                  <c:v>33313220455.630001</c:v>
                </c:pt>
                <c:pt idx="84">
                  <c:v>33651963867.007549</c:v>
                </c:pt>
                <c:pt idx="85">
                  <c:v>33989268069.07349</c:v>
                </c:pt>
                <c:pt idx="86">
                  <c:v>34325346027.78175</c:v>
                </c:pt>
                <c:pt idx="87">
                  <c:v>34660441155.44178</c:v>
                </c:pt>
                <c:pt idx="88">
                  <c:v>34994806939.697029</c:v>
                </c:pt>
                <c:pt idx="89">
                  <c:v>35328698286.886032</c:v>
                </c:pt>
                <c:pt idx="90">
                  <c:v>35662363865.969627</c:v>
                </c:pt>
                <c:pt idx="91">
                  <c:v>35996017318.084717</c:v>
                </c:pt>
                <c:pt idx="92">
                  <c:v>36329809063.227303</c:v>
                </c:pt>
                <c:pt idx="93">
                  <c:v>36663825380.456062</c:v>
                </c:pt>
                <c:pt idx="94">
                  <c:v>36998089853.072937</c:v>
                </c:pt>
                <c:pt idx="95">
                  <c:v>37332570992.885742</c:v>
                </c:pt>
                <c:pt idx="96">
                  <c:v>37667206106.098602</c:v>
                </c:pt>
                <c:pt idx="97">
                  <c:v>38001934590.362503</c:v>
                </c:pt>
                <c:pt idx="98">
                  <c:v>38336704864.25351</c:v>
                </c:pt>
                <c:pt idx="99">
                  <c:v>38671484974.197357</c:v>
                </c:pt>
                <c:pt idx="100">
                  <c:v>39006267790.193062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6-4B51-929F-D0C5CEF4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517231"/>
        <c:axId val="2110974991"/>
      </c:lineChart>
      <c:dateAx>
        <c:axId val="2017517231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0974991"/>
        <c:crosses val="autoZero"/>
        <c:auto val="1"/>
        <c:lblOffset val="100"/>
        <c:baseTimeUnit val="months"/>
        <c:majorUnit val="1"/>
        <c:majorTimeUnit val="years"/>
      </c:dateAx>
      <c:valAx>
        <c:axId val="2110974991"/>
        <c:scaling>
          <c:orientation val="minMax"/>
          <c:min val="15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7517231"/>
        <c:crosses val="autoZero"/>
        <c:crossBetween val="between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t-BR"/>
                    <a:t>Bilhões em R$</a:t>
                  </a:r>
                </a:p>
              </c:rich>
            </c:tx>
            <c:spPr>
              <a:noFill/>
              <a:ln>
                <a:noFill/>
              </a:ln>
              <a:effectLst/>
            </c:spPr>
          </c:dispUnitsLbl>
        </c:dispUnits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457200</xdr:colOff>
      <xdr:row>2</xdr:row>
      <xdr:rowOff>266700</xdr:rowOff>
    </xdr:from>
    <xdr:to>
      <xdr:col>36</xdr:col>
      <xdr:colOff>504825</xdr:colOff>
      <xdr:row>27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B7EE38-BE44-40AB-BEFA-64B397554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428626</xdr:colOff>
      <xdr:row>32</xdr:row>
      <xdr:rowOff>0</xdr:rowOff>
    </xdr:from>
    <xdr:to>
      <xdr:col>29</xdr:col>
      <xdr:colOff>47626</xdr:colOff>
      <xdr:row>65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F83F44-3C1D-4594-9BCC-FD7D286D1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abSelected="1" topLeftCell="H12" zoomScaleNormal="100" workbookViewId="0">
      <selection activeCell="N57" sqref="N57"/>
    </sheetView>
  </sheetViews>
  <sheetFormatPr defaultRowHeight="15" x14ac:dyDescent="0.25"/>
  <cols>
    <col min="1" max="1" width="20.7109375" style="2" customWidth="1"/>
    <col min="2" max="2" width="36.7109375" style="4" bestFit="1" customWidth="1"/>
    <col min="3" max="3" width="15" style="4" bestFit="1" customWidth="1"/>
    <col min="4" max="4" width="16.28515625" style="4" bestFit="1" customWidth="1"/>
    <col min="5" max="5" width="16.28515625" style="4" customWidth="1"/>
    <col min="6" max="6" width="17" style="4" bestFit="1" customWidth="1"/>
    <col min="7" max="7" width="18.140625" style="4" bestFit="1" customWidth="1"/>
    <col min="8" max="8" width="18" bestFit="1" customWidth="1"/>
  </cols>
  <sheetData>
    <row r="1" spans="1:19" s="1" customFormat="1" x14ac:dyDescent="0.25">
      <c r="A1" s="1" t="s">
        <v>0</v>
      </c>
      <c r="B1" s="4" t="s">
        <v>2</v>
      </c>
      <c r="C1" s="5" t="s">
        <v>1</v>
      </c>
      <c r="D1" s="5" t="s">
        <v>4</v>
      </c>
      <c r="E1" s="1" t="s">
        <v>6</v>
      </c>
      <c r="F1" s="5" t="s">
        <v>3</v>
      </c>
      <c r="G1" s="5" t="s">
        <v>5</v>
      </c>
      <c r="H1" s="1" t="s">
        <v>7</v>
      </c>
    </row>
    <row r="2" spans="1:19" x14ac:dyDescent="0.25">
      <c r="A2" s="3">
        <v>42005</v>
      </c>
      <c r="B2" s="4">
        <v>1409455327.0999999</v>
      </c>
      <c r="C2" s="6">
        <v>72401896.049999997</v>
      </c>
      <c r="D2" s="9"/>
      <c r="E2" s="9">
        <f>B2-C2-D2</f>
        <v>1337053431.05</v>
      </c>
      <c r="F2" s="7"/>
      <c r="K2" s="18"/>
      <c r="L2" s="19" t="s">
        <v>8</v>
      </c>
      <c r="M2" s="11" t="s">
        <v>9</v>
      </c>
      <c r="N2" s="21" t="s">
        <v>11</v>
      </c>
      <c r="O2" s="21" t="s">
        <v>12</v>
      </c>
    </row>
    <row r="3" spans="1:19" ht="38.25" x14ac:dyDescent="0.25">
      <c r="A3" s="3">
        <v>42036</v>
      </c>
      <c r="B3" s="4">
        <v>1352798583.02</v>
      </c>
      <c r="C3" s="6">
        <v>74706062.840000004</v>
      </c>
      <c r="D3" s="9"/>
      <c r="E3" s="9">
        <f t="shared" ref="E3:E66" si="0">B3-C3-D3</f>
        <v>1278092520.1800001</v>
      </c>
      <c r="F3" s="7"/>
      <c r="K3" s="18"/>
      <c r="L3" s="20"/>
      <c r="M3" s="12" t="s">
        <v>10</v>
      </c>
      <c r="N3" s="22"/>
      <c r="O3" s="22"/>
    </row>
    <row r="4" spans="1:19" x14ac:dyDescent="0.25">
      <c r="A4" s="3">
        <v>42064</v>
      </c>
      <c r="B4" s="4">
        <v>1338197173.5799999</v>
      </c>
      <c r="C4" s="6">
        <v>85930872.560000002</v>
      </c>
      <c r="D4" s="9"/>
      <c r="E4" s="9">
        <f t="shared" si="0"/>
        <v>1252266301.02</v>
      </c>
      <c r="F4" s="7"/>
      <c r="K4" s="12">
        <v>2024</v>
      </c>
      <c r="L4" s="13">
        <v>41.32</v>
      </c>
      <c r="M4" s="13">
        <v>41.52</v>
      </c>
      <c r="N4" s="14">
        <v>-0.19600000000000001</v>
      </c>
      <c r="O4" s="15">
        <v>-5.0000000000000001E-3</v>
      </c>
    </row>
    <row r="5" spans="1:19" x14ac:dyDescent="0.25">
      <c r="A5" s="3">
        <v>42095</v>
      </c>
      <c r="B5" s="4">
        <v>1422534088.9300001</v>
      </c>
      <c r="C5" s="6">
        <v>85721695.560000002</v>
      </c>
      <c r="D5" s="9"/>
      <c r="E5" s="9">
        <f t="shared" si="0"/>
        <v>1336812393.3700001</v>
      </c>
      <c r="F5" s="7"/>
      <c r="K5" s="16">
        <v>2025</v>
      </c>
      <c r="L5" s="13">
        <v>45.63</v>
      </c>
      <c r="M5" s="13">
        <v>44.03</v>
      </c>
      <c r="N5" s="13">
        <v>1.601</v>
      </c>
      <c r="O5" s="17">
        <v>3.5999999999999997E-2</v>
      </c>
    </row>
    <row r="6" spans="1:19" x14ac:dyDescent="0.25">
      <c r="A6" s="3">
        <v>42125</v>
      </c>
      <c r="B6" s="4">
        <v>1411596611.9200001</v>
      </c>
      <c r="C6" s="6">
        <v>83579015.049999997</v>
      </c>
      <c r="D6" s="9"/>
      <c r="E6" s="9">
        <f t="shared" si="0"/>
        <v>1328017596.8700001</v>
      </c>
      <c r="F6" s="7"/>
      <c r="K6" s="16">
        <v>2026</v>
      </c>
      <c r="L6" s="13">
        <v>49.48</v>
      </c>
      <c r="M6" s="13">
        <v>45.27</v>
      </c>
      <c r="N6" s="13">
        <v>4.2119999999999997</v>
      </c>
      <c r="O6" s="17">
        <v>9.2999999999999999E-2</v>
      </c>
    </row>
    <row r="7" spans="1:19" x14ac:dyDescent="0.25">
      <c r="A7" s="3">
        <v>42156</v>
      </c>
      <c r="B7" s="4">
        <v>1418584042.8800001</v>
      </c>
      <c r="C7" s="6">
        <v>84837247.150000006</v>
      </c>
      <c r="D7" s="9"/>
      <c r="E7" s="9">
        <f t="shared" si="0"/>
        <v>1333746795.73</v>
      </c>
      <c r="F7" s="7"/>
      <c r="K7" s="16">
        <v>2027</v>
      </c>
      <c r="L7" s="13">
        <v>53.48</v>
      </c>
      <c r="M7" s="13">
        <v>47.45</v>
      </c>
      <c r="N7" s="13">
        <v>6.0369999999999999</v>
      </c>
      <c r="O7" s="17">
        <v>0.127</v>
      </c>
    </row>
    <row r="8" spans="1:19" x14ac:dyDescent="0.25">
      <c r="A8" s="3">
        <v>42186</v>
      </c>
      <c r="B8" s="4">
        <v>1448001332.47</v>
      </c>
      <c r="C8" s="6">
        <v>84133880.379999995</v>
      </c>
      <c r="D8" s="9"/>
      <c r="E8" s="9">
        <f t="shared" si="0"/>
        <v>1363867452.0900002</v>
      </c>
      <c r="F8" s="7"/>
    </row>
    <row r="9" spans="1:19" ht="15.75" thickBot="1" x14ac:dyDescent="0.3">
      <c r="A9" s="3">
        <v>42217</v>
      </c>
      <c r="B9" s="4">
        <v>1415220006.78</v>
      </c>
      <c r="C9" s="6">
        <v>84953763.040000007</v>
      </c>
      <c r="D9" s="9"/>
      <c r="E9" s="9">
        <f>B9-C9-D9</f>
        <v>1330266243.74</v>
      </c>
      <c r="F9" s="7"/>
    </row>
    <row r="10" spans="1:19" ht="15.75" thickBot="1" x14ac:dyDescent="0.3">
      <c r="A10" s="3">
        <v>42248</v>
      </c>
      <c r="B10" s="4">
        <v>1419076409.5</v>
      </c>
      <c r="C10" s="6">
        <v>87063692.090000004</v>
      </c>
      <c r="D10" s="9"/>
      <c r="E10" s="9">
        <f t="shared" si="0"/>
        <v>1332012717.4100001</v>
      </c>
      <c r="F10" s="7"/>
      <c r="M10" s="44" t="s">
        <v>9</v>
      </c>
      <c r="N10" s="45"/>
      <c r="O10" s="45"/>
      <c r="P10" s="46"/>
      <c r="Q10" s="47" t="s">
        <v>17</v>
      </c>
      <c r="R10" s="45"/>
      <c r="S10" s="48"/>
    </row>
    <row r="11" spans="1:19" ht="23.25" customHeight="1" thickBot="1" x14ac:dyDescent="0.3">
      <c r="A11" s="3">
        <v>42278</v>
      </c>
      <c r="B11" s="4">
        <v>1585675695.95</v>
      </c>
      <c r="C11" s="6">
        <v>55229639.469999999</v>
      </c>
      <c r="D11" s="9"/>
      <c r="E11" s="9">
        <f t="shared" si="0"/>
        <v>1530446056.48</v>
      </c>
      <c r="F11" s="7"/>
      <c r="K11" s="10"/>
      <c r="L11" s="10"/>
      <c r="M11" s="42">
        <v>2024</v>
      </c>
      <c r="N11" s="12">
        <v>2025</v>
      </c>
      <c r="O11" s="12">
        <v>2026</v>
      </c>
      <c r="P11" s="43">
        <v>2027</v>
      </c>
      <c r="Q11" s="33" t="s">
        <v>14</v>
      </c>
      <c r="R11" s="34" t="s">
        <v>15</v>
      </c>
      <c r="S11" s="35" t="s">
        <v>16</v>
      </c>
    </row>
    <row r="12" spans="1:19" ht="31.5" customHeight="1" x14ac:dyDescent="0.25">
      <c r="A12" s="3">
        <v>42309</v>
      </c>
      <c r="B12" s="4">
        <v>1607744947.23</v>
      </c>
      <c r="C12" s="6">
        <v>85855445.739999995</v>
      </c>
      <c r="D12" s="9"/>
      <c r="E12" s="9">
        <f t="shared" si="0"/>
        <v>1521889501.49</v>
      </c>
      <c r="F12" s="7"/>
      <c r="K12" s="26" t="s">
        <v>8</v>
      </c>
      <c r="L12" s="31"/>
      <c r="M12" s="36">
        <v>41.32</v>
      </c>
      <c r="N12" s="13">
        <v>45.63</v>
      </c>
      <c r="O12" s="13">
        <v>49.48</v>
      </c>
      <c r="P12" s="37">
        <v>53.48</v>
      </c>
      <c r="Q12" s="49">
        <f>(N12-M12)/M12</f>
        <v>0.10430784123910944</v>
      </c>
      <c r="R12" s="23">
        <f t="shared" ref="R12:T13" si="1">(O12-N12)/N12</f>
        <v>8.4374315143545778E-2</v>
      </c>
      <c r="S12" s="50">
        <f t="shared" si="1"/>
        <v>8.084074373484236E-2</v>
      </c>
    </row>
    <row r="13" spans="1:19" ht="31.5" customHeight="1" thickBot="1" x14ac:dyDescent="0.3">
      <c r="A13" s="3">
        <v>42339</v>
      </c>
      <c r="B13" s="4">
        <v>1533048865.9200001</v>
      </c>
      <c r="C13" s="6">
        <v>84703911.980000004</v>
      </c>
      <c r="D13" s="9"/>
      <c r="E13" s="9">
        <f t="shared" si="0"/>
        <v>1448344953.9400001</v>
      </c>
      <c r="F13" s="7"/>
      <c r="K13" s="27" t="s">
        <v>13</v>
      </c>
      <c r="L13" s="24"/>
      <c r="M13" s="36">
        <v>41.52</v>
      </c>
      <c r="N13" s="13">
        <v>44.03</v>
      </c>
      <c r="O13" s="13">
        <v>45.27</v>
      </c>
      <c r="P13" s="37">
        <v>47.45</v>
      </c>
      <c r="Q13" s="51">
        <f>(N13-M13)/M13</f>
        <v>6.0452793834296671E-2</v>
      </c>
      <c r="R13" s="52">
        <f t="shared" si="1"/>
        <v>2.816261639791056E-2</v>
      </c>
      <c r="S13" s="53">
        <f t="shared" si="1"/>
        <v>4.8155511376187309E-2</v>
      </c>
    </row>
    <row r="14" spans="1:19" ht="31.5" customHeight="1" x14ac:dyDescent="0.25">
      <c r="A14" s="3">
        <v>42370</v>
      </c>
      <c r="B14" s="4">
        <v>1498707839.9400001</v>
      </c>
      <c r="C14" s="6">
        <v>86617129.950000003</v>
      </c>
      <c r="D14" s="9"/>
      <c r="E14" s="9">
        <f t="shared" si="0"/>
        <v>1412090709.99</v>
      </c>
      <c r="F14" s="7">
        <f>SUM(B2:B13)</f>
        <v>17361933085.279999</v>
      </c>
      <c r="G14" s="7">
        <f>SUM(E2:E13)</f>
        <v>16392815963.369999</v>
      </c>
      <c r="H14">
        <v>16568365512.102489</v>
      </c>
      <c r="K14" s="28" t="s">
        <v>11</v>
      </c>
      <c r="L14" s="25"/>
      <c r="M14" s="38">
        <v>-0.19600000000000001</v>
      </c>
      <c r="N14" s="13">
        <v>1.601</v>
      </c>
      <c r="O14" s="13">
        <v>4.2119999999999997</v>
      </c>
      <c r="P14" s="37">
        <v>6.0369999999999999</v>
      </c>
    </row>
    <row r="15" spans="1:19" ht="31.5" customHeight="1" thickBot="1" x14ac:dyDescent="0.3">
      <c r="A15" s="3">
        <v>42401</v>
      </c>
      <c r="B15" s="4">
        <v>1454801891.96</v>
      </c>
      <c r="C15" s="6">
        <v>87529958.420000002</v>
      </c>
      <c r="D15" s="9"/>
      <c r="E15" s="9">
        <f t="shared" si="0"/>
        <v>1367271933.54</v>
      </c>
      <c r="F15" s="7">
        <f t="shared" ref="F15" si="2">SUM(B3:B14)</f>
        <v>17451185598.119999</v>
      </c>
      <c r="G15" s="7">
        <f t="shared" ref="G15:G78" si="3">SUM(E3:E14)</f>
        <v>16467853242.309999</v>
      </c>
      <c r="H15">
        <v>16679336519.901739</v>
      </c>
      <c r="K15" s="29" t="s">
        <v>12</v>
      </c>
      <c r="L15" s="32"/>
      <c r="M15" s="39">
        <v>-5.0000000000000001E-3</v>
      </c>
      <c r="N15" s="40">
        <v>3.5999999999999997E-2</v>
      </c>
      <c r="O15" s="40">
        <v>9.2999999999999999E-2</v>
      </c>
      <c r="P15" s="41">
        <v>0.127</v>
      </c>
    </row>
    <row r="16" spans="1:19" x14ac:dyDescent="0.25">
      <c r="A16" s="3">
        <v>42430</v>
      </c>
      <c r="B16" s="4">
        <v>1500467735.74</v>
      </c>
      <c r="C16" s="6">
        <v>86616570.379999995</v>
      </c>
      <c r="D16" s="9"/>
      <c r="E16" s="9">
        <f t="shared" si="0"/>
        <v>1413851165.3600001</v>
      </c>
      <c r="F16" s="7">
        <f t="shared" ref="F16" si="4">SUM(B4:B15)</f>
        <v>17553188907.060001</v>
      </c>
      <c r="G16" s="7">
        <f t="shared" si="3"/>
        <v>16557032655.669998</v>
      </c>
      <c r="H16">
        <v>16790295336.76009</v>
      </c>
    </row>
    <row r="17" spans="1:13" x14ac:dyDescent="0.25">
      <c r="A17" s="3">
        <v>42461</v>
      </c>
      <c r="B17" s="4">
        <v>1612867062.0699999</v>
      </c>
      <c r="C17" s="6">
        <v>88429876.5</v>
      </c>
      <c r="D17" s="9"/>
      <c r="E17" s="9">
        <f t="shared" si="0"/>
        <v>1524437185.5699999</v>
      </c>
      <c r="F17" s="7">
        <f t="shared" ref="F17" si="5">SUM(B5:B16)</f>
        <v>17715459469.220001</v>
      </c>
      <c r="G17" s="7">
        <f t="shared" si="3"/>
        <v>16718617520.010002</v>
      </c>
      <c r="H17">
        <v>16901215085.397961</v>
      </c>
    </row>
    <row r="18" spans="1:13" x14ac:dyDescent="0.25">
      <c r="A18" s="3">
        <v>42491</v>
      </c>
      <c r="B18" s="4">
        <v>1696703826.0599999</v>
      </c>
      <c r="C18" s="6">
        <v>92217376.730000004</v>
      </c>
      <c r="D18" s="9"/>
      <c r="E18" s="9">
        <f t="shared" si="0"/>
        <v>1604486449.3299999</v>
      </c>
      <c r="F18" s="7">
        <f t="shared" ref="F18" si="6">SUM(B6:B17)</f>
        <v>17905792442.360001</v>
      </c>
      <c r="G18" s="7">
        <f t="shared" si="3"/>
        <v>16906242312.209999</v>
      </c>
      <c r="H18">
        <v>17012052689.73844</v>
      </c>
    </row>
    <row r="19" spans="1:13" x14ac:dyDescent="0.25">
      <c r="A19" s="3">
        <v>42522</v>
      </c>
      <c r="B19" s="4">
        <v>1704345102.75</v>
      </c>
      <c r="C19" s="6">
        <v>93506959.189999998</v>
      </c>
      <c r="D19" s="9"/>
      <c r="E19" s="9">
        <f t="shared" si="0"/>
        <v>1610838143.5599999</v>
      </c>
      <c r="F19" s="7">
        <f t="shared" ref="F19" si="7">SUM(B7:B18)</f>
        <v>18190899656.5</v>
      </c>
      <c r="G19" s="7">
        <f t="shared" si="3"/>
        <v>17182711164.669998</v>
      </c>
      <c r="H19">
        <v>17122752393.31813</v>
      </c>
    </row>
    <row r="20" spans="1:13" x14ac:dyDescent="0.25">
      <c r="A20" s="3">
        <v>42552</v>
      </c>
      <c r="B20" s="4">
        <v>1654044110.1300001</v>
      </c>
      <c r="C20" s="6">
        <v>92073922.959999993</v>
      </c>
      <c r="D20" s="9"/>
      <c r="E20" s="9">
        <f t="shared" si="0"/>
        <v>1561970187.1700001</v>
      </c>
      <c r="F20" s="7">
        <f t="shared" ref="F20" si="8">SUM(B8:B19)</f>
        <v>18476660716.369999</v>
      </c>
      <c r="G20" s="7">
        <f t="shared" si="3"/>
        <v>17459802512.5</v>
      </c>
      <c r="H20">
        <v>17233251091.73077</v>
      </c>
      <c r="M20" s="30"/>
    </row>
    <row r="21" spans="1:13" x14ac:dyDescent="0.25">
      <c r="A21" s="3">
        <v>42583</v>
      </c>
      <c r="B21" s="4">
        <v>1522673892.46</v>
      </c>
      <c r="C21" s="6">
        <v>93038959.209999993</v>
      </c>
      <c r="D21" s="9"/>
      <c r="E21" s="9">
        <f t="shared" si="0"/>
        <v>1429634933.25</v>
      </c>
      <c r="F21" s="7">
        <f t="shared" ref="F21" si="9">SUM(B9:B20)</f>
        <v>18682703494.029999</v>
      </c>
      <c r="G21" s="7">
        <f t="shared" si="3"/>
        <v>17657905247.580002</v>
      </c>
      <c r="H21">
        <v>17343489844.373638</v>
      </c>
    </row>
    <row r="22" spans="1:13" x14ac:dyDescent="0.25">
      <c r="A22" s="3">
        <v>42614</v>
      </c>
      <c r="B22" s="4">
        <v>1508995828.3699999</v>
      </c>
      <c r="C22" s="6">
        <v>90089695.769999996</v>
      </c>
      <c r="D22" s="9"/>
      <c r="E22" s="9">
        <f t="shared" si="0"/>
        <v>1418906132.5999999</v>
      </c>
      <c r="F22" s="7">
        <f t="shared" ref="F22" si="10">SUM(B10:B21)</f>
        <v>18790157379.709999</v>
      </c>
      <c r="G22" s="7">
        <f t="shared" si="3"/>
        <v>17757273937.089996</v>
      </c>
      <c r="H22">
        <v>17453425443.381599</v>
      </c>
    </row>
    <row r="23" spans="1:13" x14ac:dyDescent="0.25">
      <c r="A23" s="3">
        <v>42644</v>
      </c>
      <c r="B23" s="4">
        <v>1433671565.2</v>
      </c>
      <c r="C23" s="6">
        <v>92011806.260000005</v>
      </c>
      <c r="D23" s="9"/>
      <c r="E23" s="9">
        <f t="shared" si="0"/>
        <v>1341659758.9400001</v>
      </c>
      <c r="F23" s="7">
        <f t="shared" ref="F23" si="11">SUM(B11:B22)</f>
        <v>18880076798.579998</v>
      </c>
      <c r="G23" s="7">
        <f t="shared" si="3"/>
        <v>17844167352.279999</v>
      </c>
      <c r="H23">
        <v>17563036515.29245</v>
      </c>
    </row>
    <row r="24" spans="1:13" x14ac:dyDescent="0.25">
      <c r="A24" s="3">
        <v>42675</v>
      </c>
      <c r="B24" s="4">
        <v>1639365340.8499999</v>
      </c>
      <c r="C24" s="6">
        <v>93245145.730000004</v>
      </c>
      <c r="D24" s="9"/>
      <c r="E24" s="9">
        <f t="shared" si="0"/>
        <v>1546120195.1199999</v>
      </c>
      <c r="F24" s="7">
        <f t="shared" ref="F24" si="12">SUM(B12:B23)</f>
        <v>18728072667.829998</v>
      </c>
      <c r="G24" s="7">
        <f t="shared" si="3"/>
        <v>17655381054.739998</v>
      </c>
      <c r="H24">
        <v>17672322787.233921</v>
      </c>
    </row>
    <row r="25" spans="1:13" x14ac:dyDescent="0.25">
      <c r="A25" s="3">
        <v>42705</v>
      </c>
      <c r="B25" s="4">
        <v>2053196536.0699999</v>
      </c>
      <c r="C25" s="6">
        <v>89637352.400000006</v>
      </c>
      <c r="D25" s="9"/>
      <c r="E25" s="9">
        <f t="shared" si="0"/>
        <v>1963559183.6699998</v>
      </c>
      <c r="F25" s="7">
        <f t="shared" ref="F25" si="13">SUM(B13:B24)</f>
        <v>18759693061.449997</v>
      </c>
      <c r="G25" s="7">
        <f t="shared" si="3"/>
        <v>17679611748.369999</v>
      </c>
      <c r="H25">
        <v>17781303509.308479</v>
      </c>
    </row>
    <row r="26" spans="1:13" x14ac:dyDescent="0.25">
      <c r="A26" s="3">
        <v>42736</v>
      </c>
      <c r="B26" s="4">
        <v>1528458825.71</v>
      </c>
      <c r="C26" s="6">
        <v>90365700.790000007</v>
      </c>
      <c r="D26" s="9"/>
      <c r="E26" s="9">
        <f t="shared" si="0"/>
        <v>1438093124.9200001</v>
      </c>
      <c r="F26" s="7">
        <f t="shared" ref="F26" si="14">SUM(B14:B25)</f>
        <v>19279840731.599998</v>
      </c>
      <c r="G26" s="7">
        <f t="shared" si="3"/>
        <v>18194825978.099998</v>
      </c>
      <c r="H26">
        <v>17889996755.109421</v>
      </c>
    </row>
    <row r="27" spans="1:13" x14ac:dyDescent="0.25">
      <c r="A27" s="3">
        <v>42767</v>
      </c>
      <c r="B27" s="4">
        <v>1620415541.6600001</v>
      </c>
      <c r="C27" s="6">
        <v>89359825.790000007</v>
      </c>
      <c r="D27" s="9"/>
      <c r="E27" s="9">
        <f t="shared" si="0"/>
        <v>1531055715.8700001</v>
      </c>
      <c r="F27" s="7">
        <f t="shared" ref="F27" si="15">SUM(B15:B26)</f>
        <v>19309591717.369999</v>
      </c>
      <c r="G27" s="7">
        <f t="shared" si="3"/>
        <v>18220828393.030003</v>
      </c>
      <c r="H27">
        <v>17998413536.302181</v>
      </c>
    </row>
    <row r="28" spans="1:13" x14ac:dyDescent="0.25">
      <c r="A28" s="3">
        <v>42795</v>
      </c>
      <c r="B28" s="4">
        <v>1518039174.6700001</v>
      </c>
      <c r="C28" s="6">
        <v>92713515.680000007</v>
      </c>
      <c r="D28" s="9"/>
      <c r="E28" s="9">
        <f t="shared" si="0"/>
        <v>1425325658.99</v>
      </c>
      <c r="F28" s="7">
        <f t="shared" ref="F28" si="16">SUM(B16:B27)</f>
        <v>19475205367.07</v>
      </c>
      <c r="G28" s="7">
        <f t="shared" si="3"/>
        <v>18384612175.360001</v>
      </c>
      <c r="H28">
        <v>18106586033.248211</v>
      </c>
    </row>
    <row r="29" spans="1:13" x14ac:dyDescent="0.25">
      <c r="A29" s="3">
        <v>42826</v>
      </c>
      <c r="B29" s="4">
        <v>1602918674.97</v>
      </c>
      <c r="C29" s="6">
        <v>91565809.120000005</v>
      </c>
      <c r="D29" s="9"/>
      <c r="E29" s="9">
        <f t="shared" si="0"/>
        <v>1511352865.8499999</v>
      </c>
      <c r="F29" s="7">
        <f t="shared" ref="F29" si="17">SUM(B17:B28)</f>
        <v>19492776806</v>
      </c>
      <c r="G29" s="7">
        <f t="shared" si="3"/>
        <v>18396086668.990002</v>
      </c>
      <c r="H29">
        <v>18214561871.785172</v>
      </c>
    </row>
    <row r="30" spans="1:13" x14ac:dyDescent="0.25">
      <c r="A30" s="3">
        <v>42856</v>
      </c>
      <c r="B30" s="4">
        <v>1663624090.75</v>
      </c>
      <c r="C30" s="6">
        <v>96242431.989999995</v>
      </c>
      <c r="D30" s="9"/>
      <c r="E30" s="9">
        <f t="shared" si="0"/>
        <v>1567381658.76</v>
      </c>
      <c r="F30" s="7">
        <f t="shared" ref="F30" si="18">SUM(B18:B29)</f>
        <v>19482828418.900002</v>
      </c>
      <c r="G30" s="7">
        <f t="shared" si="3"/>
        <v>18383002349.27</v>
      </c>
      <c r="H30">
        <v>18322407985.12167</v>
      </c>
    </row>
    <row r="31" spans="1:13" x14ac:dyDescent="0.25">
      <c r="A31" s="3">
        <v>42887</v>
      </c>
      <c r="B31" s="4">
        <v>1695228408.5999999</v>
      </c>
      <c r="C31" s="6">
        <v>103223002.09999999</v>
      </c>
      <c r="D31" s="9"/>
      <c r="E31" s="9">
        <f t="shared" si="0"/>
        <v>1592005406.5</v>
      </c>
      <c r="F31" s="7">
        <f t="shared" ref="F31" si="19">SUM(B19:B30)</f>
        <v>19449748683.59</v>
      </c>
      <c r="G31" s="7">
        <f t="shared" si="3"/>
        <v>18345897558.700001</v>
      </c>
      <c r="H31">
        <v>18430203912.355019</v>
      </c>
    </row>
    <row r="32" spans="1:13" x14ac:dyDescent="0.25">
      <c r="A32" s="3">
        <v>42917</v>
      </c>
      <c r="B32" s="4">
        <v>1623852072.3800001</v>
      </c>
      <c r="C32" s="6">
        <v>103999514.25</v>
      </c>
      <c r="D32" s="9"/>
      <c r="E32" s="9">
        <f t="shared" si="0"/>
        <v>1519852558.1300001</v>
      </c>
      <c r="F32" s="7">
        <f t="shared" ref="F32" si="20">SUM(B20:B31)</f>
        <v>19440631989.439999</v>
      </c>
      <c r="G32" s="7">
        <f t="shared" si="3"/>
        <v>18327064821.639999</v>
      </c>
      <c r="H32">
        <v>18538033400.52449</v>
      </c>
    </row>
    <row r="33" spans="1:8" x14ac:dyDescent="0.25">
      <c r="A33" s="3">
        <v>42948</v>
      </c>
      <c r="B33" s="4">
        <v>1812428526.76</v>
      </c>
      <c r="C33" s="6">
        <v>102251767.19</v>
      </c>
      <c r="D33" s="9"/>
      <c r="E33" s="9">
        <f t="shared" si="0"/>
        <v>1710176759.5699999</v>
      </c>
      <c r="F33" s="7">
        <f t="shared" ref="F33" si="21">SUM(B21:B32)</f>
        <v>19410439951.689999</v>
      </c>
      <c r="G33" s="7">
        <f t="shared" si="3"/>
        <v>18284947192.600002</v>
      </c>
      <c r="H33">
        <v>18645974342.061451</v>
      </c>
    </row>
    <row r="34" spans="1:8" x14ac:dyDescent="0.25">
      <c r="A34" s="3">
        <v>42979</v>
      </c>
      <c r="B34" s="4">
        <v>1746111192.3499999</v>
      </c>
      <c r="C34" s="6">
        <v>100934058.66</v>
      </c>
      <c r="D34" s="9"/>
      <c r="E34" s="9">
        <f t="shared" si="0"/>
        <v>1645177133.6899998</v>
      </c>
      <c r="F34" s="7">
        <f t="shared" ref="F34" si="22">SUM(B22:B33)</f>
        <v>19700194585.989998</v>
      </c>
      <c r="G34" s="7">
        <f t="shared" si="3"/>
        <v>18565489018.920002</v>
      </c>
      <c r="H34">
        <v>18754089978.801529</v>
      </c>
    </row>
    <row r="35" spans="1:8" x14ac:dyDescent="0.25">
      <c r="A35" s="3">
        <v>43009</v>
      </c>
      <c r="B35" s="4">
        <v>1748116558.9400001</v>
      </c>
      <c r="C35" s="6">
        <v>104322569.06999999</v>
      </c>
      <c r="D35" s="9"/>
      <c r="E35" s="9">
        <f t="shared" si="0"/>
        <v>1643793989.8700001</v>
      </c>
      <c r="F35" s="7">
        <f t="shared" ref="F35" si="23">SUM(B23:B34)</f>
        <v>19937309949.969997</v>
      </c>
      <c r="G35" s="7">
        <f t="shared" si="3"/>
        <v>18791760020.009998</v>
      </c>
      <c r="H35">
        <v>18862418481.250511</v>
      </c>
    </row>
    <row r="36" spans="1:8" x14ac:dyDescent="0.25">
      <c r="A36" s="3">
        <v>43040</v>
      </c>
      <c r="B36" s="4">
        <v>1954511455.9000001</v>
      </c>
      <c r="C36" s="6">
        <v>104114616.91</v>
      </c>
      <c r="D36" s="9"/>
      <c r="E36" s="9">
        <f t="shared" si="0"/>
        <v>1850396838.99</v>
      </c>
      <c r="F36" s="7">
        <f t="shared" ref="F36" si="24">SUM(B24:B35)</f>
        <v>20251754943.709999</v>
      </c>
      <c r="G36" s="7">
        <f t="shared" si="3"/>
        <v>19093894250.939999</v>
      </c>
      <c r="H36">
        <v>18970984922.625309</v>
      </c>
    </row>
    <row r="37" spans="1:8" x14ac:dyDescent="0.25">
      <c r="A37" s="3">
        <v>43070</v>
      </c>
      <c r="B37" s="4">
        <v>2520170428.5999999</v>
      </c>
      <c r="C37" s="6">
        <v>102733298.84999999</v>
      </c>
      <c r="D37" s="9"/>
      <c r="E37" s="9">
        <f t="shared" si="0"/>
        <v>2417437129.75</v>
      </c>
      <c r="F37" s="7">
        <f t="shared" ref="F37" si="25">SUM(B25:B36)</f>
        <v>20566901058.760002</v>
      </c>
      <c r="G37" s="7">
        <f t="shared" si="3"/>
        <v>19398170894.810001</v>
      </c>
      <c r="H37">
        <v>19079809469.30526</v>
      </c>
    </row>
    <row r="38" spans="1:8" x14ac:dyDescent="0.25">
      <c r="A38" s="3">
        <v>43101</v>
      </c>
      <c r="B38" s="4">
        <v>1680671868.1500001</v>
      </c>
      <c r="C38" s="6">
        <v>107554723.56</v>
      </c>
      <c r="D38" s="9"/>
      <c r="E38" s="9">
        <f t="shared" si="0"/>
        <v>1573117144.5900002</v>
      </c>
      <c r="F38" s="7">
        <f t="shared" ref="F38" si="26">SUM(B26:B37)</f>
        <v>21033874951.290001</v>
      </c>
      <c r="G38" s="7">
        <f t="shared" si="3"/>
        <v>19852048840.890003</v>
      </c>
      <c r="H38">
        <v>19188920823.039711</v>
      </c>
    </row>
    <row r="39" spans="1:8" x14ac:dyDescent="0.25">
      <c r="A39" s="3">
        <v>43132</v>
      </c>
      <c r="B39" s="4">
        <v>1669668165.5899999</v>
      </c>
      <c r="C39" s="6">
        <v>105930211.28</v>
      </c>
      <c r="D39" s="9"/>
      <c r="E39" s="9">
        <f t="shared" si="0"/>
        <v>1563737954.3099999</v>
      </c>
      <c r="F39" s="7">
        <f t="shared" ref="F39" si="27">SUM(B27:B38)</f>
        <v>21186087993.73</v>
      </c>
      <c r="G39" s="7">
        <f t="shared" si="3"/>
        <v>19987072860.560001</v>
      </c>
      <c r="H39">
        <v>19298369794.01033</v>
      </c>
    </row>
    <row r="40" spans="1:8" x14ac:dyDescent="0.25">
      <c r="A40" s="3">
        <v>43160</v>
      </c>
      <c r="B40" s="4">
        <v>1644145608.8399999</v>
      </c>
      <c r="C40" s="6">
        <v>102963953.06</v>
      </c>
      <c r="D40" s="9"/>
      <c r="E40" s="9">
        <f t="shared" si="0"/>
        <v>1541181655.78</v>
      </c>
      <c r="F40" s="7">
        <f t="shared" ref="F40" si="28">SUM(B28:B39)</f>
        <v>21235340617.66</v>
      </c>
      <c r="G40" s="7">
        <f t="shared" si="3"/>
        <v>20019755099.000004</v>
      </c>
      <c r="H40">
        <v>19408253242.955601</v>
      </c>
    </row>
    <row r="41" spans="1:8" x14ac:dyDescent="0.25">
      <c r="A41" s="3">
        <v>43191</v>
      </c>
      <c r="B41" s="4">
        <v>1761203168.3299999</v>
      </c>
      <c r="C41" s="6">
        <v>109855261.84</v>
      </c>
      <c r="D41" s="9"/>
      <c r="E41" s="9">
        <f t="shared" si="0"/>
        <v>1651347906.49</v>
      </c>
      <c r="F41" s="7">
        <f t="shared" ref="F41" si="29">SUM(B29:B40)</f>
        <v>21361447051.830002</v>
      </c>
      <c r="G41" s="7">
        <f t="shared" si="3"/>
        <v>20135611095.790001</v>
      </c>
      <c r="H41">
        <v>19518715857.215832</v>
      </c>
    </row>
    <row r="42" spans="1:8" x14ac:dyDescent="0.25">
      <c r="A42" s="3">
        <v>43221</v>
      </c>
      <c r="B42" s="4">
        <v>1747982438.04</v>
      </c>
      <c r="C42" s="6">
        <v>112215575.48</v>
      </c>
      <c r="D42" s="9"/>
      <c r="E42" s="9">
        <f t="shared" si="0"/>
        <v>1635766862.5599999</v>
      </c>
      <c r="F42" s="7">
        <f t="shared" ref="F42" si="30">SUM(B30:B41)</f>
        <v>21519731545.190002</v>
      </c>
      <c r="G42" s="7">
        <f t="shared" si="3"/>
        <v>20275606136.43</v>
      </c>
      <c r="H42">
        <v>19629944789.53801</v>
      </c>
    </row>
    <row r="43" spans="1:8" x14ac:dyDescent="0.25">
      <c r="A43" s="3">
        <v>43252</v>
      </c>
      <c r="B43" s="4">
        <v>1701462094.3299999</v>
      </c>
      <c r="C43" s="6">
        <v>83730619.069999993</v>
      </c>
      <c r="D43" s="9"/>
      <c r="E43" s="9">
        <f t="shared" si="0"/>
        <v>1617731475.26</v>
      </c>
      <c r="F43" s="7">
        <f t="shared" ref="F43" si="31">SUM(B31:B42)</f>
        <v>21604089892.480003</v>
      </c>
      <c r="G43" s="7">
        <f t="shared" si="3"/>
        <v>20343991340.230003</v>
      </c>
      <c r="H43">
        <v>19742170032.616249</v>
      </c>
    </row>
    <row r="44" spans="1:8" x14ac:dyDescent="0.25">
      <c r="A44" s="3">
        <v>43282</v>
      </c>
      <c r="B44" s="4">
        <v>1819290487.26</v>
      </c>
      <c r="C44" s="6">
        <v>130623231.40000001</v>
      </c>
      <c r="D44" s="9"/>
      <c r="E44" s="9">
        <f t="shared" si="0"/>
        <v>1688667255.8599999</v>
      </c>
      <c r="F44" s="7">
        <f t="shared" ref="F44" si="32">SUM(B32:B43)</f>
        <v>21610323578.209999</v>
      </c>
      <c r="G44" s="7">
        <f t="shared" si="3"/>
        <v>20369717408.989998</v>
      </c>
      <c r="H44">
        <v>19855666416.738178</v>
      </c>
    </row>
    <row r="45" spans="1:8" x14ac:dyDescent="0.25">
      <c r="A45" s="3">
        <v>43313</v>
      </c>
      <c r="B45" s="4">
        <v>1783767844.75</v>
      </c>
      <c r="C45" s="6">
        <v>84216272.920000002</v>
      </c>
      <c r="D45" s="9"/>
      <c r="E45" s="9">
        <f t="shared" si="0"/>
        <v>1699551571.8299999</v>
      </c>
      <c r="F45" s="7">
        <f t="shared" ref="F45" si="33">SUM(B33:B44)</f>
        <v>21805761993.09</v>
      </c>
      <c r="G45" s="7">
        <f t="shared" si="3"/>
        <v>20538532106.719997</v>
      </c>
      <c r="H45">
        <v>19970750565.337818</v>
      </c>
    </row>
    <row r="46" spans="1:8" x14ac:dyDescent="0.25">
      <c r="A46" s="3">
        <v>43344</v>
      </c>
      <c r="B46" s="4">
        <v>1734425451.9300001</v>
      </c>
      <c r="C46" s="6">
        <v>103975693.08</v>
      </c>
      <c r="D46" s="9"/>
      <c r="E46" s="9">
        <f t="shared" si="0"/>
        <v>1630449758.8500001</v>
      </c>
      <c r="F46" s="7">
        <f t="shared" ref="F46" si="34">SUM(B34:B45)</f>
        <v>21777101311.079998</v>
      </c>
      <c r="G46" s="7">
        <f t="shared" si="3"/>
        <v>20527906918.979996</v>
      </c>
      <c r="H46">
        <v>20087774799.834751</v>
      </c>
    </row>
    <row r="47" spans="1:8" x14ac:dyDescent="0.25">
      <c r="A47" s="3">
        <v>43374</v>
      </c>
      <c r="B47" s="4">
        <v>1958637641.1900001</v>
      </c>
      <c r="C47" s="6">
        <v>153990631.50999999</v>
      </c>
      <c r="D47" s="9"/>
      <c r="E47" s="9">
        <f t="shared" si="0"/>
        <v>1804647009.6800001</v>
      </c>
      <c r="F47" s="7">
        <f t="shared" ref="F47" si="35">SUM(B35:B46)</f>
        <v>21765415570.66</v>
      </c>
      <c r="G47" s="7">
        <f t="shared" si="3"/>
        <v>20513179544.139999</v>
      </c>
      <c r="H47">
        <v>20207130870.922249</v>
      </c>
    </row>
    <row r="48" spans="1:8" x14ac:dyDescent="0.25">
      <c r="A48" s="3">
        <v>43405</v>
      </c>
      <c r="B48" s="4">
        <v>1814209684.8800001</v>
      </c>
      <c r="C48" s="6">
        <v>148150396.31</v>
      </c>
      <c r="D48" s="9"/>
      <c r="E48" s="9">
        <f t="shared" si="0"/>
        <v>1666059288.5700002</v>
      </c>
      <c r="F48" s="7">
        <f t="shared" ref="F48" si="36">SUM(B36:B47)</f>
        <v>21975936652.91</v>
      </c>
      <c r="G48" s="7">
        <f t="shared" si="3"/>
        <v>20674032563.949997</v>
      </c>
      <c r="H48">
        <v>20329241094.024071</v>
      </c>
    </row>
    <row r="49" spans="1:8" x14ac:dyDescent="0.25">
      <c r="A49" s="3">
        <v>43435</v>
      </c>
      <c r="B49" s="4">
        <v>1982789626.6199999</v>
      </c>
      <c r="C49" s="6">
        <v>148267236.50999999</v>
      </c>
      <c r="D49" s="9"/>
      <c r="E49" s="9">
        <f t="shared" si="0"/>
        <v>1834522390.1099999</v>
      </c>
      <c r="F49" s="7">
        <f t="shared" ref="F49" si="37">SUM(B37:B48)</f>
        <v>21835634881.889999</v>
      </c>
      <c r="G49" s="7">
        <f t="shared" si="3"/>
        <v>20489695013.529999</v>
      </c>
      <c r="H49">
        <v>20454549037.944099</v>
      </c>
    </row>
    <row r="50" spans="1:8" x14ac:dyDescent="0.25">
      <c r="A50" s="3">
        <v>43466</v>
      </c>
      <c r="B50" s="4">
        <v>1863227087.5899999</v>
      </c>
      <c r="C50" s="6">
        <v>60695660.789999999</v>
      </c>
      <c r="D50" s="9"/>
      <c r="E50" s="9">
        <f t="shared" si="0"/>
        <v>1802531426.8</v>
      </c>
      <c r="F50" s="7">
        <f t="shared" ref="F50" si="38">SUM(B38:B49)</f>
        <v>21298254079.91</v>
      </c>
      <c r="G50" s="7">
        <f t="shared" si="3"/>
        <v>19906780273.890003</v>
      </c>
      <c r="H50">
        <v>20583522215.338299</v>
      </c>
    </row>
    <row r="51" spans="1:8" x14ac:dyDescent="0.25">
      <c r="A51" s="3">
        <v>43497</v>
      </c>
      <c r="B51" s="4">
        <v>1934108887.05</v>
      </c>
      <c r="C51" s="6">
        <v>123435678.12</v>
      </c>
      <c r="D51" s="9"/>
      <c r="E51" s="9">
        <f t="shared" si="0"/>
        <v>1810673208.9299998</v>
      </c>
      <c r="F51" s="7">
        <f t="shared" ref="F51" si="39">SUM(B39:B50)</f>
        <v>21480809299.349998</v>
      </c>
      <c r="G51" s="7">
        <f t="shared" si="3"/>
        <v>20136194556.099998</v>
      </c>
      <c r="H51">
        <v>20716630579.55529</v>
      </c>
    </row>
    <row r="52" spans="1:8" x14ac:dyDescent="0.25">
      <c r="A52" s="3">
        <v>43525</v>
      </c>
      <c r="B52" s="4">
        <v>1743245202.1099999</v>
      </c>
      <c r="C52" s="6">
        <v>130948195.81</v>
      </c>
      <c r="D52" s="9"/>
      <c r="E52" s="9">
        <f t="shared" si="0"/>
        <v>1612297006.3</v>
      </c>
      <c r="F52" s="7">
        <f t="shared" ref="F52" si="40">SUM(B40:B51)</f>
        <v>21745250020.809998</v>
      </c>
      <c r="G52" s="7">
        <f t="shared" si="3"/>
        <v>20383129810.720001</v>
      </c>
      <c r="H52">
        <v>20854297087.975731</v>
      </c>
    </row>
    <row r="53" spans="1:8" x14ac:dyDescent="0.25">
      <c r="A53" s="3">
        <v>43556</v>
      </c>
      <c r="B53" s="4">
        <v>1986892740.72</v>
      </c>
      <c r="C53" s="6">
        <v>138681675.59</v>
      </c>
      <c r="D53" s="9"/>
      <c r="E53" s="9">
        <f t="shared" si="0"/>
        <v>1848211065.1300001</v>
      </c>
      <c r="F53" s="7">
        <f t="shared" ref="F53" si="41">SUM(B41:B52)</f>
        <v>21844349614.079998</v>
      </c>
      <c r="G53" s="7">
        <f t="shared" si="3"/>
        <v>20454245161.239998</v>
      </c>
      <c r="H53">
        <v>20996904389.922871</v>
      </c>
    </row>
    <row r="54" spans="1:8" x14ac:dyDescent="0.25">
      <c r="A54" s="3">
        <v>43586</v>
      </c>
      <c r="B54" s="4">
        <v>2146720580.45</v>
      </c>
      <c r="C54" s="6">
        <v>136707216.69999999</v>
      </c>
      <c r="D54" s="9"/>
      <c r="E54" s="9">
        <f t="shared" si="0"/>
        <v>2010013363.75</v>
      </c>
      <c r="F54" s="7">
        <f t="shared" ref="F54" si="42">SUM(B42:B53)</f>
        <v>22070039186.470001</v>
      </c>
      <c r="G54" s="7">
        <f t="shared" si="3"/>
        <v>20651108319.879997</v>
      </c>
      <c r="H54">
        <v>21144802414.770309</v>
      </c>
    </row>
    <row r="55" spans="1:8" x14ac:dyDescent="0.25">
      <c r="A55" s="3">
        <v>43617</v>
      </c>
      <c r="B55" s="4">
        <v>1895570572.71</v>
      </c>
      <c r="C55" s="6">
        <v>135578031.43000001</v>
      </c>
      <c r="D55" s="9"/>
      <c r="E55" s="9">
        <f t="shared" si="0"/>
        <v>1759992541.28</v>
      </c>
      <c r="F55" s="7">
        <f t="shared" ref="F55" si="43">SUM(B43:B54)</f>
        <v>22468777328.880001</v>
      </c>
      <c r="G55" s="7">
        <f t="shared" si="3"/>
        <v>21025354821.07</v>
      </c>
      <c r="H55">
        <v>21298303407.2229</v>
      </c>
    </row>
    <row r="56" spans="1:8" x14ac:dyDescent="0.25">
      <c r="A56" s="3">
        <v>43647</v>
      </c>
      <c r="B56" s="4">
        <v>1956609157.54</v>
      </c>
      <c r="C56" s="6">
        <v>139241110.96000001</v>
      </c>
      <c r="D56" s="9"/>
      <c r="E56" s="9">
        <f t="shared" si="0"/>
        <v>1817368046.5799999</v>
      </c>
      <c r="F56" s="7">
        <f t="shared" ref="F56" si="44">SUM(B44:B55)</f>
        <v>22662885807.260002</v>
      </c>
      <c r="G56" s="7">
        <f t="shared" si="3"/>
        <v>21167615887.09</v>
      </c>
      <c r="H56">
        <v>21457685327.67329</v>
      </c>
    </row>
    <row r="57" spans="1:8" x14ac:dyDescent="0.25">
      <c r="A57" s="3">
        <v>43678</v>
      </c>
      <c r="B57" s="4">
        <v>2006025045.55</v>
      </c>
      <c r="C57" s="6">
        <v>146817418.72</v>
      </c>
      <c r="D57" s="9"/>
      <c r="E57" s="9">
        <f t="shared" si="0"/>
        <v>1859207626.8299999</v>
      </c>
      <c r="F57" s="7">
        <f t="shared" ref="F57" si="45">SUM(B45:B56)</f>
        <v>22800204477.540001</v>
      </c>
      <c r="G57" s="7">
        <f t="shared" si="3"/>
        <v>21296316677.809998</v>
      </c>
      <c r="H57">
        <v>21623207181.751389</v>
      </c>
    </row>
    <row r="58" spans="1:8" x14ac:dyDescent="0.25">
      <c r="A58" s="3">
        <v>43709</v>
      </c>
      <c r="B58" s="4">
        <v>2056924423.4200001</v>
      </c>
      <c r="C58" s="6">
        <v>164577230.53999999</v>
      </c>
      <c r="D58" s="9"/>
      <c r="E58" s="9">
        <f t="shared" si="0"/>
        <v>1892347192.8800001</v>
      </c>
      <c r="F58" s="7">
        <f t="shared" ref="F58" si="46">SUM(B46:B57)</f>
        <v>23022461678.34</v>
      </c>
      <c r="G58" s="7">
        <f t="shared" si="3"/>
        <v>21455972732.809998</v>
      </c>
      <c r="H58">
        <v>21795107831.3759</v>
      </c>
    </row>
    <row r="59" spans="1:8" x14ac:dyDescent="0.25">
      <c r="A59" s="3">
        <v>43739</v>
      </c>
      <c r="B59" s="4">
        <v>2138344942.55</v>
      </c>
      <c r="C59" s="6">
        <v>152453349.83000001</v>
      </c>
      <c r="D59" s="9"/>
      <c r="E59" s="9">
        <f t="shared" si="0"/>
        <v>1985891592.72</v>
      </c>
      <c r="F59" s="7">
        <f t="shared" ref="F59" si="47">SUM(B47:B58)</f>
        <v>23344960649.830002</v>
      </c>
      <c r="G59" s="7">
        <f t="shared" si="3"/>
        <v>21717870166.84</v>
      </c>
      <c r="H59">
        <v>21973603437.736031</v>
      </c>
    </row>
    <row r="60" spans="1:8" x14ac:dyDescent="0.25">
      <c r="A60" s="3">
        <v>43770</v>
      </c>
      <c r="B60" s="4">
        <v>2217676379.6900001</v>
      </c>
      <c r="C60" s="6">
        <v>217009420.59</v>
      </c>
      <c r="D60" s="9"/>
      <c r="E60" s="9">
        <f t="shared" si="0"/>
        <v>2000666959.1000001</v>
      </c>
      <c r="F60" s="7">
        <f t="shared" ref="F60" si="48">SUM(B48:B59)</f>
        <v>23524667951.189999</v>
      </c>
      <c r="G60" s="7">
        <f t="shared" si="3"/>
        <v>21899114749.880001</v>
      </c>
      <c r="H60">
        <v>22158886610.972439</v>
      </c>
    </row>
    <row r="61" spans="1:8" x14ac:dyDescent="0.25">
      <c r="A61" s="3">
        <v>43800</v>
      </c>
      <c r="B61" s="4">
        <v>2593276297.25</v>
      </c>
      <c r="C61" s="6">
        <v>194128512.52000001</v>
      </c>
      <c r="D61" s="9"/>
      <c r="E61" s="9">
        <f t="shared" si="0"/>
        <v>2399147784.73</v>
      </c>
      <c r="F61" s="7">
        <f t="shared" ref="F61" si="49">SUM(B49:B60)</f>
        <v>23928134646</v>
      </c>
      <c r="G61" s="7">
        <f t="shared" si="3"/>
        <v>22233722420.41</v>
      </c>
      <c r="H61">
        <v>22351132201.970951</v>
      </c>
    </row>
    <row r="62" spans="1:8" x14ac:dyDescent="0.25">
      <c r="A62" s="3">
        <v>43831</v>
      </c>
      <c r="B62" s="4">
        <v>2035086928.6700001</v>
      </c>
      <c r="C62" s="6">
        <v>101105508.34</v>
      </c>
      <c r="D62" s="9"/>
      <c r="E62" s="9">
        <f t="shared" si="0"/>
        <v>1933981420.3300002</v>
      </c>
      <c r="F62" s="7">
        <f t="shared" ref="F62" si="50">SUM(B50:B61)</f>
        <v>24538621316.629997</v>
      </c>
      <c r="G62" s="7">
        <f t="shared" si="3"/>
        <v>22798347815.029999</v>
      </c>
      <c r="H62">
        <v>22550497021.904758</v>
      </c>
    </row>
    <row r="63" spans="1:8" x14ac:dyDescent="0.25">
      <c r="A63" s="3">
        <v>43862</v>
      </c>
      <c r="B63" s="4">
        <v>2018955265.77</v>
      </c>
      <c r="C63" s="6">
        <v>147331124.02000001</v>
      </c>
      <c r="D63" s="9"/>
      <c r="E63" s="9">
        <f t="shared" si="0"/>
        <v>1871624141.75</v>
      </c>
      <c r="F63" s="7">
        <f t="shared" ref="F63" si="51">SUM(B51:B62)</f>
        <v>24710481157.709999</v>
      </c>
      <c r="G63" s="7">
        <f t="shared" si="3"/>
        <v>22929797808.560001</v>
      </c>
      <c r="H63">
        <v>22757129728.490021</v>
      </c>
    </row>
    <row r="64" spans="1:8" x14ac:dyDescent="0.25">
      <c r="A64" s="3">
        <v>43891</v>
      </c>
      <c r="B64" s="4">
        <v>1929361276.1300001</v>
      </c>
      <c r="C64" s="6">
        <v>154836415.53999999</v>
      </c>
      <c r="D64" s="9"/>
      <c r="E64" s="9">
        <f t="shared" si="0"/>
        <v>1774524860.5900002</v>
      </c>
      <c r="F64" s="7">
        <f t="shared" ref="F64" si="52">SUM(B52:B63)</f>
        <v>24795327536.429996</v>
      </c>
      <c r="G64" s="7">
        <f t="shared" si="3"/>
        <v>22990748741.380001</v>
      </c>
      <c r="H64">
        <v>22971196191.30344</v>
      </c>
    </row>
    <row r="65" spans="1:8" x14ac:dyDescent="0.25">
      <c r="A65" s="3">
        <v>43922</v>
      </c>
      <c r="B65" s="4">
        <v>1661630169.24</v>
      </c>
      <c r="C65" s="6">
        <v>133820989.89</v>
      </c>
      <c r="D65" s="9"/>
      <c r="E65" s="9">
        <f t="shared" si="0"/>
        <v>1527809179.3499999</v>
      </c>
      <c r="F65" s="7">
        <f t="shared" ref="F65" si="53">SUM(B53:B64)</f>
        <v>24981443610.449997</v>
      </c>
      <c r="G65" s="7">
        <f t="shared" si="3"/>
        <v>23152976595.670002</v>
      </c>
      <c r="H65">
        <v>23192874270.76086</v>
      </c>
    </row>
    <row r="66" spans="1:8" x14ac:dyDescent="0.25">
      <c r="A66" s="3">
        <v>43952</v>
      </c>
      <c r="B66" s="4">
        <v>1723077997.3699999</v>
      </c>
      <c r="C66" s="6">
        <v>141756878.97999999</v>
      </c>
      <c r="D66" s="9"/>
      <c r="E66" s="9">
        <f t="shared" si="0"/>
        <v>1581321118.3899999</v>
      </c>
      <c r="F66" s="7">
        <f t="shared" ref="F66" si="54">SUM(B54:B65)</f>
        <v>24656181038.970005</v>
      </c>
      <c r="G66" s="7">
        <f t="shared" si="3"/>
        <v>22832574709.889999</v>
      </c>
      <c r="H66">
        <v>23422343185.09388</v>
      </c>
    </row>
    <row r="67" spans="1:8" x14ac:dyDescent="0.25">
      <c r="A67" s="3">
        <v>43983</v>
      </c>
      <c r="B67" s="4">
        <v>2243754083.3800001</v>
      </c>
      <c r="C67" s="6">
        <v>146463499.72999999</v>
      </c>
      <c r="D67" s="9"/>
      <c r="E67" s="9">
        <f t="shared" ref="E67:E121" si="55">B67-C67-D67</f>
        <v>2097290583.6500001</v>
      </c>
      <c r="F67" s="7">
        <f t="shared" ref="F67" si="56">SUM(B55:B66)</f>
        <v>24232538455.890003</v>
      </c>
      <c r="G67" s="7">
        <f t="shared" si="3"/>
        <v>22403882464.529995</v>
      </c>
      <c r="H67">
        <v>23659779381.862228</v>
      </c>
    </row>
    <row r="68" spans="1:8" x14ac:dyDescent="0.25">
      <c r="A68" s="3">
        <v>44013</v>
      </c>
      <c r="B68" s="4">
        <v>2344722342.3899999</v>
      </c>
      <c r="C68" s="6">
        <v>147432480.66999999</v>
      </c>
      <c r="D68" s="9"/>
      <c r="E68" s="9">
        <f t="shared" si="55"/>
        <v>2197289861.7199998</v>
      </c>
      <c r="F68" s="7">
        <f t="shared" ref="F68" si="57">SUM(B56:B67)</f>
        <v>24580721966.560001</v>
      </c>
      <c r="G68" s="7">
        <f t="shared" si="3"/>
        <v>22741180506.900002</v>
      </c>
      <c r="H68">
        <v>23905318352.48159</v>
      </c>
    </row>
    <row r="69" spans="1:8" x14ac:dyDescent="0.25">
      <c r="A69" s="3">
        <v>44044</v>
      </c>
      <c r="B69" s="4">
        <v>2664436745.8800001</v>
      </c>
      <c r="C69" s="6">
        <v>145287411.53</v>
      </c>
      <c r="D69" s="9"/>
      <c r="E69" s="9">
        <f t="shared" si="55"/>
        <v>2519149334.3499999</v>
      </c>
      <c r="F69" s="7">
        <f t="shared" ref="F69" si="58">SUM(B57:B68)</f>
        <v>24968835151.410004</v>
      </c>
      <c r="G69" s="7">
        <f t="shared" si="3"/>
        <v>23121102322.040001</v>
      </c>
      <c r="H69">
        <v>24159008373.30397</v>
      </c>
    </row>
    <row r="70" spans="1:8" x14ac:dyDescent="0.25">
      <c r="A70" s="3">
        <v>44075</v>
      </c>
      <c r="B70" s="4">
        <v>2369518196.9299998</v>
      </c>
      <c r="C70" s="6">
        <v>148339080.91</v>
      </c>
      <c r="D70" s="9"/>
      <c r="E70" s="9">
        <f t="shared" si="55"/>
        <v>2221179116.02</v>
      </c>
      <c r="F70" s="7">
        <f t="shared" ref="F70" si="59">SUM(B58:B69)</f>
        <v>25627246851.740002</v>
      </c>
      <c r="G70" s="7">
        <f t="shared" si="3"/>
        <v>23781044029.560001</v>
      </c>
      <c r="H70">
        <v>24420816877.775379</v>
      </c>
    </row>
    <row r="71" spans="1:8" x14ac:dyDescent="0.25">
      <c r="A71" s="3">
        <v>44105</v>
      </c>
      <c r="B71" s="4">
        <v>2387103681.4000001</v>
      </c>
      <c r="C71" s="6">
        <v>147608752.47999999</v>
      </c>
      <c r="D71" s="9"/>
      <c r="E71" s="9">
        <f t="shared" si="55"/>
        <v>2239494928.9200001</v>
      </c>
      <c r="F71" s="7">
        <f t="shared" ref="F71" si="60">SUM(B59:B70)</f>
        <v>25939840625.250004</v>
      </c>
      <c r="G71" s="7">
        <f t="shared" si="3"/>
        <v>24109875952.700001</v>
      </c>
      <c r="H71">
        <v>24690639222.532799</v>
      </c>
    </row>
    <row r="72" spans="1:8" x14ac:dyDescent="0.25">
      <c r="A72" s="3">
        <v>44136</v>
      </c>
      <c r="B72" s="4">
        <v>2500140888.1799998</v>
      </c>
      <c r="C72" s="6">
        <v>147974706.34</v>
      </c>
      <c r="D72" s="9"/>
      <c r="E72" s="9">
        <f t="shared" si="55"/>
        <v>2352166181.8399997</v>
      </c>
      <c r="F72" s="7">
        <f t="shared" ref="F72" si="61">SUM(B60:B71)</f>
        <v>26188599364.100006</v>
      </c>
      <c r="G72" s="7">
        <f t="shared" si="3"/>
        <v>24363479288.900002</v>
      </c>
      <c r="H72">
        <v>24968326335.543011</v>
      </c>
    </row>
    <row r="73" spans="1:8" x14ac:dyDescent="0.25">
      <c r="A73" s="3">
        <v>44166</v>
      </c>
      <c r="B73" s="4">
        <v>2445554706.1199999</v>
      </c>
      <c r="C73" s="6">
        <v>199763142.75</v>
      </c>
      <c r="D73" s="9"/>
      <c r="E73" s="9">
        <f t="shared" si="55"/>
        <v>2245791563.3699999</v>
      </c>
      <c r="F73" s="7">
        <f t="shared" ref="F73" si="62">SUM(B61:B72)</f>
        <v>26471063872.590004</v>
      </c>
      <c r="G73" s="7">
        <f t="shared" si="3"/>
        <v>24714978511.639996</v>
      </c>
      <c r="H73">
        <v>25253688813.990318</v>
      </c>
    </row>
    <row r="74" spans="1:8" x14ac:dyDescent="0.25">
      <c r="A74" s="3">
        <v>44197</v>
      </c>
      <c r="B74" s="8">
        <v>2441211089.3099999</v>
      </c>
      <c r="C74" s="6">
        <v>96992288.819999993</v>
      </c>
      <c r="D74" s="9"/>
      <c r="E74" s="9">
        <f t="shared" si="55"/>
        <v>2344218800.4899998</v>
      </c>
      <c r="F74" s="7">
        <f t="shared" ref="F74" si="63">SUM(B62:B73)</f>
        <v>26323342281.460003</v>
      </c>
      <c r="G74" s="7">
        <f t="shared" si="3"/>
        <v>24561622290.279999</v>
      </c>
      <c r="H74">
        <v>25546495251.791851</v>
      </c>
    </row>
    <row r="75" spans="1:8" x14ac:dyDescent="0.25">
      <c r="A75" s="3">
        <v>44228</v>
      </c>
      <c r="B75" s="8">
        <v>2409428740.1999998</v>
      </c>
      <c r="C75" s="6">
        <v>147447475.38999999</v>
      </c>
      <c r="D75" s="9"/>
      <c r="E75" s="9">
        <f t="shared" si="55"/>
        <v>2261981264.8099999</v>
      </c>
      <c r="F75" s="7">
        <f t="shared" ref="F75" si="64">SUM(B63:B74)</f>
        <v>26729466442.100002</v>
      </c>
      <c r="G75" s="7">
        <f t="shared" si="3"/>
        <v>24971859670.439995</v>
      </c>
      <c r="H75">
        <v>25846476832.427059</v>
      </c>
    </row>
    <row r="76" spans="1:8" x14ac:dyDescent="0.25">
      <c r="A76" s="3">
        <v>44256</v>
      </c>
      <c r="B76" s="8">
        <v>2341766418.7199998</v>
      </c>
      <c r="C76" s="6">
        <v>152082815.91999999</v>
      </c>
      <c r="D76" s="9"/>
      <c r="E76" s="9">
        <f t="shared" si="55"/>
        <v>2189683602.7999997</v>
      </c>
      <c r="F76" s="7">
        <f t="shared" ref="F76" si="65">SUM(B64:B75)</f>
        <v>27119939916.530003</v>
      </c>
      <c r="G76" s="7">
        <f t="shared" si="3"/>
        <v>25362216793.499996</v>
      </c>
      <c r="H76">
        <v>26153296345.419781</v>
      </c>
    </row>
    <row r="77" spans="1:8" x14ac:dyDescent="0.25">
      <c r="A77" s="3">
        <v>44287</v>
      </c>
      <c r="B77" s="8">
        <v>2400860782.6799998</v>
      </c>
      <c r="C77" s="6">
        <v>146681471.58000001</v>
      </c>
      <c r="D77" s="9"/>
      <c r="E77" s="9">
        <f t="shared" si="55"/>
        <v>2254179311.0999999</v>
      </c>
      <c r="F77" s="7">
        <f t="shared" ref="F77" si="66">SUM(B65:B76)</f>
        <v>27532345059.119999</v>
      </c>
      <c r="G77" s="7">
        <f t="shared" si="3"/>
        <v>25777375535.709999</v>
      </c>
      <c r="H77">
        <v>26466555842.990898</v>
      </c>
    </row>
    <row r="78" spans="1:8" x14ac:dyDescent="0.25">
      <c r="A78" s="3">
        <v>44317</v>
      </c>
      <c r="B78" s="8">
        <v>2426583701.4699998</v>
      </c>
      <c r="C78" s="6">
        <v>149265023.91999999</v>
      </c>
      <c r="D78" s="9"/>
      <c r="E78" s="9">
        <f t="shared" si="55"/>
        <v>2277318677.5499997</v>
      </c>
      <c r="F78" s="7">
        <f t="shared" ref="F78" si="67">SUM(B66:B77)</f>
        <v>28271575672.560005</v>
      </c>
      <c r="G78" s="7">
        <f t="shared" si="3"/>
        <v>26503745667.459999</v>
      </c>
      <c r="H78">
        <v>26785802441.281349</v>
      </c>
    </row>
    <row r="79" spans="1:8" x14ac:dyDescent="0.25">
      <c r="A79" s="3">
        <v>44348</v>
      </c>
      <c r="B79" s="8">
        <v>2546505096.3699999</v>
      </c>
      <c r="C79" s="6">
        <v>152140642.43000001</v>
      </c>
      <c r="D79" s="9"/>
      <c r="E79" s="9">
        <f t="shared" si="55"/>
        <v>2394364453.9400001</v>
      </c>
      <c r="F79" s="7">
        <f t="shared" ref="F79" si="68">SUM(B67:B78)</f>
        <v>28975081376.660004</v>
      </c>
      <c r="G79" s="7">
        <f t="shared" ref="G79:G114" si="69">SUM(E67:E78)</f>
        <v>27199743226.619999</v>
      </c>
      <c r="H79">
        <v>27110535396.68837</v>
      </c>
    </row>
    <row r="80" spans="1:8" x14ac:dyDescent="0.25">
      <c r="A80" s="3">
        <v>44378</v>
      </c>
      <c r="B80" s="8">
        <v>2567046364.8499999</v>
      </c>
      <c r="C80" s="6">
        <v>150289799.58000001</v>
      </c>
      <c r="D80" s="9"/>
      <c r="E80" s="9">
        <f t="shared" si="55"/>
        <v>2416756565.27</v>
      </c>
      <c r="F80" s="7">
        <f t="shared" ref="F80" si="70">SUM(B68:B79)</f>
        <v>29277832389.650002</v>
      </c>
      <c r="G80" s="7">
        <f t="shared" si="69"/>
        <v>27496817096.909996</v>
      </c>
      <c r="H80">
        <v>27440234378.33345</v>
      </c>
    </row>
    <row r="81" spans="1:8" x14ac:dyDescent="0.25">
      <c r="A81" s="3">
        <v>44409</v>
      </c>
      <c r="B81" s="8">
        <v>2871093197.1999998</v>
      </c>
      <c r="C81" s="6">
        <v>152100055.75999999</v>
      </c>
      <c r="D81" s="9"/>
      <c r="E81" s="9">
        <f t="shared" si="55"/>
        <v>2718993141.4399996</v>
      </c>
      <c r="F81" s="7">
        <f t="shared" ref="F81" si="71">SUM(B69:B80)</f>
        <v>29500156412.109997</v>
      </c>
      <c r="G81" s="7">
        <f t="shared" si="69"/>
        <v>27716283800.459995</v>
      </c>
      <c r="H81">
        <v>27774385250.326149</v>
      </c>
    </row>
    <row r="82" spans="1:8" x14ac:dyDescent="0.25">
      <c r="A82" s="3">
        <v>44440</v>
      </c>
      <c r="B82" s="8">
        <v>2701416978.5799999</v>
      </c>
      <c r="C82" s="6">
        <v>146945467.5</v>
      </c>
      <c r="D82" s="9"/>
      <c r="E82" s="9">
        <f t="shared" si="55"/>
        <v>2554471511.0799999</v>
      </c>
      <c r="F82" s="7">
        <f t="shared" ref="F82" si="72">SUM(B70:B81)</f>
        <v>29706812863.429996</v>
      </c>
      <c r="G82" s="7">
        <f t="shared" si="69"/>
        <v>27916127607.549995</v>
      </c>
      <c r="H82">
        <v>28112477806.1315</v>
      </c>
    </row>
    <row r="83" spans="1:8" x14ac:dyDescent="0.25">
      <c r="A83" s="3">
        <v>44470</v>
      </c>
      <c r="B83" s="8">
        <v>2819425550.4400001</v>
      </c>
      <c r="C83" s="6">
        <v>137352622.34</v>
      </c>
      <c r="D83" s="9"/>
      <c r="E83" s="9">
        <f t="shared" si="55"/>
        <v>2682072928.0999999</v>
      </c>
      <c r="F83" s="7">
        <f t="shared" ref="F83" si="73">SUM(B71:B82)</f>
        <v>30038711645.079994</v>
      </c>
      <c r="G83" s="7">
        <f t="shared" si="69"/>
        <v>28249420002.609993</v>
      </c>
      <c r="H83">
        <v>28453997804.391571</v>
      </c>
    </row>
    <row r="84" spans="1:8" x14ac:dyDescent="0.25">
      <c r="A84" s="3">
        <v>44501</v>
      </c>
      <c r="B84" s="8">
        <v>2974653509.8600001</v>
      </c>
      <c r="C84" s="6">
        <v>141673210.37</v>
      </c>
      <c r="D84" s="9"/>
      <c r="E84" s="9">
        <f t="shared" si="55"/>
        <v>2832980299.4900002</v>
      </c>
      <c r="F84" s="7">
        <f t="shared" ref="F84" si="74">SUM(B72:B83)</f>
        <v>30471033514.119991</v>
      </c>
      <c r="G84" s="7">
        <f t="shared" si="69"/>
        <v>28691998001.789993</v>
      </c>
      <c r="H84">
        <v>28798417368.318031</v>
      </c>
    </row>
    <row r="85" spans="1:8" x14ac:dyDescent="0.25">
      <c r="A85" s="3">
        <v>44531</v>
      </c>
      <c r="B85" s="8">
        <v>3045328590.52</v>
      </c>
      <c r="C85" s="6">
        <v>180125367.56</v>
      </c>
      <c r="D85" s="9"/>
      <c r="E85" s="9">
        <f t="shared" si="55"/>
        <v>2865203222.96</v>
      </c>
      <c r="F85" s="7">
        <f t="shared" ref="F85" si="75">SUM(B73:B84)</f>
        <v>30945546135.799999</v>
      </c>
      <c r="G85" s="7">
        <f t="shared" si="69"/>
        <v>29172812119.439999</v>
      </c>
      <c r="H85">
        <v>29145194414.33075</v>
      </c>
    </row>
    <row r="86" spans="1:8" x14ac:dyDescent="0.25">
      <c r="A86" s="3">
        <v>44562</v>
      </c>
      <c r="B86" s="8">
        <v>2725779456.5700002</v>
      </c>
      <c r="C86" s="6">
        <v>103935798.72</v>
      </c>
      <c r="D86" s="9"/>
      <c r="E86" s="9">
        <f t="shared" si="55"/>
        <v>2621843657.8500004</v>
      </c>
      <c r="F86" s="7">
        <f t="shared" ref="F86" si="76">SUM(B74:B85)</f>
        <v>31545320020.199997</v>
      </c>
      <c r="G86" s="7">
        <f t="shared" si="69"/>
        <v>29792223779.029995</v>
      </c>
      <c r="H86">
        <v>29493779468.61581</v>
      </c>
    </row>
    <row r="87" spans="1:8" x14ac:dyDescent="0.25">
      <c r="A87" s="3">
        <v>44593</v>
      </c>
      <c r="B87" s="8">
        <v>2913451377.3499999</v>
      </c>
      <c r="C87" s="6">
        <v>171721459.78999999</v>
      </c>
      <c r="D87" s="9"/>
      <c r="E87" s="9">
        <f t="shared" si="55"/>
        <v>2741729917.5599999</v>
      </c>
      <c r="F87" s="7">
        <f t="shared" ref="F87" si="77">SUM(B75:B86)</f>
        <v>31829888387.459999</v>
      </c>
      <c r="G87" s="7">
        <f t="shared" si="69"/>
        <v>30069848636.389999</v>
      </c>
      <c r="H87">
        <v>29843624975.255508</v>
      </c>
    </row>
    <row r="88" spans="1:8" x14ac:dyDescent="0.25">
      <c r="A88" s="3">
        <v>44621</v>
      </c>
      <c r="B88" s="8">
        <v>2821217037.48</v>
      </c>
      <c r="C88" s="6">
        <v>147444237</v>
      </c>
      <c r="D88" s="9"/>
      <c r="E88" s="9">
        <f t="shared" si="55"/>
        <v>2673772800.48</v>
      </c>
      <c r="F88" s="7">
        <f t="shared" ref="F88" si="78">SUM(B76:B87)</f>
        <v>32333911024.609993</v>
      </c>
      <c r="G88" s="7">
        <f t="shared" si="69"/>
        <v>30549597289.140003</v>
      </c>
      <c r="H88">
        <v>30194204103.631451</v>
      </c>
    </row>
    <row r="89" spans="1:8" x14ac:dyDescent="0.25">
      <c r="A89" s="3">
        <v>44652</v>
      </c>
      <c r="B89" s="8">
        <v>2959859412.5700002</v>
      </c>
      <c r="C89" s="6">
        <v>146282126.06</v>
      </c>
      <c r="D89" s="9"/>
      <c r="E89" s="9">
        <f t="shared" si="55"/>
        <v>2813577286.5100002</v>
      </c>
      <c r="F89" s="7">
        <f t="shared" ref="F89" si="79">SUM(B77:B88)</f>
        <v>32813361643.369999</v>
      </c>
      <c r="G89" s="7">
        <f t="shared" si="69"/>
        <v>31033686486.82</v>
      </c>
      <c r="H89">
        <v>30545005733.1017</v>
      </c>
    </row>
    <row r="90" spans="1:8" x14ac:dyDescent="0.25">
      <c r="A90" s="3">
        <v>44682</v>
      </c>
      <c r="B90" s="8">
        <v>3307385307.3899999</v>
      </c>
      <c r="C90" s="6">
        <v>147223946.94999999</v>
      </c>
      <c r="D90" s="9"/>
      <c r="E90" s="9">
        <f t="shared" si="55"/>
        <v>3160161360.4400001</v>
      </c>
      <c r="F90" s="7">
        <f t="shared" ref="F90" si="80">SUM(B78:B89)</f>
        <v>33372360273.259998</v>
      </c>
      <c r="G90" s="7">
        <f t="shared" si="69"/>
        <v>31593084462.230003</v>
      </c>
      <c r="H90">
        <v>30895543423.10667</v>
      </c>
    </row>
    <row r="91" spans="1:8" x14ac:dyDescent="0.25">
      <c r="A91" s="3">
        <v>44713</v>
      </c>
      <c r="B91" s="8">
        <v>3190823236.29</v>
      </c>
      <c r="C91" s="6">
        <v>144445920.28999999</v>
      </c>
      <c r="D91" s="9"/>
      <c r="E91" s="9">
        <f t="shared" si="55"/>
        <v>3046377316</v>
      </c>
      <c r="F91" s="7">
        <f t="shared" ref="F91" si="81">SUM(B79:B90)</f>
        <v>34253161879.179996</v>
      </c>
      <c r="G91" s="7">
        <f t="shared" si="69"/>
        <v>32475927145.119999</v>
      </c>
      <c r="H91">
        <v>31245364669.25021</v>
      </c>
    </row>
    <row r="92" spans="1:8" x14ac:dyDescent="0.25">
      <c r="A92" s="3">
        <v>44743</v>
      </c>
      <c r="B92" s="8">
        <v>4102698297.7199998</v>
      </c>
      <c r="C92" s="6">
        <v>145051129.09</v>
      </c>
      <c r="D92" s="9">
        <v>1179645000</v>
      </c>
      <c r="E92" s="9">
        <f>B92-C92-D92</f>
        <v>2778002168.6299996</v>
      </c>
      <c r="F92" s="7">
        <f t="shared" ref="F92" si="82">SUM(B80:B91)</f>
        <v>34897480019.099998</v>
      </c>
      <c r="G92" s="7">
        <f t="shared" si="69"/>
        <v>33127940007.180004</v>
      </c>
      <c r="H92">
        <v>31594065407.486141</v>
      </c>
    </row>
    <row r="93" spans="1:8" x14ac:dyDescent="0.25">
      <c r="A93" s="3">
        <v>44774</v>
      </c>
      <c r="B93" s="8">
        <v>2859544442.0799999</v>
      </c>
      <c r="C93" s="6">
        <v>146145864.91</v>
      </c>
      <c r="D93" s="9"/>
      <c r="E93" s="9">
        <f>B93-C93-D93</f>
        <v>2713398577.1700001</v>
      </c>
      <c r="F93" s="7">
        <f>SUM(B81:B92)</f>
        <v>36433131951.970001</v>
      </c>
      <c r="G93" s="7">
        <f t="shared" si="69"/>
        <v>33489185610.540001</v>
      </c>
      <c r="H93">
        <v>31941327029.49572</v>
      </c>
    </row>
    <row r="94" spans="1:8" x14ac:dyDescent="0.25">
      <c r="A94" s="3">
        <v>44805</v>
      </c>
      <c r="B94" s="8">
        <v>2891344567.5</v>
      </c>
      <c r="C94" s="6">
        <v>144523284.69999999</v>
      </c>
      <c r="D94" s="9"/>
      <c r="E94" s="9">
        <f t="shared" si="55"/>
        <v>2746821282.8000002</v>
      </c>
      <c r="F94" s="7">
        <f t="shared" ref="F94" si="83">SUM(B82:B93)</f>
        <v>36421583196.849998</v>
      </c>
      <c r="G94" s="7">
        <f t="shared" si="69"/>
        <v>33483591046.269997</v>
      </c>
      <c r="H94">
        <v>32286937446.029652</v>
      </c>
    </row>
    <row r="95" spans="1:8" x14ac:dyDescent="0.25">
      <c r="A95" s="3">
        <v>44835</v>
      </c>
      <c r="B95" s="8">
        <v>3098584551.7399998</v>
      </c>
      <c r="C95" s="6">
        <v>148123723.63999999</v>
      </c>
      <c r="D95" s="9"/>
      <c r="E95" s="9">
        <f t="shared" si="55"/>
        <v>2950460828.0999999</v>
      </c>
      <c r="F95" s="7">
        <f t="shared" ref="F95" si="84">SUM(B83:B94)</f>
        <v>36611510785.770004</v>
      </c>
      <c r="G95" s="7">
        <f t="shared" si="69"/>
        <v>33675940817.990002</v>
      </c>
      <c r="H95">
        <v>32630792058.01791</v>
      </c>
    </row>
    <row r="96" spans="1:8" x14ac:dyDescent="0.25">
      <c r="A96" s="3">
        <v>44866</v>
      </c>
      <c r="B96" s="8">
        <v>3063440287.79</v>
      </c>
      <c r="C96" s="6">
        <v>142669827.12</v>
      </c>
      <c r="D96" s="9"/>
      <c r="E96" s="9">
        <f t="shared" si="55"/>
        <v>2920770460.6700001</v>
      </c>
      <c r="F96" s="7">
        <f t="shared" ref="F96" si="85">SUM(B84:B95)</f>
        <v>36890669787.07</v>
      </c>
      <c r="G96" s="7">
        <f t="shared" si="69"/>
        <v>33944328717.990002</v>
      </c>
      <c r="H96">
        <v>32972869367.334888</v>
      </c>
    </row>
    <row r="97" spans="1:8" x14ac:dyDescent="0.25">
      <c r="A97" s="3">
        <v>44896</v>
      </c>
      <c r="B97" s="8">
        <v>3274221159.8400002</v>
      </c>
      <c r="C97" s="6">
        <v>148396738.13999999</v>
      </c>
      <c r="D97" s="9"/>
      <c r="E97" s="9">
        <f t="shared" si="55"/>
        <v>3125824421.7000003</v>
      </c>
      <c r="F97" s="7">
        <f t="shared" ref="F97" si="86">SUM(B85:B96)</f>
        <v>36979456565</v>
      </c>
      <c r="G97" s="7">
        <f t="shared" si="69"/>
        <v>34032118879.170006</v>
      </c>
      <c r="H97">
        <v>33313220455.630001</v>
      </c>
    </row>
    <row r="98" spans="1:8" x14ac:dyDescent="0.25">
      <c r="A98" s="3">
        <v>44927</v>
      </c>
      <c r="B98" s="8">
        <v>2901304768.6300001</v>
      </c>
      <c r="C98" s="6">
        <v>144505600.25999999</v>
      </c>
      <c r="D98" s="9"/>
      <c r="E98" s="9">
        <f t="shared" si="55"/>
        <v>2756799168.3699999</v>
      </c>
      <c r="F98" s="7">
        <f t="shared" ref="F98" si="87">SUM(B86:B97)</f>
        <v>37208349134.319992</v>
      </c>
      <c r="G98" s="7">
        <f t="shared" si="69"/>
        <v>34292740077.91</v>
      </c>
      <c r="H98">
        <v>33651963867.007549</v>
      </c>
    </row>
    <row r="99" spans="1:8" x14ac:dyDescent="0.25">
      <c r="A99" s="3">
        <v>44958</v>
      </c>
      <c r="B99" s="8">
        <v>2915375378.4000001</v>
      </c>
      <c r="C99" s="6">
        <v>130910211.37</v>
      </c>
      <c r="D99" s="9"/>
      <c r="E99" s="9">
        <f t="shared" si="55"/>
        <v>2784465167.0300002</v>
      </c>
      <c r="F99" s="7">
        <f t="shared" ref="F99" si="88">SUM(B87:B98)</f>
        <v>37383874446.379997</v>
      </c>
      <c r="G99" s="7">
        <f t="shared" si="69"/>
        <v>34427695588.43</v>
      </c>
      <c r="H99">
        <v>33989268069.07349</v>
      </c>
    </row>
    <row r="100" spans="1:8" x14ac:dyDescent="0.25">
      <c r="A100" s="3">
        <v>44986</v>
      </c>
      <c r="B100" s="8">
        <v>3054741894.6399999</v>
      </c>
      <c r="C100" s="6">
        <v>170529568.03999999</v>
      </c>
      <c r="D100" s="9"/>
      <c r="E100" s="9">
        <f t="shared" si="55"/>
        <v>2884212326.5999999</v>
      </c>
      <c r="F100" s="7">
        <f t="shared" ref="F100" si="89">SUM(B88:B99)</f>
        <v>37385798447.43</v>
      </c>
      <c r="G100" s="7">
        <f t="shared" si="69"/>
        <v>34470430837.899994</v>
      </c>
      <c r="H100">
        <v>34325346027.78175</v>
      </c>
    </row>
    <row r="101" spans="1:8" x14ac:dyDescent="0.25">
      <c r="A101" s="3">
        <v>45017</v>
      </c>
      <c r="B101" s="8">
        <v>3201771691.8899999</v>
      </c>
      <c r="C101" s="6">
        <v>164076068.09</v>
      </c>
      <c r="D101" s="9"/>
      <c r="E101" s="9">
        <f t="shared" si="55"/>
        <v>3037695623.7999997</v>
      </c>
      <c r="F101" s="7">
        <f t="shared" ref="F101" si="90">SUM(B89:B100)</f>
        <v>37619323304.590004</v>
      </c>
      <c r="G101" s="7">
        <f t="shared" si="69"/>
        <v>34680870364.019997</v>
      </c>
      <c r="H101">
        <v>34660441155.44178</v>
      </c>
    </row>
    <row r="102" spans="1:8" x14ac:dyDescent="0.25">
      <c r="A102" s="3">
        <v>45047</v>
      </c>
      <c r="B102" s="8">
        <v>3079470281.02</v>
      </c>
      <c r="E102" s="9">
        <f t="shared" si="55"/>
        <v>3079470281.02</v>
      </c>
      <c r="F102" s="7">
        <f t="shared" ref="F102:F114" si="91">SUM(B90:B101)</f>
        <v>37861235583.910004</v>
      </c>
      <c r="G102" s="7">
        <f t="shared" si="69"/>
        <v>34904988701.309998</v>
      </c>
      <c r="H102">
        <v>34994806939.697029</v>
      </c>
    </row>
    <row r="103" spans="1:8" x14ac:dyDescent="0.25">
      <c r="A103" s="3">
        <v>45078</v>
      </c>
      <c r="B103" s="8">
        <v>2974059131.3800001</v>
      </c>
      <c r="E103" s="9">
        <f t="shared" si="55"/>
        <v>2974059131.3800001</v>
      </c>
      <c r="F103" s="7">
        <f t="shared" si="91"/>
        <v>37633320557.540001</v>
      </c>
      <c r="G103" s="7">
        <f t="shared" si="69"/>
        <v>34824297621.889992</v>
      </c>
      <c r="H103">
        <v>35328698286.886032</v>
      </c>
    </row>
    <row r="104" spans="1:8" x14ac:dyDescent="0.25">
      <c r="A104" s="3">
        <v>45108</v>
      </c>
      <c r="B104" s="8">
        <v>3098410551.8600001</v>
      </c>
      <c r="E104" s="9">
        <f t="shared" si="55"/>
        <v>3098410551.8600001</v>
      </c>
      <c r="F104" s="7">
        <f t="shared" si="91"/>
        <v>37416556452.629997</v>
      </c>
      <c r="G104" s="7">
        <f t="shared" si="69"/>
        <v>34751979437.269997</v>
      </c>
      <c r="H104">
        <v>35662363865.969627</v>
      </c>
    </row>
    <row r="105" spans="1:8" x14ac:dyDescent="0.25">
      <c r="A105" s="3">
        <v>45139</v>
      </c>
      <c r="B105" s="8">
        <v>3068000923.02</v>
      </c>
      <c r="E105" s="9">
        <f t="shared" si="55"/>
        <v>3068000923.02</v>
      </c>
      <c r="F105" s="7">
        <f t="shared" si="91"/>
        <v>36412268706.770004</v>
      </c>
      <c r="G105" s="7">
        <f t="shared" si="69"/>
        <v>35072387820.5</v>
      </c>
      <c r="H105">
        <v>35996017318.084717</v>
      </c>
    </row>
    <row r="106" spans="1:8" x14ac:dyDescent="0.25">
      <c r="A106" s="3">
        <v>45170</v>
      </c>
      <c r="B106" s="8">
        <v>3190626981.0799999</v>
      </c>
      <c r="E106" s="9">
        <f t="shared" si="55"/>
        <v>3190626981.0799999</v>
      </c>
      <c r="F106" s="7">
        <f t="shared" si="91"/>
        <v>36620725187.709999</v>
      </c>
      <c r="G106" s="7">
        <f t="shared" si="69"/>
        <v>35426990166.349998</v>
      </c>
      <c r="H106">
        <v>36329809063.227303</v>
      </c>
    </row>
    <row r="107" spans="1:8" x14ac:dyDescent="0.25">
      <c r="A107" s="3">
        <v>45200</v>
      </c>
      <c r="B107" s="8">
        <v>3628394123.96</v>
      </c>
      <c r="E107" s="9">
        <f t="shared" si="55"/>
        <v>3628394123.96</v>
      </c>
      <c r="F107" s="7">
        <f t="shared" si="91"/>
        <v>36920007601.290001</v>
      </c>
      <c r="G107" s="7">
        <f t="shared" si="69"/>
        <v>35870795864.630005</v>
      </c>
      <c r="H107">
        <v>36663825380.456062</v>
      </c>
    </row>
    <row r="108" spans="1:8" x14ac:dyDescent="0.25">
      <c r="A108" s="3">
        <v>45231</v>
      </c>
      <c r="B108" s="8">
        <v>3734729127.46</v>
      </c>
      <c r="E108" s="9">
        <f t="shared" si="55"/>
        <v>3734729127.46</v>
      </c>
      <c r="F108" s="7">
        <f t="shared" si="91"/>
        <v>37449817173.510002</v>
      </c>
      <c r="G108" s="7">
        <f t="shared" si="69"/>
        <v>36548729160.490005</v>
      </c>
      <c r="H108">
        <v>36998089853.072937</v>
      </c>
    </row>
    <row r="109" spans="1:8" x14ac:dyDescent="0.25">
      <c r="A109" s="3">
        <v>45261</v>
      </c>
      <c r="B109" s="8">
        <v>3560244022.0100002</v>
      </c>
      <c r="E109" s="9">
        <f t="shared" si="55"/>
        <v>3560244022.0100002</v>
      </c>
      <c r="F109" s="7">
        <f t="shared" si="91"/>
        <v>38121106013.18</v>
      </c>
      <c r="G109" s="7">
        <f t="shared" si="69"/>
        <v>37362687827.279999</v>
      </c>
      <c r="H109">
        <v>37332570992.885742</v>
      </c>
    </row>
    <row r="110" spans="1:8" x14ac:dyDescent="0.25">
      <c r="A110" s="3">
        <v>45292</v>
      </c>
      <c r="B110" s="8">
        <v>3244267366.0999999</v>
      </c>
      <c r="E110" s="9">
        <f t="shared" si="55"/>
        <v>3244267366.0999999</v>
      </c>
      <c r="F110" s="7">
        <f t="shared" si="91"/>
        <v>38407128875.349998</v>
      </c>
      <c r="G110" s="7">
        <f t="shared" si="69"/>
        <v>37797107427.590004</v>
      </c>
      <c r="H110">
        <v>37667206106.098602</v>
      </c>
    </row>
    <row r="111" spans="1:8" x14ac:dyDescent="0.25">
      <c r="A111" s="3">
        <v>45323</v>
      </c>
      <c r="B111" s="8">
        <v>3194053860.8800001</v>
      </c>
      <c r="E111" s="9">
        <f t="shared" si="55"/>
        <v>3194053860.8800001</v>
      </c>
      <c r="F111" s="7">
        <f t="shared" si="91"/>
        <v>38750091472.82</v>
      </c>
      <c r="G111" s="7">
        <f t="shared" si="69"/>
        <v>38284575625.32</v>
      </c>
      <c r="H111">
        <v>38001934590.362503</v>
      </c>
    </row>
    <row r="112" spans="1:8" x14ac:dyDescent="0.25">
      <c r="A112" s="3">
        <v>45352</v>
      </c>
      <c r="B112" s="8">
        <v>2925237849.8099999</v>
      </c>
      <c r="E112" s="9">
        <f t="shared" si="55"/>
        <v>2925237849.8099999</v>
      </c>
      <c r="F112" s="7">
        <f t="shared" si="91"/>
        <v>39028769955.299995</v>
      </c>
      <c r="G112" s="7">
        <f t="shared" si="69"/>
        <v>38694164319.169998</v>
      </c>
      <c r="H112">
        <v>38336704864.25351</v>
      </c>
    </row>
    <row r="113" spans="1:8" x14ac:dyDescent="0.25">
      <c r="A113" s="3">
        <v>45383</v>
      </c>
      <c r="B113" s="8">
        <v>3347740718.0100002</v>
      </c>
      <c r="E113" s="9">
        <f t="shared" si="55"/>
        <v>3347740718.0100002</v>
      </c>
      <c r="F113" s="7">
        <f t="shared" si="91"/>
        <v>38899265910.469994</v>
      </c>
      <c r="G113" s="7">
        <f t="shared" si="69"/>
        <v>38735189842.379997</v>
      </c>
      <c r="H113">
        <v>38671484974.197357</v>
      </c>
    </row>
    <row r="114" spans="1:8" x14ac:dyDescent="0.25">
      <c r="A114" s="3">
        <v>45413</v>
      </c>
      <c r="B114" s="8">
        <v>3634893744.9099998</v>
      </c>
      <c r="E114" s="9">
        <f t="shared" si="55"/>
        <v>3634893744.9099998</v>
      </c>
      <c r="F114" s="7">
        <f t="shared" si="91"/>
        <v>39045234936.590004</v>
      </c>
      <c r="G114" s="7">
        <f t="shared" si="69"/>
        <v>39045234936.590004</v>
      </c>
      <c r="H114">
        <v>39006267790.193062</v>
      </c>
    </row>
    <row r="115" spans="1:8" x14ac:dyDescent="0.25">
      <c r="A115" s="3">
        <v>45444</v>
      </c>
      <c r="B115" s="8"/>
      <c r="E115" s="9">
        <f t="shared" si="55"/>
        <v>0</v>
      </c>
      <c r="F115" s="7"/>
      <c r="G115" s="7"/>
    </row>
    <row r="116" spans="1:8" x14ac:dyDescent="0.25">
      <c r="A116" s="3"/>
      <c r="B116" s="8">
        <v>0</v>
      </c>
      <c r="E116" s="9">
        <f t="shared" si="55"/>
        <v>0</v>
      </c>
    </row>
    <row r="117" spans="1:8" x14ac:dyDescent="0.25">
      <c r="A117" s="3"/>
      <c r="B117" s="8">
        <v>0</v>
      </c>
      <c r="E117" s="9">
        <f t="shared" si="55"/>
        <v>0</v>
      </c>
    </row>
    <row r="118" spans="1:8" x14ac:dyDescent="0.25">
      <c r="A118" s="3"/>
      <c r="B118" s="8">
        <v>0</v>
      </c>
      <c r="E118" s="9">
        <f t="shared" si="55"/>
        <v>0</v>
      </c>
    </row>
    <row r="119" spans="1:8" x14ac:dyDescent="0.25">
      <c r="A119" s="3"/>
      <c r="B119" s="8">
        <v>0</v>
      </c>
      <c r="E119" s="9">
        <f t="shared" si="55"/>
        <v>0</v>
      </c>
    </row>
    <row r="120" spans="1:8" x14ac:dyDescent="0.25">
      <c r="A120" s="3"/>
      <c r="B120" s="8">
        <v>0</v>
      </c>
      <c r="E120" s="9">
        <f t="shared" si="55"/>
        <v>0</v>
      </c>
    </row>
    <row r="121" spans="1:8" x14ac:dyDescent="0.25">
      <c r="A121" s="3"/>
      <c r="B121" s="8">
        <v>0</v>
      </c>
      <c r="E121" s="9">
        <f t="shared" si="55"/>
        <v>0</v>
      </c>
    </row>
  </sheetData>
  <mergeCells count="10">
    <mergeCell ref="K14:L14"/>
    <mergeCell ref="K15:L15"/>
    <mergeCell ref="K13:L13"/>
    <mergeCell ref="M10:P10"/>
    <mergeCell ref="Q10:S10"/>
    <mergeCell ref="K2:K3"/>
    <mergeCell ref="L2:L3"/>
    <mergeCell ref="N2:N3"/>
    <mergeCell ref="O2:O3"/>
    <mergeCell ref="K12:L12"/>
  </mergeCells>
  <conditionalFormatting sqref="M14:M1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raphael maciel de lima</cp:lastModifiedBy>
  <dcterms:created xsi:type="dcterms:W3CDTF">2024-06-19T19:43:59Z</dcterms:created>
  <dcterms:modified xsi:type="dcterms:W3CDTF">2024-06-21T04:56:56Z</dcterms:modified>
</cp:coreProperties>
</file>