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oaoo\Google Drive\Projetos\UnB\Graduação\Disxiplina_MIP_RCloud_2023_2\tru\"/>
    </mc:Choice>
  </mc:AlternateContent>
  <xr:revisionPtr revIDLastSave="0" documentId="8_{2EAA4330-4CA2-4ED6-A475-2C75F2390380}" xr6:coauthVersionLast="47" xr6:coauthVersionMax="47" xr10:uidLastSave="{00000000-0000-0000-0000-000000000000}"/>
  <bookViews>
    <workbookView xWindow="-120" yWindow="-120" windowWidth="29040" windowHeight="15720"/>
  </bookViews>
  <sheets>
    <sheet name="oferta" sheetId="1" r:id="rId1"/>
    <sheet name="producao" sheetId="3" r:id="rId2"/>
    <sheet name="importacao" sheetId="12" r:id="rId3"/>
  </sheets>
  <definedNames>
    <definedName name="_xlnm.Print_Area" localSheetId="0">oferta!$A$1:$G$136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31" i="3" l="1"/>
  <c r="K131" i="1" s="1"/>
  <c r="C131" i="1" s="1"/>
  <c r="BS130" i="3"/>
  <c r="K130" i="1" s="1"/>
  <c r="C130" i="1" s="1"/>
  <c r="BS129" i="3"/>
  <c r="K129" i="1" s="1"/>
  <c r="C129" i="1" s="1"/>
  <c r="BS127" i="3"/>
  <c r="K127" i="1" s="1"/>
  <c r="C127" i="1" s="1"/>
  <c r="BS126" i="3"/>
  <c r="K126" i="1" s="1"/>
  <c r="BS125" i="3"/>
  <c r="K125" i="1" s="1"/>
  <c r="BS124" i="3"/>
  <c r="K124" i="1"/>
  <c r="BS123" i="3"/>
  <c r="K123" i="1" s="1"/>
  <c r="BS122" i="3"/>
  <c r="K122" i="1"/>
  <c r="BS121" i="3"/>
  <c r="K121" i="1"/>
  <c r="BS120" i="3"/>
  <c r="K120" i="1"/>
  <c r="BS119" i="3"/>
  <c r="K119" i="1" s="1"/>
  <c r="C119" i="1" s="1"/>
  <c r="BS118" i="3"/>
  <c r="K118" i="1"/>
  <c r="BS117" i="3"/>
  <c r="K117" i="1"/>
  <c r="BS116" i="3"/>
  <c r="K116" i="1"/>
  <c r="BS115" i="3"/>
  <c r="K115" i="1" s="1"/>
  <c r="BS114" i="3"/>
  <c r="K114" i="1"/>
  <c r="BS113" i="3"/>
  <c r="K113" i="1"/>
  <c r="BS112" i="3"/>
  <c r="K112" i="1"/>
  <c r="BS111" i="3"/>
  <c r="K111" i="1" s="1"/>
  <c r="C111" i="1" s="1"/>
  <c r="BS109" i="3"/>
  <c r="K109" i="1"/>
  <c r="BS108" i="3"/>
  <c r="K108" i="1"/>
  <c r="BS107" i="3"/>
  <c r="K107" i="1"/>
  <c r="BS106" i="3"/>
  <c r="K106" i="1" s="1"/>
  <c r="BS105" i="3"/>
  <c r="K105" i="1" s="1"/>
  <c r="BS104" i="3"/>
  <c r="K104" i="1" s="1"/>
  <c r="BS103" i="3"/>
  <c r="K103" i="1"/>
  <c r="BS102" i="3"/>
  <c r="K102" i="1"/>
  <c r="BS101" i="3"/>
  <c r="K101" i="1"/>
  <c r="BS100" i="3"/>
  <c r="K100" i="1"/>
  <c r="BS99" i="3"/>
  <c r="K99" i="1" s="1"/>
  <c r="BS98" i="3"/>
  <c r="K98" i="1"/>
  <c r="BS97" i="3"/>
  <c r="K97" i="1"/>
  <c r="BS96" i="3"/>
  <c r="K96" i="1"/>
  <c r="BS95" i="3"/>
  <c r="K95" i="1" s="1"/>
  <c r="C95" i="1" s="1"/>
  <c r="BS94" i="3"/>
  <c r="K94" i="1"/>
  <c r="BS93" i="3"/>
  <c r="K93" i="1"/>
  <c r="BS91" i="3"/>
  <c r="K91" i="1"/>
  <c r="BS90" i="3"/>
  <c r="K90" i="1" s="1"/>
  <c r="BS89" i="3"/>
  <c r="K89" i="1"/>
  <c r="BS88" i="3"/>
  <c r="K88" i="1"/>
  <c r="BS87" i="3"/>
  <c r="K87" i="1"/>
  <c r="BS86" i="3"/>
  <c r="K86" i="1" s="1"/>
  <c r="BS85" i="3"/>
  <c r="K85" i="1"/>
  <c r="BS84" i="3"/>
  <c r="K84" i="1" s="1"/>
  <c r="BS83" i="3"/>
  <c r="K83" i="1"/>
  <c r="BS82" i="3"/>
  <c r="K82" i="1" s="1"/>
  <c r="C82" i="1" s="1"/>
  <c r="BS81" i="3"/>
  <c r="K81" i="1" s="1"/>
  <c r="C81" i="1" s="1"/>
  <c r="BS80" i="3"/>
  <c r="K80" i="1" s="1"/>
  <c r="BS79" i="3"/>
  <c r="K79" i="1"/>
  <c r="BS78" i="3"/>
  <c r="K78" i="1" s="1"/>
  <c r="C78" i="1" s="1"/>
  <c r="BS77" i="3"/>
  <c r="K77" i="1" s="1"/>
  <c r="BS76" i="3"/>
  <c r="K76" i="1"/>
  <c r="BS75" i="3"/>
  <c r="K75" i="1" s="1"/>
  <c r="BS74" i="3"/>
  <c r="K74" i="1"/>
  <c r="BS73" i="3"/>
  <c r="K73" i="1"/>
  <c r="BS72" i="3"/>
  <c r="K72" i="1"/>
  <c r="BS71" i="3"/>
  <c r="K71" i="1" s="1"/>
  <c r="BS70" i="3"/>
  <c r="K70" i="1"/>
  <c r="BS69" i="3"/>
  <c r="K69" i="1"/>
  <c r="BS68" i="3"/>
  <c r="K68" i="1"/>
  <c r="BS67" i="3"/>
  <c r="K67" i="1" s="1"/>
  <c r="BS66" i="3"/>
  <c r="K66" i="1"/>
  <c r="BS64" i="3"/>
  <c r="K64" i="1"/>
  <c r="BS63" i="3"/>
  <c r="K63" i="1"/>
  <c r="BS62" i="3"/>
  <c r="K62" i="1" s="1"/>
  <c r="BS61" i="3"/>
  <c r="K61" i="1"/>
  <c r="BS60" i="3"/>
  <c r="K60" i="1"/>
  <c r="BS59" i="3"/>
  <c r="K59" i="1"/>
  <c r="BS58" i="3"/>
  <c r="K58" i="1" s="1"/>
  <c r="BS57" i="3"/>
  <c r="K57" i="1" s="1"/>
  <c r="BS56" i="3"/>
  <c r="K56" i="1" s="1"/>
  <c r="C56" i="1" s="1"/>
  <c r="BS55" i="3"/>
  <c r="K55" i="1"/>
  <c r="BS53" i="3"/>
  <c r="K53" i="1" s="1"/>
  <c r="C53" i="1" s="1"/>
  <c r="BS51" i="3"/>
  <c r="K51" i="1" s="1"/>
  <c r="BS50" i="3"/>
  <c r="K50" i="1" s="1"/>
  <c r="BS49" i="3"/>
  <c r="K49" i="1"/>
  <c r="BS48" i="3"/>
  <c r="K48" i="1" s="1"/>
  <c r="BS47" i="3"/>
  <c r="K47" i="1" s="1"/>
  <c r="BS46" i="3"/>
  <c r="K46" i="1" s="1"/>
  <c r="BN135" i="3"/>
  <c r="BF135" i="3"/>
  <c r="AP135" i="3"/>
  <c r="AH135" i="3"/>
  <c r="Z135" i="3"/>
  <c r="R135" i="3"/>
  <c r="J135" i="3"/>
  <c r="BR135" i="3"/>
  <c r="BJ135" i="3"/>
  <c r="BB135" i="3"/>
  <c r="AD135" i="3"/>
  <c r="V135" i="3"/>
  <c r="N135" i="3"/>
  <c r="F135" i="3"/>
  <c r="BS44" i="3"/>
  <c r="K44" i="1"/>
  <c r="BS43" i="3"/>
  <c r="K43" i="1"/>
  <c r="BS42" i="3"/>
  <c r="K42" i="1"/>
  <c r="BS41" i="3"/>
  <c r="K41" i="1" s="1"/>
  <c r="C41" i="1" s="1"/>
  <c r="BS40" i="3"/>
  <c r="K40" i="1"/>
  <c r="BS39" i="3"/>
  <c r="K39" i="1"/>
  <c r="BS38" i="3"/>
  <c r="K38" i="1"/>
  <c r="BS36" i="3"/>
  <c r="K36" i="1" s="1"/>
  <c r="BS35" i="3"/>
  <c r="K35" i="1"/>
  <c r="C35" i="1" s="1"/>
  <c r="BS34" i="3"/>
  <c r="K34" i="1"/>
  <c r="BS33" i="3"/>
  <c r="K33" i="1"/>
  <c r="BS32" i="3"/>
  <c r="K32" i="1" s="1"/>
  <c r="C32" i="1" s="1"/>
  <c r="BS31" i="3"/>
  <c r="K31" i="1"/>
  <c r="BS29" i="3"/>
  <c r="K29" i="1"/>
  <c r="BS28" i="3"/>
  <c r="K28" i="1"/>
  <c r="BS26" i="3"/>
  <c r="K26" i="1" s="1"/>
  <c r="C26" i="1" s="1"/>
  <c r="BS25" i="3"/>
  <c r="K25" i="1"/>
  <c r="BL135" i="3"/>
  <c r="BD135" i="3"/>
  <c r="AV135" i="3"/>
  <c r="AN135" i="3"/>
  <c r="AF135" i="3"/>
  <c r="X135" i="3"/>
  <c r="P135" i="3"/>
  <c r="BS24" i="3"/>
  <c r="K24" i="1" s="1"/>
  <c r="C24" i="1" s="1"/>
  <c r="BP135" i="3"/>
  <c r="BH135" i="3"/>
  <c r="AR135" i="3"/>
  <c r="AJ135" i="3"/>
  <c r="AB135" i="3"/>
  <c r="T135" i="3"/>
  <c r="L135" i="3"/>
  <c r="BS23" i="3"/>
  <c r="K23" i="1"/>
  <c r="BS22" i="3"/>
  <c r="K22" i="1"/>
  <c r="BS21" i="3"/>
  <c r="K21" i="1" s="1"/>
  <c r="C21" i="1" s="1"/>
  <c r="BS20" i="3"/>
  <c r="K20" i="1"/>
  <c r="BS19" i="3"/>
  <c r="K19" i="1"/>
  <c r="BS17" i="3"/>
  <c r="K17" i="1"/>
  <c r="BS16" i="3"/>
  <c r="K16" i="1" s="1"/>
  <c r="C16" i="1" s="1"/>
  <c r="BS15" i="3"/>
  <c r="K15" i="1"/>
  <c r="AS135" i="3"/>
  <c r="AK135" i="3"/>
  <c r="AC135" i="3"/>
  <c r="U135" i="3"/>
  <c r="M135" i="3"/>
  <c r="BS14" i="3"/>
  <c r="K14" i="1"/>
  <c r="BS13" i="3"/>
  <c r="K13" i="1" s="1"/>
  <c r="C13" i="1" s="1"/>
  <c r="BS12" i="3"/>
  <c r="K12" i="1" s="1"/>
  <c r="C12" i="1" s="1"/>
  <c r="BK135" i="3"/>
  <c r="BC135" i="3"/>
  <c r="AU135" i="3"/>
  <c r="AM135" i="3"/>
  <c r="BS10" i="3"/>
  <c r="K10" i="1" s="1"/>
  <c r="BS9" i="3"/>
  <c r="K9" i="1" s="1"/>
  <c r="BM135" i="3"/>
  <c r="BE135" i="3"/>
  <c r="AW135" i="3"/>
  <c r="AO135" i="3"/>
  <c r="AG135" i="3"/>
  <c r="Y135" i="3"/>
  <c r="Q135" i="3"/>
  <c r="I135" i="3"/>
  <c r="BQ135" i="3"/>
  <c r="BI135" i="3"/>
  <c r="BA135" i="3"/>
  <c r="AT135" i="3"/>
  <c r="AL135" i="3"/>
  <c r="AE135" i="3"/>
  <c r="O135" i="3"/>
  <c r="BS7" i="3"/>
  <c r="K7" i="1"/>
  <c r="BG135" i="3"/>
  <c r="AY135" i="3"/>
  <c r="AQ135" i="3"/>
  <c r="AI135" i="3"/>
  <c r="S135" i="3"/>
  <c r="K135" i="3"/>
  <c r="BS6" i="3"/>
  <c r="J133" i="1"/>
  <c r="J132" i="1"/>
  <c r="C132" i="1" s="1"/>
  <c r="J131" i="1"/>
  <c r="J130" i="1"/>
  <c r="J129" i="1"/>
  <c r="J128" i="1"/>
  <c r="J127" i="1"/>
  <c r="J126" i="1"/>
  <c r="C126" i="1" s="1"/>
  <c r="J125" i="1"/>
  <c r="J124" i="1"/>
  <c r="C124" i="1"/>
  <c r="J123" i="1"/>
  <c r="C123" i="1" s="1"/>
  <c r="J122" i="1"/>
  <c r="C122" i="1"/>
  <c r="J121" i="1"/>
  <c r="C121" i="1"/>
  <c r="J120" i="1"/>
  <c r="C120" i="1"/>
  <c r="J119" i="1"/>
  <c r="J118" i="1"/>
  <c r="C118" i="1"/>
  <c r="J116" i="1"/>
  <c r="C116" i="1" s="1"/>
  <c r="J115" i="1"/>
  <c r="C115" i="1" s="1"/>
  <c r="J114" i="1"/>
  <c r="C114" i="1" s="1"/>
  <c r="J113" i="1"/>
  <c r="C113" i="1"/>
  <c r="J112" i="1"/>
  <c r="C112" i="1" s="1"/>
  <c r="J111" i="1"/>
  <c r="J110" i="1"/>
  <c r="J109" i="1"/>
  <c r="C109" i="1" s="1"/>
  <c r="J107" i="1"/>
  <c r="C107" i="1"/>
  <c r="J106" i="1"/>
  <c r="C106" i="1" s="1"/>
  <c r="J105" i="1"/>
  <c r="C105" i="1" s="1"/>
  <c r="J104" i="1"/>
  <c r="C104" i="1" s="1"/>
  <c r="J103" i="1"/>
  <c r="C103" i="1" s="1"/>
  <c r="J102" i="1"/>
  <c r="C102" i="1"/>
  <c r="J101" i="1"/>
  <c r="C101" i="1"/>
  <c r="J100" i="1"/>
  <c r="C100" i="1"/>
  <c r="J99" i="1"/>
  <c r="J97" i="1"/>
  <c r="J96" i="1"/>
  <c r="C96" i="1"/>
  <c r="J95" i="1"/>
  <c r="J94" i="1"/>
  <c r="C94" i="1" s="1"/>
  <c r="J93" i="1"/>
  <c r="J92" i="1"/>
  <c r="C92" i="1" s="1"/>
  <c r="J91" i="1"/>
  <c r="C91" i="1" s="1"/>
  <c r="J90" i="1"/>
  <c r="C90" i="1" s="1"/>
  <c r="J89" i="1"/>
  <c r="C89" i="1"/>
  <c r="J88" i="1"/>
  <c r="C88" i="1" s="1"/>
  <c r="J87" i="1"/>
  <c r="C87" i="1" s="1"/>
  <c r="J86" i="1"/>
  <c r="C86" i="1" s="1"/>
  <c r="J84" i="1"/>
  <c r="J83" i="1"/>
  <c r="C83" i="1"/>
  <c r="J82" i="1"/>
  <c r="J81" i="1"/>
  <c r="J80" i="1"/>
  <c r="C80" i="1" s="1"/>
  <c r="J79" i="1"/>
  <c r="C79" i="1"/>
  <c r="J78" i="1"/>
  <c r="J76" i="1"/>
  <c r="C76" i="1"/>
  <c r="J75" i="1"/>
  <c r="C75" i="1" s="1"/>
  <c r="J71" i="1"/>
  <c r="C71" i="1" s="1"/>
  <c r="J70" i="1"/>
  <c r="C70" i="1" s="1"/>
  <c r="J69" i="1"/>
  <c r="C69" i="1" s="1"/>
  <c r="J68" i="1"/>
  <c r="C68" i="1"/>
  <c r="J67" i="1"/>
  <c r="J66" i="1"/>
  <c r="C66" i="1" s="1"/>
  <c r="J65" i="1"/>
  <c r="J64" i="1"/>
  <c r="C64" i="1"/>
  <c r="J63" i="1"/>
  <c r="C63" i="1" s="1"/>
  <c r="J62" i="1"/>
  <c r="J61" i="1"/>
  <c r="C61" i="1" s="1"/>
  <c r="J60" i="1"/>
  <c r="J59" i="1"/>
  <c r="J57" i="1"/>
  <c r="C57" i="1" s="1"/>
  <c r="J56" i="1"/>
  <c r="J55" i="1"/>
  <c r="C55" i="1"/>
  <c r="J54" i="1"/>
  <c r="J53" i="1"/>
  <c r="J52" i="1"/>
  <c r="J51" i="1"/>
  <c r="C51" i="1" s="1"/>
  <c r="J50" i="1"/>
  <c r="C50" i="1" s="1"/>
  <c r="J49" i="1"/>
  <c r="C49" i="1"/>
  <c r="J48" i="1"/>
  <c r="J47" i="1"/>
  <c r="C47" i="1" s="1"/>
  <c r="J46" i="1"/>
  <c r="C46" i="1" s="1"/>
  <c r="J44" i="1"/>
  <c r="C44" i="1" s="1"/>
  <c r="J43" i="1"/>
  <c r="C43" i="1"/>
  <c r="J42" i="1"/>
  <c r="C42" i="1"/>
  <c r="J41" i="1"/>
  <c r="J40" i="1"/>
  <c r="C40" i="1" s="1"/>
  <c r="J39" i="1"/>
  <c r="C39" i="1"/>
  <c r="J38" i="1"/>
  <c r="C38" i="1"/>
  <c r="J37" i="1"/>
  <c r="J36" i="1"/>
  <c r="J35" i="1"/>
  <c r="C34" i="1"/>
  <c r="J33" i="1"/>
  <c r="C33" i="1"/>
  <c r="J32" i="1"/>
  <c r="J31" i="1"/>
  <c r="C31" i="1" s="1"/>
  <c r="J30" i="1"/>
  <c r="C30" i="1"/>
  <c r="J29" i="1"/>
  <c r="C29" i="1"/>
  <c r="J28" i="1"/>
  <c r="C28" i="1"/>
  <c r="J27" i="1"/>
  <c r="J26" i="1"/>
  <c r="J25" i="1"/>
  <c r="C25" i="1"/>
  <c r="J24" i="1"/>
  <c r="J23" i="1"/>
  <c r="J22" i="1"/>
  <c r="C22" i="1" s="1"/>
  <c r="J21" i="1"/>
  <c r="F135" i="1"/>
  <c r="J19" i="1"/>
  <c r="C19" i="1" s="1"/>
  <c r="J18" i="1"/>
  <c r="J17" i="1"/>
  <c r="J16" i="1"/>
  <c r="J15" i="1"/>
  <c r="J14" i="1"/>
  <c r="J13" i="1"/>
  <c r="J12" i="1"/>
  <c r="J11" i="1"/>
  <c r="I135" i="1"/>
  <c r="J9" i="1"/>
  <c r="C9" i="1" s="1"/>
  <c r="J8" i="1"/>
  <c r="J7" i="1"/>
  <c r="C7" i="1" s="1"/>
  <c r="J6" i="1"/>
  <c r="C6" i="1" s="1"/>
  <c r="J58" i="1"/>
  <c r="J77" i="1"/>
  <c r="C77" i="1" s="1"/>
  <c r="J85" i="1"/>
  <c r="C85" i="1" s="1"/>
  <c r="J34" i="1"/>
  <c r="J117" i="1"/>
  <c r="C117" i="1"/>
  <c r="BS27" i="3"/>
  <c r="K27" i="1"/>
  <c r="C27" i="1" s="1"/>
  <c r="BS45" i="3"/>
  <c r="K45" i="1"/>
  <c r="BS128" i="3"/>
  <c r="K128" i="1" s="1"/>
  <c r="C128" i="1" s="1"/>
  <c r="BS11" i="3"/>
  <c r="K11" i="1"/>
  <c r="C11" i="1" s="1"/>
  <c r="E135" i="3"/>
  <c r="BS132" i="3"/>
  <c r="K132" i="1" s="1"/>
  <c r="BS52" i="3"/>
  <c r="K52" i="1" s="1"/>
  <c r="C52" i="1" s="1"/>
  <c r="BS18" i="3"/>
  <c r="K18" i="1"/>
  <c r="C18" i="1" s="1"/>
  <c r="BO135" i="3"/>
  <c r="BS37" i="3"/>
  <c r="K37" i="1"/>
  <c r="BS110" i="3"/>
  <c r="K110" i="1"/>
  <c r="C110" i="1" s="1"/>
  <c r="C135" i="12"/>
  <c r="BS30" i="3"/>
  <c r="K30" i="1"/>
  <c r="BS65" i="3"/>
  <c r="K65" i="1" s="1"/>
  <c r="J45" i="1"/>
  <c r="C45" i="1" s="1"/>
  <c r="J73" i="1"/>
  <c r="C73" i="1" s="1"/>
  <c r="J72" i="1"/>
  <c r="C72" i="1" s="1"/>
  <c r="J98" i="1"/>
  <c r="C98" i="1" s="1"/>
  <c r="AX135" i="3"/>
  <c r="BS92" i="3"/>
  <c r="K92" i="1" s="1"/>
  <c r="AA135" i="3"/>
  <c r="AZ135" i="3"/>
  <c r="BS54" i="3"/>
  <c r="K54" i="1" s="1"/>
  <c r="J74" i="1"/>
  <c r="C74" i="1"/>
  <c r="BS133" i="3"/>
  <c r="K133" i="1" s="1"/>
  <c r="J10" i="1"/>
  <c r="C10" i="1" s="1"/>
  <c r="J108" i="1"/>
  <c r="C108" i="1" s="1"/>
  <c r="W135" i="3"/>
  <c r="C60" i="1"/>
  <c r="C97" i="1"/>
  <c r="C17" i="1"/>
  <c r="C59" i="1"/>
  <c r="C93" i="1"/>
  <c r="K6" i="1"/>
  <c r="C37" i="1"/>
  <c r="C23" i="1"/>
  <c r="C15" i="1"/>
  <c r="C14" i="1"/>
  <c r="G135" i="3"/>
  <c r="J20" i="1"/>
  <c r="C20" i="1"/>
  <c r="BS8" i="3"/>
  <c r="K8" i="1" s="1"/>
  <c r="C8" i="1" s="1"/>
  <c r="E135" i="1"/>
  <c r="D135" i="1"/>
  <c r="G135" i="1"/>
  <c r="H135" i="1"/>
  <c r="C135" i="3"/>
  <c r="D135" i="3"/>
  <c r="H135" i="3"/>
  <c r="BS135" i="3"/>
  <c r="C58" i="1" l="1"/>
  <c r="C67" i="1"/>
  <c r="C99" i="1"/>
  <c r="C125" i="1"/>
  <c r="C133" i="1"/>
  <c r="K135" i="1"/>
  <c r="C62" i="1"/>
  <c r="C48" i="1"/>
  <c r="C84" i="1"/>
  <c r="C54" i="1"/>
  <c r="C135" i="1" s="1"/>
  <c r="C36" i="1"/>
  <c r="C65" i="1"/>
  <c r="J135" i="1"/>
</calcChain>
</file>

<file path=xl/sharedStrings.xml><?xml version="1.0" encoding="utf-8"?>
<sst xmlns="http://schemas.openxmlformats.org/spreadsheetml/2006/main" count="864" uniqueCount="344">
  <si>
    <t>Minério de ferro</t>
  </si>
  <si>
    <t>Saúde pública</t>
  </si>
  <si>
    <t>Total</t>
  </si>
  <si>
    <t>Oferta de bens e serviços (valores correntes em 1 000 000 R$)</t>
  </si>
  <si>
    <t>Oferta total
a preço
de consumidor</t>
  </si>
  <si>
    <t>Margem 
de
comércio</t>
  </si>
  <si>
    <t>Margem
de
transporte</t>
  </si>
  <si>
    <t>Imposto
de
importação</t>
  </si>
  <si>
    <t>ICMS</t>
  </si>
  <si>
    <t xml:space="preserve">Oferta total
 a preço básico </t>
  </si>
  <si>
    <t>Produção das atividades (valores correntes em 1 000 000 R$)</t>
  </si>
  <si>
    <t>Fonte: IBGE, Diretoria de Pesquisas, Coordenação de Contas Nacionais.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</si>
  <si>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</si>
  <si>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</si>
  <si>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</si>
  <si>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</si>
  <si>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</si>
  <si>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</si>
  <si>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Código
do
produto</t>
  </si>
  <si>
    <t>Descrição do produto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</si>
  <si>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</si>
  <si>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</si>
  <si>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</si>
  <si>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</si>
  <si>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</si>
  <si>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</si>
  <si>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</si>
  <si>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</si>
  <si>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</si>
  <si>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</si>
  <si>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Outros impostos menos subsídios</t>
  </si>
  <si>
    <t>Total de impostos líquidos de subsídios</t>
  </si>
  <si>
    <t>IPI</t>
  </si>
  <si>
    <t>Laranja</t>
  </si>
  <si>
    <t>Adubos e fertilizantes</t>
  </si>
  <si>
    <t>Móveis</t>
  </si>
  <si>
    <t>Serviços pessoais</t>
  </si>
  <si>
    <t>Algodão herbáceo, outras fibras da lav. temporária</t>
  </si>
  <si>
    <t>Soja  em grão</t>
  </si>
  <si>
    <t>Suínos</t>
  </si>
  <si>
    <t>Pesca e aquicultura (peixe, crustáceos e moluscos)</t>
  </si>
  <si>
    <t>Outros produtos do laticínio</t>
  </si>
  <si>
    <t>Arroz beneficiado e produtos derivados do arroz</t>
  </si>
  <si>
    <t>Rações balanceadas para animais</t>
  </si>
  <si>
    <t>Outros produtos alimentares</t>
  </si>
  <si>
    <t>Celulose</t>
  </si>
  <si>
    <t>Naftas para petroquímica</t>
  </si>
  <si>
    <t>Diesel - biodiesel</t>
  </si>
  <si>
    <t>Combustíveis para aviação</t>
  </si>
  <si>
    <t>Outros produtos do refino do petróleo</t>
  </si>
  <si>
    <t>Artefatos de cimento, gesso e semelhantes</t>
  </si>
  <si>
    <t>Ferro-gusa e ferroligas</t>
  </si>
  <si>
    <t>Peças fundidas de aço e de metais não ferrosos</t>
  </si>
  <si>
    <t>Componentes eletrônicos</t>
  </si>
  <si>
    <t>Produtos de industrias diversas</t>
  </si>
  <si>
    <t>Serviços de alojamento em hotéis e similares</t>
  </si>
  <si>
    <t>Serviços  de alimentação</t>
  </si>
  <si>
    <t>Açúcar</t>
  </si>
  <si>
    <t>Café beneficiado</t>
  </si>
  <si>
    <t>Fios e fibras têxteis beneficiadas</t>
  </si>
  <si>
    <t>Tecidos</t>
  </si>
  <si>
    <t xml:space="preserve">Óleo combustível  </t>
  </si>
  <si>
    <t>Resinas,elastômeros e fibras artif. e sintéticas</t>
  </si>
  <si>
    <t xml:space="preserve">Produtos químicos diversos </t>
  </si>
  <si>
    <t>Máquinas para a extração mineral e a construção</t>
  </si>
  <si>
    <t>Obras de infra-estrutura</t>
  </si>
  <si>
    <t>Serviços especializados para construção</t>
  </si>
  <si>
    <t>Peças e acessórios para veículos automotores</t>
  </si>
  <si>
    <t>1100
Fabricação de bebidas</t>
  </si>
  <si>
    <t>1200
Fabricação de produtos do fumo</t>
  </si>
  <si>
    <t>1300
Fabricação de produtos têxteis</t>
  </si>
  <si>
    <t>1400
Confecção de artefatos do vestuário e acessórios</t>
  </si>
  <si>
    <t>1600
Fabricação de produtos da madeira</t>
  </si>
  <si>
    <t>1700
Fabricação de celulose, papel e produtos de papel</t>
  </si>
  <si>
    <t>1800
Impressão e reprodução de gravações</t>
  </si>
  <si>
    <t>2500
Fabricação de produtos de metal, exceto máquinas e equipamentos</t>
  </si>
  <si>
    <t>2600
Fabricação de equipamentos de informática, produtos eletrônicos e ópticos</t>
  </si>
  <si>
    <t>2700
Fabricação de máquinas e equipamentos elétricos</t>
  </si>
  <si>
    <t>2800
Fabricação de máquinas e equipamentos mecânicos</t>
  </si>
  <si>
    <t>3000
Fabricação de outros equipamentos de transporte, exceto veículos automotores</t>
  </si>
  <si>
    <t>4500
Comércio e reparação de veículos automotores e motocicletas</t>
  </si>
  <si>
    <t>4900
Transporte terrestre</t>
  </si>
  <si>
    <t>5000
Transporte aquaviário</t>
  </si>
  <si>
    <t>5100
Transporte aéreo</t>
  </si>
  <si>
    <t>5500
Alojamento</t>
  </si>
  <si>
    <t>5600
Alimentação</t>
  </si>
  <si>
    <t>5800
Edição e edição integrada à impressão</t>
  </si>
  <si>
    <t>6100
Telecomunicações</t>
  </si>
  <si>
    <t>6800
Atividades imobiliárias</t>
  </si>
  <si>
    <t>8000
Atividades de vigilância, segurança e investigação</t>
  </si>
  <si>
    <t>8400
Administração pública, defesa e seguridade social</t>
  </si>
  <si>
    <t>9700
Serviços domésticos</t>
  </si>
  <si>
    <t>0191
Agricultura, inclusive o apoio à agricultura e a pós-colheita</t>
  </si>
  <si>
    <t>0192
Pecuária, inclusive o apoio à pecuária</t>
  </si>
  <si>
    <t>0280
Produção florestal; pesca e aquicultura</t>
  </si>
  <si>
    <t>0580
Extração de carvão mineral e de minerais não-metálicos</t>
  </si>
  <si>
    <t>0680
Extração de petróleo e gás, inclusive as atividades de apoio</t>
  </si>
  <si>
    <t>0791
Extração de minério de ferro, inclusive beneficiamentos e a aglomeração</t>
  </si>
  <si>
    <t>0792
Extração de minerais metálicos não-ferrosos, inclusive beneficiamentos</t>
  </si>
  <si>
    <t>1091
Abate e produtos de carne, inclusive os produtos do laticínio e da pesca</t>
  </si>
  <si>
    <t>1092
Fabricação e refino de açúcar</t>
  </si>
  <si>
    <t>1093
Outros produtos alimentares</t>
  </si>
  <si>
    <t>1500
Fabricação de calçados e de artefatos de couro</t>
  </si>
  <si>
    <t>1991
Refino de petróleo e coquerias</t>
  </si>
  <si>
    <t>1992
Fabricação de biocombustíveis</t>
  </si>
  <si>
    <t>2300
Fabricação de produtos de minerais não-metálicos</t>
  </si>
  <si>
    <t>2491
Produção de ferro-gusa/ferroligas, siderurgia e tubos de aço sem costura</t>
  </si>
  <si>
    <t>3180
Fabricação de móveis e de produtos de indústrias diversas</t>
  </si>
  <si>
    <t>3300
Manutenção, reparação e instalação de máquinas e equipamentos</t>
  </si>
  <si>
    <t>3500
Energia elétrica, gás natural e outras utilidades</t>
  </si>
  <si>
    <t>3680
Água, esgoto e gestão de resíduos</t>
  </si>
  <si>
    <t>4180
Construção</t>
  </si>
  <si>
    <t>4680
Comércio por atacado e a varejo, exceto veículos automotores</t>
  </si>
  <si>
    <t>5280
Armazenamento, atividades auxiliares dos transportes e correio</t>
  </si>
  <si>
    <t>5980
Atividades de televisão, rádio, cinema e  gravação/edição de som e imagem</t>
  </si>
  <si>
    <t xml:space="preserve">6980
Atividades jurídicas, contábeis, consultoria e sedes de empresas </t>
  </si>
  <si>
    <t>7180
Serviços de arquitetura, engenharia, testes/análises técnicas e P &amp; D</t>
  </si>
  <si>
    <t>7380
Outras atividades profissionais, científicas e técnicas</t>
  </si>
  <si>
    <t>7880
Outras atividades administrativas e serviços complementares</t>
  </si>
  <si>
    <t>8591
Educação pública</t>
  </si>
  <si>
    <t>8592
Educação privada</t>
  </si>
  <si>
    <t>8691
Saúde pública</t>
  </si>
  <si>
    <t>8692
Saúde privada</t>
  </si>
  <si>
    <t>9080
Atividades artísticas, criativas e de espetáculos</t>
  </si>
  <si>
    <t>9480
Organizações associativas e outros serviços pessoais</t>
  </si>
  <si>
    <t>Arroz, trigo e outros cereais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</si>
  <si>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</si>
  <si>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</si>
  <si>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</si>
  <si>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</si>
  <si>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</si>
  <si>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</si>
  <si>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</si>
  <si>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</si>
  <si>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Bovinos e outros animais vivos, prods. animal, caça e serv.</t>
  </si>
  <si>
    <t>01921</t>
  </si>
  <si>
    <t>01922</t>
  </si>
  <si>
    <t>01923</t>
  </si>
  <si>
    <t>Aves e ovos</t>
  </si>
  <si>
    <t>Produtos da exploração florestal e da silvicultura</t>
  </si>
  <si>
    <t>02801</t>
  </si>
  <si>
    <t>05801</t>
  </si>
  <si>
    <t>Minerais não-metálicos</t>
  </si>
  <si>
    <t>Petróleo, gás natural e serviços de apoio</t>
  </si>
  <si>
    <t>Minerais metálicos não-ferrosos</t>
  </si>
  <si>
    <t>Carne de bovinos e outros prod. de carne</t>
  </si>
  <si>
    <t>10911</t>
  </si>
  <si>
    <t>Carne de suíno</t>
  </si>
  <si>
    <t>10912</t>
  </si>
  <si>
    <t>Carne de aves</t>
  </si>
  <si>
    <t>10913</t>
  </si>
  <si>
    <t>10914</t>
  </si>
  <si>
    <t>10915</t>
  </si>
  <si>
    <t>10931</t>
  </si>
  <si>
    <t>Óleos e gorduras vegetais e animais</t>
  </si>
  <si>
    <t>10932</t>
  </si>
  <si>
    <t>10933</t>
  </si>
  <si>
    <t>10934</t>
  </si>
  <si>
    <t>10935</t>
  </si>
  <si>
    <t>10936</t>
  </si>
  <si>
    <t>10937</t>
  </si>
  <si>
    <t>Bebidas</t>
  </si>
  <si>
    <t>Produtos do fumo</t>
  </si>
  <si>
    <t>13001</t>
  </si>
  <si>
    <t>13002</t>
  </si>
  <si>
    <t>Art. têxteis de uso doméstico e outros têxteis</t>
  </si>
  <si>
    <t>Calçados e artefatos de couro</t>
  </si>
  <si>
    <t>17001</t>
  </si>
  <si>
    <t>Papel, papelão, embalagens e artefatos de papel</t>
  </si>
  <si>
    <t>Serviços de impressão e reprodução</t>
  </si>
  <si>
    <t>19911</t>
  </si>
  <si>
    <t>19912</t>
  </si>
  <si>
    <t>19913</t>
  </si>
  <si>
    <t>19914</t>
  </si>
  <si>
    <t>19915</t>
  </si>
  <si>
    <t>Produtos químicos inorgânicos</t>
  </si>
  <si>
    <t>20911</t>
  </si>
  <si>
    <t>20912</t>
  </si>
  <si>
    <t>Produtos químicos orgânicos</t>
  </si>
  <si>
    <t>20913</t>
  </si>
  <si>
    <t>20921</t>
  </si>
  <si>
    <t>20922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</si>
  <si>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</si>
  <si>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</si>
  <si>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</si>
  <si>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</si>
  <si>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</si>
  <si>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23001</t>
  </si>
  <si>
    <t>23002</t>
  </si>
  <si>
    <t>Vidros, cerâmicos e outros prod. de minerais não-metálicos</t>
  </si>
  <si>
    <t>24911</t>
  </si>
  <si>
    <t>Semi-acabacados, laminados planos, longos e tubos de aço</t>
  </si>
  <si>
    <t>Produtos da metalurgia de metais não-ferrosos</t>
  </si>
  <si>
    <t>24921</t>
  </si>
  <si>
    <t>26001</t>
  </si>
  <si>
    <t>Máquinas para escritório e equip. de informática</t>
  </si>
  <si>
    <t>26002</t>
  </si>
  <si>
    <t>Material eletrônico e equip. de comunicações</t>
  </si>
  <si>
    <t>26003</t>
  </si>
  <si>
    <t>Máquinas, aparelhos e materiais elétricos</t>
  </si>
  <si>
    <t>27001</t>
  </si>
  <si>
    <t>Tratores e outras máquinas agrícolas</t>
  </si>
  <si>
    <t>28001</t>
  </si>
  <si>
    <t>28002</t>
  </si>
  <si>
    <t>29911</t>
  </si>
  <si>
    <t>Caminhões e ônibus, incl. cabines, carrocerias e reboques</t>
  </si>
  <si>
    <t>31801</t>
  </si>
  <si>
    <t>Eletricidade, gás e outras utilidades</t>
  </si>
  <si>
    <t>Edificações</t>
  </si>
  <si>
    <t>41801</t>
  </si>
  <si>
    <t>41802</t>
  </si>
  <si>
    <t>Comércio e reparação de veículos</t>
  </si>
  <si>
    <t>Transporte terrestre de carga</t>
  </si>
  <si>
    <t>49001</t>
  </si>
  <si>
    <t>Transporte terrestre de passageiros</t>
  </si>
  <si>
    <t>Transporte aquaviário</t>
  </si>
  <si>
    <t>Transporte aéreo</t>
  </si>
  <si>
    <t>52801</t>
  </si>
  <si>
    <t>Correio e outros serviços de entrega</t>
  </si>
  <si>
    <t>Livros, jornais e revistas</t>
  </si>
  <si>
    <t>Telecomunicações, TV por assinatura e outros serv. relacionados</t>
  </si>
  <si>
    <t>68001</t>
  </si>
  <si>
    <t>Serviços jurídicos, contabilidade e consultoria</t>
  </si>
  <si>
    <t>Pesquisa e desenvolvimento</t>
  </si>
  <si>
    <t>71801</t>
  </si>
  <si>
    <t>Serviços de arquitetura e engenharia</t>
  </si>
  <si>
    <t>Publicidade e outros serviços técnicos</t>
  </si>
  <si>
    <t>Condomínios e serviços para edifícios</t>
  </si>
  <si>
    <t>78801</t>
  </si>
  <si>
    <t>Outros serviços administrativos</t>
  </si>
  <si>
    <t>Serviços de vigilância, segurança e investigação</t>
  </si>
  <si>
    <t>Serviços de artes, cultura, esporte e recreação</t>
  </si>
  <si>
    <t>94801</t>
  </si>
  <si>
    <t>94802</t>
  </si>
  <si>
    <t>Outros produtos e serviços da lavoura temporária</t>
  </si>
  <si>
    <t>01919</t>
  </si>
  <si>
    <t>Outros produtos da lavoura permanente</t>
  </si>
  <si>
    <t>01924</t>
  </si>
  <si>
    <t>02802</t>
  </si>
  <si>
    <t>05802</t>
  </si>
  <si>
    <t>06801</t>
  </si>
  <si>
    <t>07911</t>
  </si>
  <si>
    <t>07921</t>
  </si>
  <si>
    <t>10916</t>
  </si>
  <si>
    <t>10921</t>
  </si>
  <si>
    <t>Conservas de frutas, legumes, outros vegetais e sucos de frutas</t>
  </si>
  <si>
    <t>Produtos derivados do trigo, mandioca ou milho</t>
  </si>
  <si>
    <t>11001</t>
  </si>
  <si>
    <t>12001</t>
  </si>
  <si>
    <t>13003</t>
  </si>
  <si>
    <t>14001</t>
  </si>
  <si>
    <t>15001</t>
  </si>
  <si>
    <t>16001</t>
  </si>
  <si>
    <t>Produtos de madeira, exclusive móveis</t>
  </si>
  <si>
    <t>17002</t>
  </si>
  <si>
    <t>18001</t>
  </si>
  <si>
    <t>19916</t>
  </si>
  <si>
    <t>19921</t>
  </si>
  <si>
    <t>Etanol e outros biocombustíveis</t>
  </si>
  <si>
    <t>20914</t>
  </si>
  <si>
    <t>Defensivos agrícolas e desinfestantes domissanitários</t>
  </si>
  <si>
    <t>20923</t>
  </si>
  <si>
    <t>20931</t>
  </si>
  <si>
    <t>21001</t>
  </si>
  <si>
    <t>22001</t>
  </si>
  <si>
    <t>22002</t>
  </si>
  <si>
    <t>23003</t>
  </si>
  <si>
    <t>24912</t>
  </si>
  <si>
    <t>24922</t>
  </si>
  <si>
    <t>25001</t>
  </si>
  <si>
    <t>Produtos de metal, excl. máquinas e equipamentos</t>
  </si>
  <si>
    <t>26004</t>
  </si>
  <si>
    <t>Equip. de medida, teste e controle, ópticos e eletromédicos</t>
  </si>
  <si>
    <t>27002</t>
  </si>
  <si>
    <t>28003</t>
  </si>
  <si>
    <t>Outras máquinas e equipamentos mecânicos</t>
  </si>
  <si>
    <t>29912</t>
  </si>
  <si>
    <t>29921</t>
  </si>
  <si>
    <t>30001</t>
  </si>
  <si>
    <t>Aeronaves, embarcações e outros equipamentos de transporte</t>
  </si>
  <si>
    <t>31802</t>
  </si>
  <si>
    <t>33001</t>
  </si>
  <si>
    <t>Manutenção, reparação e instalação de máquinas e equipamentos</t>
  </si>
  <si>
    <t>35001</t>
  </si>
  <si>
    <t>36801</t>
  </si>
  <si>
    <t>Água, esgoto, reciclagem e gestão de resíduos</t>
  </si>
  <si>
    <t>41803</t>
  </si>
  <si>
    <t>45001</t>
  </si>
  <si>
    <t>46801</t>
  </si>
  <si>
    <t>Comércio por atacado e a varejo, exceto veículos automotores</t>
  </si>
  <si>
    <t>49002</t>
  </si>
  <si>
    <t>50001</t>
  </si>
  <si>
    <t>51001</t>
  </si>
  <si>
    <t>Armazenamento e serviços auxiliares aos transportes</t>
  </si>
  <si>
    <t>52802</t>
  </si>
  <si>
    <t>55001</t>
  </si>
  <si>
    <t>56001</t>
  </si>
  <si>
    <t>58001</t>
  </si>
  <si>
    <t>59801</t>
  </si>
  <si>
    <t>Serviços cinematográficos, música, rádio e televisão</t>
  </si>
  <si>
    <t>61001</t>
  </si>
  <si>
    <t>62801</t>
  </si>
  <si>
    <t>Desenvolvimento de sistemas e outros serviços de informação</t>
  </si>
  <si>
    <t>64801</t>
  </si>
  <si>
    <t>Intermediação financeira, seguros e previdência complementar</t>
  </si>
  <si>
    <t>Aluguel efetivo e serviços imobiliários</t>
  </si>
  <si>
    <t>68002</t>
  </si>
  <si>
    <t>69801</t>
  </si>
  <si>
    <t>71802</t>
  </si>
  <si>
    <t>73801</t>
  </si>
  <si>
    <t>77001</t>
  </si>
  <si>
    <t>Aluguéis não-imob. e gestão de ativos de propriedade intelectual</t>
  </si>
  <si>
    <t>78802</t>
  </si>
  <si>
    <t>80001</t>
  </si>
  <si>
    <t>84001</t>
  </si>
  <si>
    <t>Serviços coletivos da administração pública</t>
  </si>
  <si>
    <t>84002</t>
  </si>
  <si>
    <t>Serviços de previdência e assistência social</t>
  </si>
  <si>
    <t>85911</t>
  </si>
  <si>
    <t>85921</t>
  </si>
  <si>
    <t>Educação privada</t>
  </si>
  <si>
    <t>86911</t>
  </si>
  <si>
    <t>86921</t>
  </si>
  <si>
    <t>Saúde privada</t>
  </si>
  <si>
    <t>90801</t>
  </si>
  <si>
    <t>Organizações patronais, sindicais e outros serviços associativos</t>
  </si>
  <si>
    <t>Manutenção de computadores, telefones e objetos domésticos</t>
  </si>
  <si>
    <t>94803</t>
  </si>
  <si>
    <t>97001</t>
  </si>
  <si>
    <t>2091
Fabricação de químicos orgânicos e inorgânicos, resinas e elastômeros</t>
  </si>
  <si>
    <t>2092
Fabricação de defensivos, desinfestantes, tintas e químicos diversos</t>
  </si>
  <si>
    <t>2093
Fabricação de produtos de limpeza, cosméticos/perfumaria e higiene pessoal</t>
  </si>
  <si>
    <t>2100
Fabricação de produtos farmoquímicos e farmacêuticos</t>
  </si>
  <si>
    <t>2200
Fabricação de produtos de borracha e de material plástico</t>
  </si>
  <si>
    <t>2991
Fabricação de automóveis, caminhões e ônibus, exceto peças</t>
  </si>
  <si>
    <t>2992
Fabricação de peças e acessórios para veículos automotores</t>
  </si>
  <si>
    <t>6280
Desenvolvimento de sistemas e outros serviços de informação</t>
  </si>
  <si>
    <t>6480
Intermediação financeira, seguros e previdência complementar</t>
  </si>
  <si>
    <t>7700
Aluguéis não-imobiliários e gestão de ativos de propriedade intelectual</t>
  </si>
  <si>
    <t>Valores correntes em  1 000 000 R$</t>
  </si>
  <si>
    <t>2492
Metalurgia de metais não-ferrosos e a fundição de metais</t>
  </si>
  <si>
    <t>Importação de bens
e serviços (1)</t>
  </si>
  <si>
    <t>(1) Importação de bens e serviços líquida de ajuste CIF/FOB.</t>
  </si>
  <si>
    <t>Tabela 1 - Recursos de bens e serviços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</si>
</sst>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1" formatCode="0###"/>
    <numFmt numFmtId="195" formatCode="#\ ###\ ###\ ##0,;\ \(\-\)\ ###\ ###\ ##0,"/>
    <numFmt numFmtId="196" formatCode="#\ ###\ ###\ ##0;\ \(\-\)\ ###\ ###\ ##0"/>
  </numFmts>
  <fonts count="8" x14ac:knownFonts="1">
    <font>
      <sz val="10"/>
      <name val="Arial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91" fontId="2" fillId="0" borderId="0" xfId="0" applyNumberFormat="1" applyFont="1" applyAlignment="1">
      <alignment horizontal="left"/>
    </xf>
    <xf numFmtId="191" fontId="2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0" fontId="6" fillId="0" borderId="0" xfId="0" applyFont="1"/>
    <xf numFmtId="0" fontId="7" fillId="0" borderId="0" xfId="0" applyFont="1"/>
    <xf numFmtId="191" fontId="2" fillId="2" borderId="0" xfId="0" applyNumberFormat="1" applyFont="1" applyFill="1" applyAlignment="1">
      <alignment horizontal="left"/>
    </xf>
    <xf numFmtId="0" fontId="2" fillId="2" borderId="0" xfId="0" applyFont="1" applyFill="1"/>
    <xf numFmtId="191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Alignment="1">
      <alignment vertical="justify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96" fontId="2" fillId="2" borderId="0" xfId="0" applyNumberFormat="1" applyFont="1" applyFill="1" applyBorder="1"/>
    <xf numFmtId="196" fontId="2" fillId="0" borderId="0" xfId="0" applyNumberFormat="1" applyFont="1" applyFill="1" applyBorder="1"/>
    <xf numFmtId="196" fontId="2" fillId="0" borderId="0" xfId="0" applyNumberFormat="1" applyFont="1" applyBorder="1"/>
    <xf numFmtId="196" fontId="4" fillId="0" borderId="0" xfId="0" applyNumberFormat="1" applyFont="1" applyBorder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Continuous" vertical="center"/>
    </xf>
    <xf numFmtId="0" fontId="7" fillId="0" borderId="0" xfId="0" applyFont="1" applyBorder="1"/>
    <xf numFmtId="0" fontId="1" fillId="0" borderId="0" xfId="0" applyFont="1" applyBorder="1"/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Continuous"/>
    </xf>
    <xf numFmtId="0" fontId="3" fillId="0" borderId="0" xfId="0" applyFont="1" applyBorder="1"/>
    <xf numFmtId="196" fontId="4" fillId="0" borderId="0" xfId="0" applyNumberFormat="1" applyFont="1" applyFill="1" applyBorder="1"/>
    <xf numFmtId="0" fontId="6" fillId="0" borderId="0" xfId="0" applyFont="1" applyFill="1" applyAlignment="1">
      <alignment horizontal="centerContinuous"/>
    </xf>
    <xf numFmtId="0" fontId="1" fillId="0" borderId="0" xfId="0" applyFont="1" applyFill="1"/>
    <xf numFmtId="0" fontId="2" fillId="0" borderId="0" xfId="0" applyFont="1" applyFill="1" applyAlignment="1">
      <alignment horizontal="right"/>
    </xf>
    <xf numFmtId="191" fontId="2" fillId="0" borderId="0" xfId="0" applyNumberFormat="1" applyFont="1" applyFill="1" applyAlignment="1">
      <alignment horizontal="left"/>
    </xf>
    <xf numFmtId="195" fontId="2" fillId="0" borderId="0" xfId="0" applyNumberFormat="1" applyFont="1" applyFill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0</xdr:col>
      <xdr:colOff>0</xdr:colOff>
      <xdr:row>3</xdr:row>
      <xdr:rowOff>333375</xdr:rowOff>
    </xdr:to>
    <xdr:sp macro="" textlink="">
      <xdr:nvSpPr>
        <xdr:cNvPr id="12292" name="Texto 4">
          <a:extLst>
            <a:ext uri="{FF2B5EF4-FFF2-40B4-BE49-F238E27FC236}">
              <a16:creationId xmlns:a16="http://schemas.microsoft.com/office/drawing/2014/main" id="{A098789E-26AC-4EE9-93A0-2D642A43C8B3}"/>
            </a:ext>
          </a:extLst>
        </xdr:cNvPr>
        <xdr:cNvSpPr txBox="1">
          <a:spLocks noChangeArrowheads="1"/>
        </xdr:cNvSpPr>
      </xdr:nvSpPr>
      <xdr:spPr bwMode="auto">
        <a:xfrm>
          <a:off x="0" y="295275"/>
          <a:ext cx="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pt-BR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DESCRIÇÃO DO PRODUTO</a:t>
          </a:r>
        </a:p>
        <a:p>
          <a:pPr algn="ctr" rtl="0">
            <a:defRPr sz="1000"/>
          </a:pPr>
          <a:r>
            <a:rPr lang="pt-BR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NÍVEL 80</a:t>
          </a:r>
        </a:p>
      </xdr:txBody>
    </xdr:sp>
    <xdr:clientData/>
  </xdr:twoCellAnchor>
  <xdr:twoCellAnchor>
    <xdr:from>
      <xdr:col>0</xdr:col>
      <xdr:colOff>0</xdr:colOff>
      <xdr:row>3</xdr:row>
      <xdr:rowOff>47625</xdr:rowOff>
    </xdr:from>
    <xdr:to>
      <xdr:col>0</xdr:col>
      <xdr:colOff>0</xdr:colOff>
      <xdr:row>3</xdr:row>
      <xdr:rowOff>342900</xdr:rowOff>
    </xdr:to>
    <xdr:sp macro="" textlink="">
      <xdr:nvSpPr>
        <xdr:cNvPr id="12304" name="Texto 16">
          <a:extLst>
            <a:ext uri="{FF2B5EF4-FFF2-40B4-BE49-F238E27FC236}">
              <a16:creationId xmlns:a16="http://schemas.microsoft.com/office/drawing/2014/main" id="{54D63EF9-6E85-4C72-9B6F-D783EBD9D6B7}"/>
            </a:ext>
          </a:extLst>
        </xdr:cNvPr>
        <xdr:cNvSpPr txBox="1">
          <a:spLocks noChangeArrowheads="1"/>
        </xdr:cNvSpPr>
      </xdr:nvSpPr>
      <xdr:spPr bwMode="auto">
        <a:xfrm>
          <a:off x="0" y="476250"/>
          <a:ext cx="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pt-BR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Dummy</a:t>
          </a:r>
        </a:p>
        <a:p>
          <a:pPr algn="ctr" rtl="0">
            <a:defRPr sz="1000"/>
          </a:pPr>
          <a:r>
            <a:rPr lang="pt-BR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financeiro</a:t>
          </a:r>
        </a:p>
      </xdr:txBody>
    </xdr:sp>
    <xdr:clientData/>
  </xdr:twoCellAnchor>
  <xdr:twoCellAnchor>
    <xdr:from>
      <xdr:col>0</xdr:col>
      <xdr:colOff>0</xdr:colOff>
      <xdr:row>3</xdr:row>
      <xdr:rowOff>38100</xdr:rowOff>
    </xdr:from>
    <xdr:to>
      <xdr:col>0</xdr:col>
      <xdr:colOff>0</xdr:colOff>
      <xdr:row>3</xdr:row>
      <xdr:rowOff>342900</xdr:rowOff>
    </xdr:to>
    <xdr:sp macro="" textlink="">
      <xdr:nvSpPr>
        <xdr:cNvPr id="12305" name="Texto 17">
          <a:extLst>
            <a:ext uri="{FF2B5EF4-FFF2-40B4-BE49-F238E27FC236}">
              <a16:creationId xmlns:a16="http://schemas.microsoft.com/office/drawing/2014/main" id="{C1933BF2-C471-4A74-85A0-79F9D3879042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pt-BR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showGridLines="0" tabSelected="1" zoomScaleNormal="100" workbookViewId="0"/>
  </sheetViews>
  <sheetFormatPr defaultColWidth="11.5703125" defaultRowHeight="12.75" x14ac:dyDescent="0.2"/>
  <cols>
    <col min="1" max="1" width="7.28515625" style="1" customWidth="1"/>
    <col min="2" max="2" width="30.7109375" style="1" customWidth="1"/>
    <col min="3" max="10" width="9.7109375" style="1" customWidth="1"/>
    <col min="11" max="11" width="9.7109375" style="43" customWidth="1"/>
    <col min="12" max="16384" width="11.5703125" style="1"/>
  </cols>
  <sheetData>
    <row r="1" spans="1:11" s="18" customFormat="1" ht="10.15" customHeight="1" x14ac:dyDescent="0.2">
      <c r="A1" s="49" t="s">
        <v>343</v>
      </c>
      <c r="B1" s="49"/>
      <c r="C1" s="49"/>
      <c r="D1" s="49"/>
      <c r="E1" s="49"/>
      <c r="F1" s="49"/>
      <c r="G1" s="49"/>
      <c r="H1" s="17"/>
      <c r="I1" s="17"/>
      <c r="J1" s="17"/>
      <c r="K1" s="46"/>
    </row>
    <row r="2" spans="1:11" ht="12" customHeight="1" x14ac:dyDescent="0.2">
      <c r="A2" s="50"/>
      <c r="B2" s="50"/>
      <c r="C2" s="50"/>
      <c r="D2" s="50"/>
      <c r="E2" s="50"/>
      <c r="F2" s="50"/>
      <c r="G2" s="51"/>
    </row>
    <row r="3" spans="1:11" ht="12" customHeight="1" x14ac:dyDescent="0.2">
      <c r="A3" s="54" t="s">
        <v>18</v>
      </c>
      <c r="B3" s="56" t="s">
        <v>19</v>
      </c>
      <c r="C3" s="28" t="s">
        <v>3</v>
      </c>
      <c r="D3" s="28"/>
      <c r="E3" s="28"/>
      <c r="F3" s="29"/>
      <c r="G3" s="30"/>
      <c r="H3" s="33"/>
      <c r="I3" s="28"/>
      <c r="J3" s="29"/>
      <c r="K3" s="30"/>
    </row>
    <row r="4" spans="1:11" ht="49.5" customHeight="1" x14ac:dyDescent="0.2">
      <c r="A4" s="55"/>
      <c r="B4" s="57"/>
      <c r="C4" s="27" t="s">
        <v>4</v>
      </c>
      <c r="D4" s="27" t="s">
        <v>5</v>
      </c>
      <c r="E4" s="27" t="s">
        <v>6</v>
      </c>
      <c r="F4" s="27" t="s">
        <v>7</v>
      </c>
      <c r="G4" s="27" t="s">
        <v>32</v>
      </c>
      <c r="H4" s="35" t="s">
        <v>8</v>
      </c>
      <c r="I4" s="27" t="s">
        <v>30</v>
      </c>
      <c r="J4" s="27" t="s">
        <v>31</v>
      </c>
      <c r="K4" s="34" t="s">
        <v>9</v>
      </c>
    </row>
    <row r="5" spans="1:11" ht="4.9000000000000004" customHeight="1" x14ac:dyDescent="0.2">
      <c r="A5" s="3"/>
      <c r="B5" s="3"/>
      <c r="C5" s="3"/>
      <c r="D5" s="3"/>
      <c r="E5" s="3"/>
      <c r="F5" s="4"/>
      <c r="G5" s="4"/>
      <c r="H5" s="3"/>
      <c r="I5" s="3"/>
      <c r="J5" s="4"/>
      <c r="K5" s="47"/>
    </row>
    <row r="6" spans="1:11" ht="8.25" customHeight="1" x14ac:dyDescent="0.2">
      <c r="A6" s="20" t="s">
        <v>126</v>
      </c>
      <c r="B6" s="21" t="s">
        <v>125</v>
      </c>
      <c r="C6" s="36">
        <f>D6+E6+J6+K6</f>
        <v>25070</v>
      </c>
      <c r="D6" s="36">
        <v>3251</v>
      </c>
      <c r="E6" s="36">
        <v>1405</v>
      </c>
      <c r="F6" s="36">
        <v>60</v>
      </c>
      <c r="G6" s="36">
        <v>0</v>
      </c>
      <c r="H6" s="36">
        <v>39</v>
      </c>
      <c r="I6" s="36">
        <v>326</v>
      </c>
      <c r="J6" s="36">
        <f>SUM(F6:I6)</f>
        <v>425</v>
      </c>
      <c r="K6" s="36">
        <f>producao!BS6+importacao!C6</f>
        <v>19989</v>
      </c>
    </row>
    <row r="7" spans="1:11" ht="8.25" customHeight="1" x14ac:dyDescent="0.2">
      <c r="A7" s="20" t="s">
        <v>127</v>
      </c>
      <c r="B7" s="21" t="s">
        <v>20</v>
      </c>
      <c r="C7" s="36">
        <f t="shared" ref="C7:C70" si="0">D7+E7+J7+K7</f>
        <v>56730</v>
      </c>
      <c r="D7" s="36">
        <v>9253</v>
      </c>
      <c r="E7" s="36">
        <v>2631</v>
      </c>
      <c r="F7" s="36">
        <v>0</v>
      </c>
      <c r="G7" s="36">
        <v>0</v>
      </c>
      <c r="H7" s="36">
        <v>190</v>
      </c>
      <c r="I7" s="36">
        <v>131</v>
      </c>
      <c r="J7" s="36">
        <f t="shared" ref="J7:J70" si="1">SUM(F7:I7)</f>
        <v>321</v>
      </c>
      <c r="K7" s="36">
        <f>producao!BS7+importacao!C7</f>
        <v>44525</v>
      </c>
    </row>
    <row r="8" spans="1:11" ht="8.25" customHeight="1" x14ac:dyDescent="0.2">
      <c r="A8" s="20" t="s">
        <v>128</v>
      </c>
      <c r="B8" s="21" t="s">
        <v>37</v>
      </c>
      <c r="C8" s="36">
        <f t="shared" si="0"/>
        <v>19915</v>
      </c>
      <c r="D8" s="36">
        <v>950</v>
      </c>
      <c r="E8" s="36">
        <v>370</v>
      </c>
      <c r="F8" s="36">
        <v>1</v>
      </c>
      <c r="G8" s="36">
        <v>0</v>
      </c>
      <c r="H8" s="36">
        <v>38</v>
      </c>
      <c r="I8" s="36">
        <v>162</v>
      </c>
      <c r="J8" s="36">
        <f t="shared" si="1"/>
        <v>201</v>
      </c>
      <c r="K8" s="36">
        <f>producao!BS8+importacao!C8</f>
        <v>18394</v>
      </c>
    </row>
    <row r="9" spans="1:11" ht="8.25" customHeight="1" x14ac:dyDescent="0.2">
      <c r="A9" s="20" t="s">
        <v>129</v>
      </c>
      <c r="B9" s="21" t="s">
        <v>21</v>
      </c>
      <c r="C9" s="36">
        <f t="shared" si="0"/>
        <v>61462</v>
      </c>
      <c r="D9" s="36">
        <v>0</v>
      </c>
      <c r="E9" s="36">
        <v>2996</v>
      </c>
      <c r="F9" s="36">
        <v>0</v>
      </c>
      <c r="G9" s="36">
        <v>0</v>
      </c>
      <c r="H9" s="36">
        <v>59</v>
      </c>
      <c r="I9" s="36">
        <v>1339</v>
      </c>
      <c r="J9" s="36">
        <f t="shared" si="1"/>
        <v>1398</v>
      </c>
      <c r="K9" s="36">
        <f>producao!BS9+importacao!C9</f>
        <v>57068</v>
      </c>
    </row>
    <row r="10" spans="1:11" ht="8.25" customHeight="1" x14ac:dyDescent="0.2">
      <c r="A10" s="22" t="s">
        <v>130</v>
      </c>
      <c r="B10" s="23" t="s">
        <v>38</v>
      </c>
      <c r="C10" s="36">
        <f t="shared" si="0"/>
        <v>162952</v>
      </c>
      <c r="D10" s="36">
        <v>5448</v>
      </c>
      <c r="E10" s="36">
        <v>3433</v>
      </c>
      <c r="F10" s="36">
        <v>0</v>
      </c>
      <c r="G10" s="36">
        <v>0</v>
      </c>
      <c r="H10" s="36">
        <v>131</v>
      </c>
      <c r="I10" s="36">
        <v>339</v>
      </c>
      <c r="J10" s="36">
        <f t="shared" si="1"/>
        <v>470</v>
      </c>
      <c r="K10" s="36">
        <f>producao!BS10+importacao!C10</f>
        <v>153601</v>
      </c>
    </row>
    <row r="11" spans="1:11" ht="8.25" customHeight="1" x14ac:dyDescent="0.2">
      <c r="A11" s="5" t="s">
        <v>131</v>
      </c>
      <c r="B11" s="3" t="s">
        <v>234</v>
      </c>
      <c r="C11" s="37">
        <f t="shared" si="0"/>
        <v>103232</v>
      </c>
      <c r="D11" s="37">
        <v>29224</v>
      </c>
      <c r="E11" s="37">
        <v>1773</v>
      </c>
      <c r="F11" s="37">
        <v>217</v>
      </c>
      <c r="G11" s="37">
        <v>0</v>
      </c>
      <c r="H11" s="37">
        <v>2387</v>
      </c>
      <c r="I11" s="37">
        <v>-2</v>
      </c>
      <c r="J11" s="37">
        <f t="shared" si="1"/>
        <v>2602</v>
      </c>
      <c r="K11" s="37">
        <f>producao!BS11+importacao!C11</f>
        <v>69633</v>
      </c>
    </row>
    <row r="12" spans="1:11" ht="8.25" customHeight="1" x14ac:dyDescent="0.2">
      <c r="A12" s="5" t="s">
        <v>132</v>
      </c>
      <c r="B12" s="3" t="s">
        <v>33</v>
      </c>
      <c r="C12" s="37">
        <f t="shared" si="0"/>
        <v>16328</v>
      </c>
      <c r="D12" s="37">
        <v>4908</v>
      </c>
      <c r="E12" s="37">
        <v>1122</v>
      </c>
      <c r="F12" s="37">
        <v>7</v>
      </c>
      <c r="G12" s="37">
        <v>0</v>
      </c>
      <c r="H12" s="37">
        <v>164</v>
      </c>
      <c r="I12" s="37">
        <v>0</v>
      </c>
      <c r="J12" s="37">
        <f t="shared" si="1"/>
        <v>171</v>
      </c>
      <c r="K12" s="37">
        <f>producao!BS12+importacao!C12</f>
        <v>10127</v>
      </c>
    </row>
    <row r="13" spans="1:11" ht="8.25" customHeight="1" x14ac:dyDescent="0.2">
      <c r="A13" s="5" t="s">
        <v>133</v>
      </c>
      <c r="B13" s="3" t="s">
        <v>22</v>
      </c>
      <c r="C13" s="37">
        <f t="shared" si="0"/>
        <v>21064</v>
      </c>
      <c r="D13" s="37">
        <v>1259</v>
      </c>
      <c r="E13" s="37">
        <v>318</v>
      </c>
      <c r="F13" s="37">
        <v>0</v>
      </c>
      <c r="G13" s="37">
        <v>0</v>
      </c>
      <c r="H13" s="37">
        <v>43</v>
      </c>
      <c r="I13" s="37">
        <v>-81</v>
      </c>
      <c r="J13" s="37">
        <f t="shared" si="1"/>
        <v>-38</v>
      </c>
      <c r="K13" s="37">
        <f>producao!BS13+importacao!C13</f>
        <v>19525</v>
      </c>
    </row>
    <row r="14" spans="1:11" ht="8.25" customHeight="1" x14ac:dyDescent="0.2">
      <c r="A14" s="5" t="s">
        <v>235</v>
      </c>
      <c r="B14" s="3" t="s">
        <v>236</v>
      </c>
      <c r="C14" s="37">
        <f t="shared" si="0"/>
        <v>45253</v>
      </c>
      <c r="D14" s="37">
        <v>12412</v>
      </c>
      <c r="E14" s="37">
        <v>895</v>
      </c>
      <c r="F14" s="37">
        <v>135</v>
      </c>
      <c r="G14" s="37">
        <v>0</v>
      </c>
      <c r="H14" s="37">
        <v>1295</v>
      </c>
      <c r="I14" s="37">
        <v>522</v>
      </c>
      <c r="J14" s="37">
        <f t="shared" si="1"/>
        <v>1952</v>
      </c>
      <c r="K14" s="37">
        <f>producao!BS14+importacao!C14</f>
        <v>29994</v>
      </c>
    </row>
    <row r="15" spans="1:11" ht="8.25" customHeight="1" x14ac:dyDescent="0.2">
      <c r="A15" s="6" t="s">
        <v>135</v>
      </c>
      <c r="B15" s="7" t="s">
        <v>134</v>
      </c>
      <c r="C15" s="37">
        <f t="shared" si="0"/>
        <v>83451</v>
      </c>
      <c r="D15" s="37">
        <v>6250</v>
      </c>
      <c r="E15" s="37">
        <v>150</v>
      </c>
      <c r="F15" s="37">
        <v>0</v>
      </c>
      <c r="G15" s="37">
        <v>0</v>
      </c>
      <c r="H15" s="37">
        <v>1372</v>
      </c>
      <c r="I15" s="37">
        <v>1036</v>
      </c>
      <c r="J15" s="37">
        <f t="shared" si="1"/>
        <v>2408</v>
      </c>
      <c r="K15" s="37">
        <f>producao!BS15+importacao!C15</f>
        <v>74643</v>
      </c>
    </row>
    <row r="16" spans="1:11" ht="8.25" customHeight="1" x14ac:dyDescent="0.2">
      <c r="A16" s="20" t="s">
        <v>136</v>
      </c>
      <c r="B16" s="21" t="s">
        <v>23</v>
      </c>
      <c r="C16" s="36">
        <f t="shared" si="0"/>
        <v>39693</v>
      </c>
      <c r="D16" s="36">
        <v>5922</v>
      </c>
      <c r="E16" s="36">
        <v>1212</v>
      </c>
      <c r="F16" s="36">
        <v>0</v>
      </c>
      <c r="G16" s="36">
        <v>0</v>
      </c>
      <c r="H16" s="36">
        <v>313</v>
      </c>
      <c r="I16" s="36">
        <v>280</v>
      </c>
      <c r="J16" s="36">
        <f t="shared" si="1"/>
        <v>593</v>
      </c>
      <c r="K16" s="36">
        <f>producao!BS16+importacao!C16</f>
        <v>31966</v>
      </c>
    </row>
    <row r="17" spans="1:11" ht="8.25" customHeight="1" x14ac:dyDescent="0.2">
      <c r="A17" s="20" t="s">
        <v>137</v>
      </c>
      <c r="B17" s="21" t="s">
        <v>39</v>
      </c>
      <c r="C17" s="36">
        <f t="shared" si="0"/>
        <v>11581</v>
      </c>
      <c r="D17" s="36">
        <v>641</v>
      </c>
      <c r="E17" s="36">
        <v>3</v>
      </c>
      <c r="F17" s="36">
        <v>0</v>
      </c>
      <c r="G17" s="36">
        <v>0</v>
      </c>
      <c r="H17" s="36">
        <v>39</v>
      </c>
      <c r="I17" s="36">
        <v>166</v>
      </c>
      <c r="J17" s="36">
        <f t="shared" si="1"/>
        <v>205</v>
      </c>
      <c r="K17" s="36">
        <f>producao!BS17+importacao!C17</f>
        <v>10732</v>
      </c>
    </row>
    <row r="18" spans="1:11" ht="8.25" customHeight="1" x14ac:dyDescent="0.2">
      <c r="A18" s="20" t="s">
        <v>237</v>
      </c>
      <c r="B18" s="21" t="s">
        <v>138</v>
      </c>
      <c r="C18" s="36">
        <f t="shared" si="0"/>
        <v>40983</v>
      </c>
      <c r="D18" s="36">
        <v>4624</v>
      </c>
      <c r="E18" s="36">
        <v>239</v>
      </c>
      <c r="F18" s="36">
        <v>0</v>
      </c>
      <c r="G18" s="36">
        <v>0</v>
      </c>
      <c r="H18" s="36">
        <v>848</v>
      </c>
      <c r="I18" s="36">
        <v>665</v>
      </c>
      <c r="J18" s="36">
        <f t="shared" si="1"/>
        <v>1513</v>
      </c>
      <c r="K18" s="36">
        <f>producao!BS18+importacao!C18</f>
        <v>34607</v>
      </c>
    </row>
    <row r="19" spans="1:11" ht="8.25" customHeight="1" x14ac:dyDescent="0.2">
      <c r="A19" s="20" t="s">
        <v>140</v>
      </c>
      <c r="B19" s="21" t="s">
        <v>139</v>
      </c>
      <c r="C19" s="36">
        <f t="shared" si="0"/>
        <v>32594</v>
      </c>
      <c r="D19" s="36">
        <v>3307</v>
      </c>
      <c r="E19" s="36">
        <v>676</v>
      </c>
      <c r="F19" s="36">
        <v>51</v>
      </c>
      <c r="G19" s="36">
        <v>0</v>
      </c>
      <c r="H19" s="36">
        <v>1705</v>
      </c>
      <c r="I19" s="36">
        <v>431</v>
      </c>
      <c r="J19" s="36">
        <f t="shared" si="1"/>
        <v>2187</v>
      </c>
      <c r="K19" s="36">
        <f>producao!BS19+importacao!C19</f>
        <v>26424</v>
      </c>
    </row>
    <row r="20" spans="1:11" ht="8.25" customHeight="1" x14ac:dyDescent="0.2">
      <c r="A20" s="22" t="s">
        <v>238</v>
      </c>
      <c r="B20" s="23" t="s">
        <v>40</v>
      </c>
      <c r="C20" s="36">
        <f t="shared" si="0"/>
        <v>23786</v>
      </c>
      <c r="D20" s="36">
        <v>4320</v>
      </c>
      <c r="E20" s="36">
        <v>97</v>
      </c>
      <c r="F20" s="36">
        <v>4</v>
      </c>
      <c r="G20" s="36">
        <v>0</v>
      </c>
      <c r="H20" s="36">
        <v>1330</v>
      </c>
      <c r="I20" s="36">
        <v>252</v>
      </c>
      <c r="J20" s="36">
        <f t="shared" si="1"/>
        <v>1586</v>
      </c>
      <c r="K20" s="36">
        <f>producao!BS20+importacao!C20</f>
        <v>17783</v>
      </c>
    </row>
    <row r="21" spans="1:11" ht="8.25" customHeight="1" x14ac:dyDescent="0.2">
      <c r="A21" s="5" t="s">
        <v>141</v>
      </c>
      <c r="B21" s="3" t="s">
        <v>12</v>
      </c>
      <c r="C21" s="37">
        <f t="shared" si="0"/>
        <v>14547</v>
      </c>
      <c r="D21" s="37">
        <v>0</v>
      </c>
      <c r="E21" s="37">
        <v>1162</v>
      </c>
      <c r="F21" s="37">
        <v>0</v>
      </c>
      <c r="G21" s="37">
        <v>0</v>
      </c>
      <c r="H21" s="37">
        <v>0</v>
      </c>
      <c r="I21" s="37">
        <v>0</v>
      </c>
      <c r="J21" s="37">
        <f t="shared" si="1"/>
        <v>0</v>
      </c>
      <c r="K21" s="37">
        <f>producao!BS21+importacao!C21</f>
        <v>13385</v>
      </c>
    </row>
    <row r="22" spans="1:11" ht="8.25" customHeight="1" x14ac:dyDescent="0.2">
      <c r="A22" s="5" t="s">
        <v>239</v>
      </c>
      <c r="B22" s="3" t="s">
        <v>142</v>
      </c>
      <c r="C22" s="37">
        <f t="shared" si="0"/>
        <v>29642</v>
      </c>
      <c r="D22" s="37">
        <v>4339</v>
      </c>
      <c r="E22" s="37">
        <v>2005</v>
      </c>
      <c r="F22" s="37">
        <v>25</v>
      </c>
      <c r="G22" s="37">
        <v>0</v>
      </c>
      <c r="H22" s="37">
        <v>1297</v>
      </c>
      <c r="I22" s="37">
        <v>542</v>
      </c>
      <c r="J22" s="37">
        <f t="shared" si="1"/>
        <v>1864</v>
      </c>
      <c r="K22" s="37">
        <f>producao!BS22+importacao!C22</f>
        <v>21434</v>
      </c>
    </row>
    <row r="23" spans="1:11" ht="8.25" customHeight="1" x14ac:dyDescent="0.2">
      <c r="A23" s="5" t="s">
        <v>240</v>
      </c>
      <c r="B23" s="3" t="s">
        <v>143</v>
      </c>
      <c r="C23" s="37">
        <f t="shared" si="0"/>
        <v>259851</v>
      </c>
      <c r="D23" s="37">
        <v>0</v>
      </c>
      <c r="E23" s="37">
        <v>970</v>
      </c>
      <c r="F23" s="37">
        <v>0</v>
      </c>
      <c r="G23" s="37">
        <v>0</v>
      </c>
      <c r="H23" s="37">
        <v>0</v>
      </c>
      <c r="I23" s="37">
        <v>2309</v>
      </c>
      <c r="J23" s="37">
        <f t="shared" si="1"/>
        <v>2309</v>
      </c>
      <c r="K23" s="37">
        <f>producao!BS23+importacao!C23</f>
        <v>256572</v>
      </c>
    </row>
    <row r="24" spans="1:11" ht="8.25" customHeight="1" x14ac:dyDescent="0.2">
      <c r="A24" s="5" t="s">
        <v>241</v>
      </c>
      <c r="B24" s="3" t="s">
        <v>0</v>
      </c>
      <c r="C24" s="37">
        <f t="shared" si="0"/>
        <v>121225</v>
      </c>
      <c r="D24" s="37">
        <v>10720</v>
      </c>
      <c r="E24" s="37">
        <v>2870</v>
      </c>
      <c r="F24" s="37">
        <v>0</v>
      </c>
      <c r="G24" s="37">
        <v>0</v>
      </c>
      <c r="H24" s="37">
        <v>0</v>
      </c>
      <c r="I24" s="37">
        <v>401</v>
      </c>
      <c r="J24" s="37">
        <f t="shared" si="1"/>
        <v>401</v>
      </c>
      <c r="K24" s="37">
        <f>producao!BS24+importacao!C24</f>
        <v>107234</v>
      </c>
    </row>
    <row r="25" spans="1:11" ht="8.25" customHeight="1" x14ac:dyDescent="0.2">
      <c r="A25" s="6" t="s">
        <v>242</v>
      </c>
      <c r="B25" s="7" t="s">
        <v>144</v>
      </c>
      <c r="C25" s="37">
        <f t="shared" si="0"/>
        <v>27421</v>
      </c>
      <c r="D25" s="37">
        <v>2249</v>
      </c>
      <c r="E25" s="37">
        <v>1249</v>
      </c>
      <c r="F25" s="37">
        <v>4</v>
      </c>
      <c r="G25" s="37">
        <v>0</v>
      </c>
      <c r="H25" s="37">
        <v>0</v>
      </c>
      <c r="I25" s="37">
        <v>475</v>
      </c>
      <c r="J25" s="37">
        <f t="shared" si="1"/>
        <v>479</v>
      </c>
      <c r="K25" s="37">
        <f>producao!BS25+importacao!C25</f>
        <v>23444</v>
      </c>
    </row>
    <row r="26" spans="1:11" ht="8.25" customHeight="1" x14ac:dyDescent="0.2">
      <c r="A26" s="20" t="s">
        <v>146</v>
      </c>
      <c r="B26" s="24" t="s">
        <v>145</v>
      </c>
      <c r="C26" s="36">
        <f t="shared" si="0"/>
        <v>211567</v>
      </c>
      <c r="D26" s="36">
        <v>45393</v>
      </c>
      <c r="E26" s="36">
        <v>1819</v>
      </c>
      <c r="F26" s="36">
        <v>75</v>
      </c>
      <c r="G26" s="36">
        <v>0</v>
      </c>
      <c r="H26" s="36">
        <v>12322</v>
      </c>
      <c r="I26" s="36">
        <v>1216</v>
      </c>
      <c r="J26" s="36">
        <f t="shared" si="1"/>
        <v>13613</v>
      </c>
      <c r="K26" s="36">
        <f>producao!BS26+importacao!C26</f>
        <v>150742</v>
      </c>
    </row>
    <row r="27" spans="1:11" ht="8.25" customHeight="1" x14ac:dyDescent="0.2">
      <c r="A27" s="20" t="s">
        <v>148</v>
      </c>
      <c r="B27" s="21" t="s">
        <v>147</v>
      </c>
      <c r="C27" s="36">
        <f t="shared" si="0"/>
        <v>22299</v>
      </c>
      <c r="D27" s="36">
        <v>2562</v>
      </c>
      <c r="E27" s="36">
        <v>154</v>
      </c>
      <c r="F27" s="36">
        <v>0</v>
      </c>
      <c r="G27" s="36">
        <v>0</v>
      </c>
      <c r="H27" s="36">
        <v>892</v>
      </c>
      <c r="I27" s="36">
        <v>60</v>
      </c>
      <c r="J27" s="36">
        <f t="shared" si="1"/>
        <v>952</v>
      </c>
      <c r="K27" s="36">
        <f>producao!BS27+importacao!C27</f>
        <v>18631</v>
      </c>
    </row>
    <row r="28" spans="1:11" ht="8.25" customHeight="1" x14ac:dyDescent="0.2">
      <c r="A28" s="25" t="s">
        <v>150</v>
      </c>
      <c r="B28" s="21" t="s">
        <v>149</v>
      </c>
      <c r="C28" s="36">
        <f t="shared" si="0"/>
        <v>86259</v>
      </c>
      <c r="D28" s="36">
        <v>11728</v>
      </c>
      <c r="E28" s="36">
        <v>992</v>
      </c>
      <c r="F28" s="36">
        <v>0</v>
      </c>
      <c r="G28" s="36">
        <v>0</v>
      </c>
      <c r="H28" s="36">
        <v>4587</v>
      </c>
      <c r="I28" s="36">
        <v>166</v>
      </c>
      <c r="J28" s="36">
        <f t="shared" si="1"/>
        <v>4753</v>
      </c>
      <c r="K28" s="36">
        <f>producao!BS28+importacao!C28</f>
        <v>68786</v>
      </c>
    </row>
    <row r="29" spans="1:11" ht="8.25" customHeight="1" x14ac:dyDescent="0.2">
      <c r="A29" s="25" t="s">
        <v>151</v>
      </c>
      <c r="B29" s="21" t="s">
        <v>24</v>
      </c>
      <c r="C29" s="36">
        <f t="shared" si="0"/>
        <v>12063</v>
      </c>
      <c r="D29" s="36">
        <v>2338</v>
      </c>
      <c r="E29" s="36">
        <v>131</v>
      </c>
      <c r="F29" s="36">
        <v>124</v>
      </c>
      <c r="G29" s="36">
        <v>38</v>
      </c>
      <c r="H29" s="36">
        <v>1077</v>
      </c>
      <c r="I29" s="36">
        <v>181</v>
      </c>
      <c r="J29" s="36">
        <f t="shared" si="1"/>
        <v>1420</v>
      </c>
      <c r="K29" s="36">
        <f>producao!BS29+importacao!C29</f>
        <v>8174</v>
      </c>
    </row>
    <row r="30" spans="1:11" ht="8.25" customHeight="1" x14ac:dyDescent="0.2">
      <c r="A30" s="26" t="s">
        <v>152</v>
      </c>
      <c r="B30" s="23" t="s">
        <v>25</v>
      </c>
      <c r="C30" s="36">
        <f t="shared" si="0"/>
        <v>34068</v>
      </c>
      <c r="D30" s="36">
        <v>6342</v>
      </c>
      <c r="E30" s="36">
        <v>708</v>
      </c>
      <c r="F30" s="36">
        <v>0</v>
      </c>
      <c r="G30" s="36">
        <v>0</v>
      </c>
      <c r="H30" s="36">
        <v>2485</v>
      </c>
      <c r="I30" s="36">
        <v>754</v>
      </c>
      <c r="J30" s="36">
        <f t="shared" si="1"/>
        <v>3239</v>
      </c>
      <c r="K30" s="36">
        <f>producao!BS30+importacao!C30</f>
        <v>23779</v>
      </c>
    </row>
    <row r="31" spans="1:11" ht="8.25" customHeight="1" x14ac:dyDescent="0.2">
      <c r="A31" s="8" t="s">
        <v>243</v>
      </c>
      <c r="B31" s="3" t="s">
        <v>41</v>
      </c>
      <c r="C31" s="37">
        <f t="shared" si="0"/>
        <v>96628</v>
      </c>
      <c r="D31" s="37">
        <v>18595</v>
      </c>
      <c r="E31" s="37">
        <v>656</v>
      </c>
      <c r="F31" s="37">
        <v>82</v>
      </c>
      <c r="G31" s="37">
        <v>318</v>
      </c>
      <c r="H31" s="37">
        <v>10098</v>
      </c>
      <c r="I31" s="37">
        <v>1899</v>
      </c>
      <c r="J31" s="37">
        <f t="shared" si="1"/>
        <v>12397</v>
      </c>
      <c r="K31" s="37">
        <f>producao!BS31+importacao!C31</f>
        <v>64980</v>
      </c>
    </row>
    <row r="32" spans="1:11" ht="8.25" customHeight="1" x14ac:dyDescent="0.2">
      <c r="A32" s="8" t="s">
        <v>244</v>
      </c>
      <c r="B32" s="3" t="s">
        <v>57</v>
      </c>
      <c r="C32" s="38">
        <f t="shared" si="0"/>
        <v>44324</v>
      </c>
      <c r="D32" s="38">
        <v>7351</v>
      </c>
      <c r="E32" s="38">
        <v>2311</v>
      </c>
      <c r="F32" s="38">
        <v>2</v>
      </c>
      <c r="G32" s="38">
        <v>70</v>
      </c>
      <c r="H32" s="38">
        <v>1296</v>
      </c>
      <c r="I32" s="38">
        <v>50</v>
      </c>
      <c r="J32" s="38">
        <f t="shared" si="1"/>
        <v>1418</v>
      </c>
      <c r="K32" s="38">
        <f>producao!BS32+importacao!C32</f>
        <v>33244</v>
      </c>
    </row>
    <row r="33" spans="1:11" ht="8.25" customHeight="1" x14ac:dyDescent="0.2">
      <c r="A33" s="8" t="s">
        <v>153</v>
      </c>
      <c r="B33" s="3" t="s">
        <v>245</v>
      </c>
      <c r="C33" s="37">
        <f t="shared" si="0"/>
        <v>48960</v>
      </c>
      <c r="D33" s="37">
        <v>9687</v>
      </c>
      <c r="E33" s="37">
        <v>592</v>
      </c>
      <c r="F33" s="37">
        <v>196</v>
      </c>
      <c r="G33" s="37">
        <v>0</v>
      </c>
      <c r="H33" s="37">
        <v>4496</v>
      </c>
      <c r="I33" s="37">
        <v>664</v>
      </c>
      <c r="J33" s="37">
        <f t="shared" si="1"/>
        <v>5356</v>
      </c>
      <c r="K33" s="37">
        <f>producao!BS33+importacao!C33</f>
        <v>33325</v>
      </c>
    </row>
    <row r="34" spans="1:11" ht="8.25" customHeight="1" x14ac:dyDescent="0.2">
      <c r="A34" s="8" t="s">
        <v>155</v>
      </c>
      <c r="B34" s="3" t="s">
        <v>154</v>
      </c>
      <c r="C34" s="37">
        <f t="shared" si="0"/>
        <v>96557</v>
      </c>
      <c r="D34" s="37">
        <v>7347</v>
      </c>
      <c r="E34" s="37">
        <v>2549</v>
      </c>
      <c r="F34" s="37">
        <v>230</v>
      </c>
      <c r="G34" s="37">
        <v>0</v>
      </c>
      <c r="H34" s="37">
        <v>3226</v>
      </c>
      <c r="I34" s="37">
        <v>1323</v>
      </c>
      <c r="J34" s="37">
        <f t="shared" si="1"/>
        <v>4779</v>
      </c>
      <c r="K34" s="37">
        <f>producao!BS34+importacao!C34</f>
        <v>81882</v>
      </c>
    </row>
    <row r="35" spans="1:11" ht="8.25" customHeight="1" x14ac:dyDescent="0.2">
      <c r="A35" s="9" t="s">
        <v>156</v>
      </c>
      <c r="B35" s="7" t="s">
        <v>58</v>
      </c>
      <c r="C35" s="37">
        <f t="shared" si="0"/>
        <v>24353</v>
      </c>
      <c r="D35" s="37">
        <v>8096</v>
      </c>
      <c r="E35" s="37">
        <v>323</v>
      </c>
      <c r="F35" s="37">
        <v>38</v>
      </c>
      <c r="G35" s="37">
        <v>0</v>
      </c>
      <c r="H35" s="37">
        <v>2435</v>
      </c>
      <c r="I35" s="37">
        <v>93</v>
      </c>
      <c r="J35" s="37">
        <f t="shared" si="1"/>
        <v>2566</v>
      </c>
      <c r="K35" s="37">
        <f>producao!BS35+importacao!C35</f>
        <v>13368</v>
      </c>
    </row>
    <row r="36" spans="1:11" ht="8.25" customHeight="1" x14ac:dyDescent="0.2">
      <c r="A36" s="25" t="s">
        <v>157</v>
      </c>
      <c r="B36" s="21" t="s">
        <v>42</v>
      </c>
      <c r="C36" s="36">
        <f t="shared" si="0"/>
        <v>33295</v>
      </c>
      <c r="D36" s="36">
        <v>9300</v>
      </c>
      <c r="E36" s="36">
        <v>578</v>
      </c>
      <c r="F36" s="36">
        <v>3</v>
      </c>
      <c r="G36" s="36">
        <v>0</v>
      </c>
      <c r="H36" s="36">
        <v>1503</v>
      </c>
      <c r="I36" s="36">
        <v>593</v>
      </c>
      <c r="J36" s="36">
        <f t="shared" si="1"/>
        <v>2099</v>
      </c>
      <c r="K36" s="36">
        <f>producao!BS36+importacao!C36</f>
        <v>21318</v>
      </c>
    </row>
    <row r="37" spans="1:11" ht="8.25" customHeight="1" x14ac:dyDescent="0.2">
      <c r="A37" s="25" t="s">
        <v>158</v>
      </c>
      <c r="B37" s="21" t="s">
        <v>246</v>
      </c>
      <c r="C37" s="36">
        <f t="shared" si="0"/>
        <v>66017</v>
      </c>
      <c r="D37" s="36">
        <v>15480</v>
      </c>
      <c r="E37" s="36">
        <v>1096</v>
      </c>
      <c r="F37" s="36">
        <v>39</v>
      </c>
      <c r="G37" s="36">
        <v>1</v>
      </c>
      <c r="H37" s="36">
        <v>2961</v>
      </c>
      <c r="I37" s="36">
        <v>1198</v>
      </c>
      <c r="J37" s="36">
        <f t="shared" si="1"/>
        <v>4199</v>
      </c>
      <c r="K37" s="36">
        <f>producao!BS37+importacao!C37</f>
        <v>45242</v>
      </c>
    </row>
    <row r="38" spans="1:11" ht="8.25" customHeight="1" x14ac:dyDescent="0.2">
      <c r="A38" s="25" t="s">
        <v>159</v>
      </c>
      <c r="B38" s="21" t="s">
        <v>43</v>
      </c>
      <c r="C38" s="36">
        <f t="shared" si="0"/>
        <v>55025</v>
      </c>
      <c r="D38" s="36">
        <v>9720</v>
      </c>
      <c r="E38" s="36">
        <v>1590</v>
      </c>
      <c r="F38" s="36">
        <v>74</v>
      </c>
      <c r="G38" s="36">
        <v>170</v>
      </c>
      <c r="H38" s="36">
        <v>2224</v>
      </c>
      <c r="I38" s="36">
        <v>1015</v>
      </c>
      <c r="J38" s="36">
        <f t="shared" si="1"/>
        <v>3483</v>
      </c>
      <c r="K38" s="36">
        <f>producao!BS38+importacao!C38</f>
        <v>40232</v>
      </c>
    </row>
    <row r="39" spans="1:11" ht="8.25" customHeight="1" x14ac:dyDescent="0.2">
      <c r="A39" s="25" t="s">
        <v>160</v>
      </c>
      <c r="B39" s="21" t="s">
        <v>44</v>
      </c>
      <c r="C39" s="36">
        <f t="shared" si="0"/>
        <v>223147</v>
      </c>
      <c r="D39" s="36">
        <v>61654</v>
      </c>
      <c r="E39" s="36">
        <v>1274</v>
      </c>
      <c r="F39" s="36">
        <v>467</v>
      </c>
      <c r="G39" s="36">
        <v>493</v>
      </c>
      <c r="H39" s="36">
        <v>19233</v>
      </c>
      <c r="I39" s="36">
        <v>2988</v>
      </c>
      <c r="J39" s="36">
        <f t="shared" si="1"/>
        <v>23181</v>
      </c>
      <c r="K39" s="36">
        <f>producao!BS39+importacao!C39</f>
        <v>137038</v>
      </c>
    </row>
    <row r="40" spans="1:11" ht="8.25" customHeight="1" x14ac:dyDescent="0.2">
      <c r="A40" s="26" t="s">
        <v>247</v>
      </c>
      <c r="B40" s="23" t="s">
        <v>161</v>
      </c>
      <c r="C40" s="36">
        <f t="shared" si="0"/>
        <v>162486</v>
      </c>
      <c r="D40" s="36">
        <v>27365</v>
      </c>
      <c r="E40" s="36">
        <v>2747</v>
      </c>
      <c r="F40" s="36">
        <v>425</v>
      </c>
      <c r="G40" s="36">
        <v>5102</v>
      </c>
      <c r="H40" s="36">
        <v>15671</v>
      </c>
      <c r="I40" s="36">
        <v>7889</v>
      </c>
      <c r="J40" s="36">
        <f t="shared" si="1"/>
        <v>29087</v>
      </c>
      <c r="K40" s="36">
        <f>producao!BS40+importacao!C40</f>
        <v>103287</v>
      </c>
    </row>
    <row r="41" spans="1:11" ht="8.25" customHeight="1" x14ac:dyDescent="0.2">
      <c r="A41" s="8" t="s">
        <v>248</v>
      </c>
      <c r="B41" s="3" t="s">
        <v>162</v>
      </c>
      <c r="C41" s="37">
        <f t="shared" si="0"/>
        <v>42720</v>
      </c>
      <c r="D41" s="37">
        <v>4664</v>
      </c>
      <c r="E41" s="37">
        <v>37</v>
      </c>
      <c r="F41" s="37">
        <v>13</v>
      </c>
      <c r="G41" s="37">
        <v>5463</v>
      </c>
      <c r="H41" s="37">
        <v>5718</v>
      </c>
      <c r="I41" s="37">
        <v>912</v>
      </c>
      <c r="J41" s="37">
        <f t="shared" si="1"/>
        <v>12106</v>
      </c>
      <c r="K41" s="37">
        <f>producao!BS41+importacao!C41</f>
        <v>25913</v>
      </c>
    </row>
    <row r="42" spans="1:11" ht="8.25" customHeight="1" x14ac:dyDescent="0.2">
      <c r="A42" s="8" t="s">
        <v>163</v>
      </c>
      <c r="B42" s="3" t="s">
        <v>59</v>
      </c>
      <c r="C42" s="37">
        <f t="shared" si="0"/>
        <v>17735</v>
      </c>
      <c r="D42" s="37">
        <v>2225</v>
      </c>
      <c r="E42" s="37">
        <v>190</v>
      </c>
      <c r="F42" s="37">
        <v>332</v>
      </c>
      <c r="G42" s="37">
        <v>0</v>
      </c>
      <c r="H42" s="37">
        <v>451</v>
      </c>
      <c r="I42" s="37">
        <v>392</v>
      </c>
      <c r="J42" s="37">
        <f t="shared" si="1"/>
        <v>1175</v>
      </c>
      <c r="K42" s="37">
        <f>producao!BS42+importacao!C42</f>
        <v>14145</v>
      </c>
    </row>
    <row r="43" spans="1:11" ht="8.25" customHeight="1" x14ac:dyDescent="0.2">
      <c r="A43" s="8" t="s">
        <v>164</v>
      </c>
      <c r="B43" s="3" t="s">
        <v>60</v>
      </c>
      <c r="C43" s="37">
        <f t="shared" si="0"/>
        <v>33798</v>
      </c>
      <c r="D43" s="37">
        <v>5626</v>
      </c>
      <c r="E43" s="37">
        <v>430</v>
      </c>
      <c r="F43" s="37">
        <v>1333</v>
      </c>
      <c r="G43" s="37">
        <v>67</v>
      </c>
      <c r="H43" s="37">
        <v>1195</v>
      </c>
      <c r="I43" s="37">
        <v>877</v>
      </c>
      <c r="J43" s="37">
        <f t="shared" si="1"/>
        <v>3472</v>
      </c>
      <c r="K43" s="37">
        <f>producao!BS43+importacao!C43</f>
        <v>24270</v>
      </c>
    </row>
    <row r="44" spans="1:11" ht="8.25" customHeight="1" x14ac:dyDescent="0.2">
      <c r="A44" s="8" t="s">
        <v>249</v>
      </c>
      <c r="B44" s="3" t="s">
        <v>165</v>
      </c>
      <c r="C44" s="37">
        <f t="shared" si="0"/>
        <v>61684</v>
      </c>
      <c r="D44" s="37">
        <v>19675</v>
      </c>
      <c r="E44" s="37">
        <v>627</v>
      </c>
      <c r="F44" s="37">
        <v>849</v>
      </c>
      <c r="G44" s="37">
        <v>309</v>
      </c>
      <c r="H44" s="37">
        <v>5862</v>
      </c>
      <c r="I44" s="37">
        <v>920</v>
      </c>
      <c r="J44" s="37">
        <f t="shared" si="1"/>
        <v>7940</v>
      </c>
      <c r="K44" s="37">
        <f>producao!BS44+importacao!C44</f>
        <v>33442</v>
      </c>
    </row>
    <row r="45" spans="1:11" ht="8.25" customHeight="1" x14ac:dyDescent="0.2">
      <c r="A45" s="9" t="s">
        <v>250</v>
      </c>
      <c r="B45" s="7" t="s">
        <v>13</v>
      </c>
      <c r="C45" s="38">
        <f t="shared" si="0"/>
        <v>161180</v>
      </c>
      <c r="D45" s="38">
        <v>55192</v>
      </c>
      <c r="E45" s="38">
        <v>1665</v>
      </c>
      <c r="F45" s="38">
        <v>2357</v>
      </c>
      <c r="G45" s="38">
        <v>0</v>
      </c>
      <c r="H45" s="38">
        <v>18874</v>
      </c>
      <c r="I45" s="38">
        <v>1899</v>
      </c>
      <c r="J45" s="38">
        <f t="shared" si="1"/>
        <v>23130</v>
      </c>
      <c r="K45" s="38">
        <f>producao!BS45+importacao!C45</f>
        <v>81193</v>
      </c>
    </row>
    <row r="46" spans="1:11" ht="8.25" customHeight="1" x14ac:dyDescent="0.2">
      <c r="A46" s="25" t="s">
        <v>251</v>
      </c>
      <c r="B46" s="21" t="s">
        <v>166</v>
      </c>
      <c r="C46" s="36">
        <f t="shared" si="0"/>
        <v>86640</v>
      </c>
      <c r="D46" s="36">
        <v>27583</v>
      </c>
      <c r="E46" s="36">
        <v>961</v>
      </c>
      <c r="F46" s="36">
        <v>1149</v>
      </c>
      <c r="G46" s="36">
        <v>244</v>
      </c>
      <c r="H46" s="36">
        <v>9639</v>
      </c>
      <c r="I46" s="36">
        <v>1199</v>
      </c>
      <c r="J46" s="36">
        <f t="shared" si="1"/>
        <v>12231</v>
      </c>
      <c r="K46" s="36">
        <f>producao!BS46+importacao!C46</f>
        <v>45865</v>
      </c>
    </row>
    <row r="47" spans="1:11" ht="8.25" customHeight="1" x14ac:dyDescent="0.2">
      <c r="A47" s="25" t="s">
        <v>252</v>
      </c>
      <c r="B47" s="21" t="s">
        <v>253</v>
      </c>
      <c r="C47" s="36">
        <f t="shared" si="0"/>
        <v>45605</v>
      </c>
      <c r="D47" s="36">
        <v>7773</v>
      </c>
      <c r="E47" s="36">
        <v>745</v>
      </c>
      <c r="F47" s="36">
        <v>43</v>
      </c>
      <c r="G47" s="36">
        <v>266</v>
      </c>
      <c r="H47" s="36">
        <v>2267</v>
      </c>
      <c r="I47" s="36">
        <v>581</v>
      </c>
      <c r="J47" s="36">
        <f t="shared" si="1"/>
        <v>3157</v>
      </c>
      <c r="K47" s="36">
        <f>producao!BS47+importacao!C47</f>
        <v>33930</v>
      </c>
    </row>
    <row r="48" spans="1:11" ht="8.25" customHeight="1" x14ac:dyDescent="0.2">
      <c r="A48" s="25" t="s">
        <v>167</v>
      </c>
      <c r="B48" s="21" t="s">
        <v>45</v>
      </c>
      <c r="C48" s="36">
        <f t="shared" si="0"/>
        <v>38751</v>
      </c>
      <c r="D48" s="36">
        <v>2060</v>
      </c>
      <c r="E48" s="36">
        <v>511</v>
      </c>
      <c r="F48" s="36">
        <v>16</v>
      </c>
      <c r="G48" s="36">
        <v>0</v>
      </c>
      <c r="H48" s="36">
        <v>0</v>
      </c>
      <c r="I48" s="36">
        <v>239</v>
      </c>
      <c r="J48" s="36">
        <f t="shared" si="1"/>
        <v>255</v>
      </c>
      <c r="K48" s="36">
        <f>producao!BS48+importacao!C48</f>
        <v>35925</v>
      </c>
    </row>
    <row r="49" spans="1:11" ht="8.25" customHeight="1" x14ac:dyDescent="0.2">
      <c r="A49" s="25" t="s">
        <v>254</v>
      </c>
      <c r="B49" s="21" t="s">
        <v>168</v>
      </c>
      <c r="C49" s="36">
        <f t="shared" si="0"/>
        <v>109382</v>
      </c>
      <c r="D49" s="36">
        <v>19402</v>
      </c>
      <c r="E49" s="36">
        <v>1551</v>
      </c>
      <c r="F49" s="36">
        <v>315</v>
      </c>
      <c r="G49" s="36">
        <v>1530</v>
      </c>
      <c r="H49" s="36">
        <v>6583</v>
      </c>
      <c r="I49" s="36">
        <v>1959</v>
      </c>
      <c r="J49" s="36">
        <f t="shared" si="1"/>
        <v>10387</v>
      </c>
      <c r="K49" s="36">
        <f>producao!BS49+importacao!C49</f>
        <v>78042</v>
      </c>
    </row>
    <row r="50" spans="1:11" ht="8.25" customHeight="1" x14ac:dyDescent="0.2">
      <c r="A50" s="25" t="s">
        <v>255</v>
      </c>
      <c r="B50" s="21" t="s">
        <v>169</v>
      </c>
      <c r="C50" s="36">
        <f t="shared" si="0"/>
        <v>35436</v>
      </c>
      <c r="D50" s="36">
        <v>12450</v>
      </c>
      <c r="E50" s="36">
        <v>447</v>
      </c>
      <c r="F50" s="36">
        <v>18</v>
      </c>
      <c r="G50" s="36">
        <v>68</v>
      </c>
      <c r="H50" s="36">
        <v>2311</v>
      </c>
      <c r="I50" s="36">
        <v>661</v>
      </c>
      <c r="J50" s="36">
        <f t="shared" si="1"/>
        <v>3058</v>
      </c>
      <c r="K50" s="36">
        <f>producao!BS50+importacao!C50</f>
        <v>19481</v>
      </c>
    </row>
    <row r="51" spans="1:11" ht="8.25" customHeight="1" x14ac:dyDescent="0.2">
      <c r="A51" s="10" t="s">
        <v>170</v>
      </c>
      <c r="B51" s="11" t="s">
        <v>48</v>
      </c>
      <c r="C51" s="37">
        <f t="shared" si="0"/>
        <v>27890</v>
      </c>
      <c r="D51" s="37">
        <v>1219</v>
      </c>
      <c r="E51" s="37">
        <v>281</v>
      </c>
      <c r="F51" s="37">
        <v>0</v>
      </c>
      <c r="G51" s="37">
        <v>0</v>
      </c>
      <c r="H51" s="37">
        <v>3075</v>
      </c>
      <c r="I51" s="37">
        <v>3093</v>
      </c>
      <c r="J51" s="37">
        <f t="shared" si="1"/>
        <v>6168</v>
      </c>
      <c r="K51" s="37">
        <f>producao!BS51+importacao!C51</f>
        <v>20222</v>
      </c>
    </row>
    <row r="52" spans="1:11" ht="8.25" customHeight="1" x14ac:dyDescent="0.2">
      <c r="A52" s="10" t="s">
        <v>171</v>
      </c>
      <c r="B52" s="11" t="s">
        <v>26</v>
      </c>
      <c r="C52" s="37">
        <f t="shared" si="0"/>
        <v>177560</v>
      </c>
      <c r="D52" s="37">
        <v>33989</v>
      </c>
      <c r="E52" s="37">
        <v>1415</v>
      </c>
      <c r="F52" s="37">
        <v>0</v>
      </c>
      <c r="G52" s="37">
        <v>0</v>
      </c>
      <c r="H52" s="37">
        <v>38882</v>
      </c>
      <c r="I52" s="37">
        <v>0</v>
      </c>
      <c r="J52" s="37">
        <f t="shared" si="1"/>
        <v>38882</v>
      </c>
      <c r="K52" s="37">
        <f>producao!BS52+importacao!C52</f>
        <v>103274</v>
      </c>
    </row>
    <row r="53" spans="1:11" ht="8.25" customHeight="1" x14ac:dyDescent="0.2">
      <c r="A53" s="12" t="s">
        <v>172</v>
      </c>
      <c r="B53" s="13" t="s">
        <v>46</v>
      </c>
      <c r="C53" s="37">
        <f t="shared" si="0"/>
        <v>24165</v>
      </c>
      <c r="D53" s="37">
        <v>0</v>
      </c>
      <c r="E53" s="37">
        <v>433</v>
      </c>
      <c r="F53" s="37">
        <v>0</v>
      </c>
      <c r="G53" s="37">
        <v>0</v>
      </c>
      <c r="H53" s="37">
        <v>0</v>
      </c>
      <c r="I53" s="37">
        <v>1547</v>
      </c>
      <c r="J53" s="37">
        <f t="shared" si="1"/>
        <v>1547</v>
      </c>
      <c r="K53" s="37">
        <f>producao!BS53+importacao!C53</f>
        <v>22185</v>
      </c>
    </row>
    <row r="54" spans="1:11" ht="8.25" customHeight="1" x14ac:dyDescent="0.2">
      <c r="A54" s="8" t="s">
        <v>173</v>
      </c>
      <c r="B54" s="3" t="s">
        <v>61</v>
      </c>
      <c r="C54" s="37">
        <f t="shared" si="0"/>
        <v>26614</v>
      </c>
      <c r="D54" s="37">
        <v>1082</v>
      </c>
      <c r="E54" s="37">
        <v>572</v>
      </c>
      <c r="F54" s="37">
        <v>0</v>
      </c>
      <c r="G54" s="37">
        <v>0</v>
      </c>
      <c r="H54" s="37">
        <v>0</v>
      </c>
      <c r="I54" s="37">
        <v>2065</v>
      </c>
      <c r="J54" s="37">
        <f t="shared" si="1"/>
        <v>2065</v>
      </c>
      <c r="K54" s="37">
        <f>producao!BS54+importacao!C54</f>
        <v>22895</v>
      </c>
    </row>
    <row r="55" spans="1:11" ht="8.25" customHeight="1" x14ac:dyDescent="0.2">
      <c r="A55" s="8" t="s">
        <v>174</v>
      </c>
      <c r="B55" s="3" t="s">
        <v>47</v>
      </c>
      <c r="C55" s="38">
        <f t="shared" si="0"/>
        <v>179512</v>
      </c>
      <c r="D55" s="38">
        <v>19054</v>
      </c>
      <c r="E55" s="38">
        <v>2269</v>
      </c>
      <c r="F55" s="38">
        <v>0</v>
      </c>
      <c r="G55" s="38">
        <v>0</v>
      </c>
      <c r="H55" s="38">
        <v>10611</v>
      </c>
      <c r="I55" s="38">
        <v>0</v>
      </c>
      <c r="J55" s="38">
        <f t="shared" si="1"/>
        <v>10611</v>
      </c>
      <c r="K55" s="38">
        <f>producao!BS55+importacao!C55</f>
        <v>147578</v>
      </c>
    </row>
    <row r="56" spans="1:11" ht="8.25" customHeight="1" x14ac:dyDescent="0.2">
      <c r="A56" s="25" t="s">
        <v>256</v>
      </c>
      <c r="B56" s="21" t="s">
        <v>49</v>
      </c>
      <c r="C56" s="36">
        <f t="shared" si="0"/>
        <v>302985</v>
      </c>
      <c r="D56" s="36">
        <v>22072</v>
      </c>
      <c r="E56" s="36">
        <v>1694</v>
      </c>
      <c r="F56" s="36">
        <v>25</v>
      </c>
      <c r="G56" s="36">
        <v>105</v>
      </c>
      <c r="H56" s="36">
        <v>6873</v>
      </c>
      <c r="I56" s="36">
        <v>47949</v>
      </c>
      <c r="J56" s="36">
        <f t="shared" si="1"/>
        <v>54952</v>
      </c>
      <c r="K56" s="36">
        <f>producao!BS56+importacao!C56</f>
        <v>224267</v>
      </c>
    </row>
    <row r="57" spans="1:11" ht="8.25" customHeight="1" x14ac:dyDescent="0.2">
      <c r="A57" s="25" t="s">
        <v>257</v>
      </c>
      <c r="B57" s="21" t="s">
        <v>258</v>
      </c>
      <c r="C57" s="36">
        <f t="shared" si="0"/>
        <v>124340</v>
      </c>
      <c r="D57" s="36">
        <v>15446</v>
      </c>
      <c r="E57" s="36">
        <v>1481</v>
      </c>
      <c r="F57" s="36">
        <v>201</v>
      </c>
      <c r="G57" s="36">
        <v>0</v>
      </c>
      <c r="H57" s="36">
        <v>13787</v>
      </c>
      <c r="I57" s="36">
        <v>6137</v>
      </c>
      <c r="J57" s="36">
        <f t="shared" si="1"/>
        <v>20125</v>
      </c>
      <c r="K57" s="36">
        <f>producao!BS57+importacao!C57</f>
        <v>87288</v>
      </c>
    </row>
    <row r="58" spans="1:11" ht="8.25" customHeight="1" x14ac:dyDescent="0.2">
      <c r="A58" s="26" t="s">
        <v>176</v>
      </c>
      <c r="B58" s="23" t="s">
        <v>175</v>
      </c>
      <c r="C58" s="36">
        <f t="shared" si="0"/>
        <v>97907</v>
      </c>
      <c r="D58" s="36">
        <v>8571</v>
      </c>
      <c r="E58" s="36">
        <v>1429</v>
      </c>
      <c r="F58" s="36">
        <v>417</v>
      </c>
      <c r="G58" s="36">
        <v>7</v>
      </c>
      <c r="H58" s="36">
        <v>1231</v>
      </c>
      <c r="I58" s="36">
        <v>3346</v>
      </c>
      <c r="J58" s="36">
        <f t="shared" si="1"/>
        <v>5001</v>
      </c>
      <c r="K58" s="36">
        <f>producao!BS58+importacao!C58</f>
        <v>82906</v>
      </c>
    </row>
    <row r="59" spans="1:11" ht="8.25" customHeight="1" x14ac:dyDescent="0.2">
      <c r="A59" s="25" t="s">
        <v>177</v>
      </c>
      <c r="B59" s="21" t="s">
        <v>34</v>
      </c>
      <c r="C59" s="36">
        <f t="shared" si="0"/>
        <v>78914</v>
      </c>
      <c r="D59" s="36">
        <v>9798</v>
      </c>
      <c r="E59" s="36">
        <v>1157</v>
      </c>
      <c r="F59" s="36">
        <v>41</v>
      </c>
      <c r="G59" s="36">
        <v>0</v>
      </c>
      <c r="H59" s="36">
        <v>3608</v>
      </c>
      <c r="I59" s="36">
        <v>2170</v>
      </c>
      <c r="J59" s="36">
        <f t="shared" si="1"/>
        <v>5819</v>
      </c>
      <c r="K59" s="36">
        <f>producao!BS59+importacao!C59</f>
        <v>62140</v>
      </c>
    </row>
    <row r="60" spans="1:11" ht="8.25" customHeight="1" x14ac:dyDescent="0.2">
      <c r="A60" s="25" t="s">
        <v>179</v>
      </c>
      <c r="B60" s="21" t="s">
        <v>178</v>
      </c>
      <c r="C60" s="36">
        <f t="shared" si="0"/>
        <v>92298</v>
      </c>
      <c r="D60" s="36">
        <v>7167</v>
      </c>
      <c r="E60" s="36">
        <v>1284</v>
      </c>
      <c r="F60" s="36">
        <v>1358</v>
      </c>
      <c r="G60" s="36">
        <v>18</v>
      </c>
      <c r="H60" s="36">
        <v>24</v>
      </c>
      <c r="I60" s="36">
        <v>3217</v>
      </c>
      <c r="J60" s="36">
        <f t="shared" si="1"/>
        <v>4617</v>
      </c>
      <c r="K60" s="36">
        <f>producao!BS60+importacao!C60</f>
        <v>79230</v>
      </c>
    </row>
    <row r="61" spans="1:11" ht="8.25" customHeight="1" x14ac:dyDescent="0.2">
      <c r="A61" s="10" t="s">
        <v>259</v>
      </c>
      <c r="B61" s="11" t="s">
        <v>62</v>
      </c>
      <c r="C61" s="37">
        <f t="shared" si="0"/>
        <v>83944</v>
      </c>
      <c r="D61" s="37">
        <v>7330</v>
      </c>
      <c r="E61" s="37">
        <v>1099</v>
      </c>
      <c r="F61" s="37">
        <v>1921</v>
      </c>
      <c r="G61" s="37">
        <v>55</v>
      </c>
      <c r="H61" s="37">
        <v>222</v>
      </c>
      <c r="I61" s="37">
        <v>2300</v>
      </c>
      <c r="J61" s="37">
        <f t="shared" si="1"/>
        <v>4498</v>
      </c>
      <c r="K61" s="37">
        <f>producao!BS61+importacao!C61</f>
        <v>71017</v>
      </c>
    </row>
    <row r="62" spans="1:11" ht="8.25" customHeight="1" x14ac:dyDescent="0.2">
      <c r="A62" s="10" t="s">
        <v>180</v>
      </c>
      <c r="B62" s="11" t="s">
        <v>260</v>
      </c>
      <c r="C62" s="38">
        <f t="shared" si="0"/>
        <v>83574</v>
      </c>
      <c r="D62" s="38">
        <v>6068</v>
      </c>
      <c r="E62" s="38">
        <v>0</v>
      </c>
      <c r="F62" s="38">
        <v>813</v>
      </c>
      <c r="G62" s="38">
        <v>0</v>
      </c>
      <c r="H62" s="38">
        <v>3080</v>
      </c>
      <c r="I62" s="38">
        <v>2295</v>
      </c>
      <c r="J62" s="38">
        <f t="shared" si="1"/>
        <v>6188</v>
      </c>
      <c r="K62" s="38">
        <f>producao!BS62+importacao!C62</f>
        <v>71318</v>
      </c>
    </row>
    <row r="63" spans="1:11" ht="8.25" customHeight="1" x14ac:dyDescent="0.2">
      <c r="A63" s="10" t="s">
        <v>181</v>
      </c>
      <c r="B63" s="11" t="s">
        <v>63</v>
      </c>
      <c r="C63" s="38">
        <f t="shared" si="0"/>
        <v>46886</v>
      </c>
      <c r="D63" s="38">
        <v>3374</v>
      </c>
      <c r="E63" s="38">
        <v>662</v>
      </c>
      <c r="F63" s="38">
        <v>702</v>
      </c>
      <c r="G63" s="38">
        <v>368</v>
      </c>
      <c r="H63" s="38">
        <v>460</v>
      </c>
      <c r="I63" s="38">
        <v>1129</v>
      </c>
      <c r="J63" s="38">
        <f t="shared" si="1"/>
        <v>2659</v>
      </c>
      <c r="K63" s="38">
        <f>producao!BS63+importacao!C63</f>
        <v>40191</v>
      </c>
    </row>
    <row r="64" spans="1:11" ht="8.25" customHeight="1" x14ac:dyDescent="0.2">
      <c r="A64" s="12" t="s">
        <v>261</v>
      </c>
      <c r="B64" s="13" t="s">
        <v>182</v>
      </c>
      <c r="C64" s="37">
        <f t="shared" si="0"/>
        <v>29090</v>
      </c>
      <c r="D64" s="37">
        <v>4725</v>
      </c>
      <c r="E64" s="37">
        <v>431</v>
      </c>
      <c r="F64" s="37">
        <v>221</v>
      </c>
      <c r="G64" s="37">
        <v>348</v>
      </c>
      <c r="H64" s="37">
        <v>2207</v>
      </c>
      <c r="I64" s="37">
        <v>679</v>
      </c>
      <c r="J64" s="37">
        <f t="shared" si="1"/>
        <v>3455</v>
      </c>
      <c r="K64" s="37">
        <f>producao!BS64+importacao!C64</f>
        <v>20479</v>
      </c>
    </row>
    <row r="65" spans="1:11" ht="8.25" customHeight="1" x14ac:dyDescent="0.2">
      <c r="A65" s="8" t="s">
        <v>262</v>
      </c>
      <c r="B65" s="3" t="s">
        <v>183</v>
      </c>
      <c r="C65" s="38">
        <f t="shared" si="0"/>
        <v>124981</v>
      </c>
      <c r="D65" s="38">
        <v>35192</v>
      </c>
      <c r="E65" s="38">
        <v>1133</v>
      </c>
      <c r="F65" s="38">
        <v>454</v>
      </c>
      <c r="G65" s="38">
        <v>3580</v>
      </c>
      <c r="H65" s="38">
        <v>18740</v>
      </c>
      <c r="I65" s="38">
        <v>1733</v>
      </c>
      <c r="J65" s="38">
        <f t="shared" si="1"/>
        <v>24507</v>
      </c>
      <c r="K65" s="38">
        <f>producao!BS65+importacao!C65</f>
        <v>64149</v>
      </c>
    </row>
    <row r="66" spans="1:11" ht="8.25" customHeight="1" x14ac:dyDescent="0.2">
      <c r="A66" s="25" t="s">
        <v>263</v>
      </c>
      <c r="B66" s="21" t="s">
        <v>184</v>
      </c>
      <c r="C66" s="36">
        <f t="shared" si="0"/>
        <v>192656</v>
      </c>
      <c r="D66" s="36">
        <v>45141</v>
      </c>
      <c r="E66" s="36">
        <v>1893</v>
      </c>
      <c r="F66" s="36">
        <v>1391</v>
      </c>
      <c r="G66" s="36">
        <v>0</v>
      </c>
      <c r="H66" s="36">
        <v>24499</v>
      </c>
      <c r="I66" s="36">
        <v>951</v>
      </c>
      <c r="J66" s="36">
        <f t="shared" si="1"/>
        <v>26841</v>
      </c>
      <c r="K66" s="36">
        <f>producao!BS66+importacao!C66</f>
        <v>118781</v>
      </c>
    </row>
    <row r="67" spans="1:11" ht="8.25" customHeight="1" x14ac:dyDescent="0.2">
      <c r="A67" s="25" t="s">
        <v>264</v>
      </c>
      <c r="B67" s="21" t="s">
        <v>185</v>
      </c>
      <c r="C67" s="36">
        <f t="shared" si="0"/>
        <v>54160</v>
      </c>
      <c r="D67" s="36">
        <v>6933</v>
      </c>
      <c r="E67" s="36">
        <v>753</v>
      </c>
      <c r="F67" s="36">
        <v>941</v>
      </c>
      <c r="G67" s="36">
        <v>984</v>
      </c>
      <c r="H67" s="36">
        <v>2241</v>
      </c>
      <c r="I67" s="36">
        <v>1369</v>
      </c>
      <c r="J67" s="36">
        <f t="shared" si="1"/>
        <v>5535</v>
      </c>
      <c r="K67" s="36">
        <f>producao!BS67+importacao!C67</f>
        <v>40939</v>
      </c>
    </row>
    <row r="68" spans="1:11" ht="8.25" customHeight="1" x14ac:dyDescent="0.2">
      <c r="A68" s="25" t="s">
        <v>265</v>
      </c>
      <c r="B68" s="21" t="s">
        <v>186</v>
      </c>
      <c r="C68" s="36">
        <f t="shared" si="0"/>
        <v>125059</v>
      </c>
      <c r="D68" s="36">
        <v>12666</v>
      </c>
      <c r="E68" s="36">
        <v>1802</v>
      </c>
      <c r="F68" s="36">
        <v>1288</v>
      </c>
      <c r="G68" s="36">
        <v>1624</v>
      </c>
      <c r="H68" s="36">
        <v>3671</v>
      </c>
      <c r="I68" s="36">
        <v>2786</v>
      </c>
      <c r="J68" s="36">
        <f t="shared" si="1"/>
        <v>9369</v>
      </c>
      <c r="K68" s="36">
        <f>producao!BS68+importacao!C68</f>
        <v>101222</v>
      </c>
    </row>
    <row r="69" spans="1:11" ht="8.25" customHeight="1" x14ac:dyDescent="0.2">
      <c r="A69" s="26" t="s">
        <v>187</v>
      </c>
      <c r="B69" s="23" t="s">
        <v>14</v>
      </c>
      <c r="C69" s="36">
        <f t="shared" si="0"/>
        <v>17577</v>
      </c>
      <c r="D69" s="36">
        <v>2578</v>
      </c>
      <c r="E69" s="36">
        <v>628</v>
      </c>
      <c r="F69" s="36">
        <v>7</v>
      </c>
      <c r="G69" s="36">
        <v>0</v>
      </c>
      <c r="H69" s="36">
        <v>1031</v>
      </c>
      <c r="I69" s="36">
        <v>391</v>
      </c>
      <c r="J69" s="36">
        <f t="shared" si="1"/>
        <v>1429</v>
      </c>
      <c r="K69" s="36">
        <f>producao!BS69+importacao!C69</f>
        <v>12942</v>
      </c>
    </row>
    <row r="70" spans="1:11" ht="8.25" customHeight="1" x14ac:dyDescent="0.2">
      <c r="A70" s="25" t="s">
        <v>188</v>
      </c>
      <c r="B70" s="21" t="s">
        <v>50</v>
      </c>
      <c r="C70" s="36">
        <f t="shared" si="0"/>
        <v>30469</v>
      </c>
      <c r="D70" s="36">
        <v>4450</v>
      </c>
      <c r="E70" s="36">
        <v>465</v>
      </c>
      <c r="F70" s="36">
        <v>21</v>
      </c>
      <c r="G70" s="36">
        <v>0</v>
      </c>
      <c r="H70" s="36">
        <v>2455</v>
      </c>
      <c r="I70" s="36">
        <v>672</v>
      </c>
      <c r="J70" s="36">
        <f t="shared" si="1"/>
        <v>3148</v>
      </c>
      <c r="K70" s="36">
        <f>producao!BS70+importacao!C70</f>
        <v>22406</v>
      </c>
    </row>
    <row r="71" spans="1:11" ht="8.25" customHeight="1" x14ac:dyDescent="0.2">
      <c r="A71" s="10" t="s">
        <v>266</v>
      </c>
      <c r="B71" s="11" t="s">
        <v>189</v>
      </c>
      <c r="C71" s="38">
        <f t="shared" ref="C71:C133" si="2">D71+E71+J71+K71</f>
        <v>85341</v>
      </c>
      <c r="D71" s="38">
        <v>16911</v>
      </c>
      <c r="E71" s="38">
        <v>1418</v>
      </c>
      <c r="F71" s="38">
        <v>557</v>
      </c>
      <c r="G71" s="38">
        <v>451</v>
      </c>
      <c r="H71" s="38">
        <v>4864</v>
      </c>
      <c r="I71" s="38">
        <v>1666</v>
      </c>
      <c r="J71" s="38">
        <f t="shared" ref="J71:J133" si="3">SUM(F71:I71)</f>
        <v>7538</v>
      </c>
      <c r="K71" s="38">
        <f>producao!BS71+importacao!C71</f>
        <v>59474</v>
      </c>
    </row>
    <row r="72" spans="1:11" ht="8.25" customHeight="1" x14ac:dyDescent="0.2">
      <c r="A72" s="10" t="s">
        <v>190</v>
      </c>
      <c r="B72" s="11" t="s">
        <v>51</v>
      </c>
      <c r="C72" s="37">
        <f t="shared" si="2"/>
        <v>23406</v>
      </c>
      <c r="D72" s="37">
        <v>44</v>
      </c>
      <c r="E72" s="37">
        <v>484</v>
      </c>
      <c r="F72" s="37">
        <v>27</v>
      </c>
      <c r="G72" s="37">
        <v>0</v>
      </c>
      <c r="H72" s="37">
        <v>0</v>
      </c>
      <c r="I72" s="37">
        <v>196</v>
      </c>
      <c r="J72" s="37">
        <f t="shared" si="3"/>
        <v>223</v>
      </c>
      <c r="K72" s="37">
        <f>producao!BS72+importacao!C72</f>
        <v>22655</v>
      </c>
    </row>
    <row r="73" spans="1:11" ht="8.25" customHeight="1" x14ac:dyDescent="0.2">
      <c r="A73" s="10" t="s">
        <v>267</v>
      </c>
      <c r="B73" s="11" t="s">
        <v>191</v>
      </c>
      <c r="C73" s="37">
        <f t="shared" si="2"/>
        <v>165913</v>
      </c>
      <c r="D73" s="37">
        <v>11254</v>
      </c>
      <c r="E73" s="37">
        <v>3052</v>
      </c>
      <c r="F73" s="37">
        <v>1083</v>
      </c>
      <c r="G73" s="37">
        <v>370</v>
      </c>
      <c r="H73" s="37">
        <v>2390</v>
      </c>
      <c r="I73" s="37">
        <v>3447</v>
      </c>
      <c r="J73" s="37">
        <f t="shared" si="3"/>
        <v>7290</v>
      </c>
      <c r="K73" s="37">
        <f>producao!BS73+importacao!C73</f>
        <v>144317</v>
      </c>
    </row>
    <row r="74" spans="1:11" ht="8.25" customHeight="1" x14ac:dyDescent="0.2">
      <c r="A74" s="12" t="s">
        <v>193</v>
      </c>
      <c r="B74" s="13" t="s">
        <v>192</v>
      </c>
      <c r="C74" s="37">
        <f t="shared" si="2"/>
        <v>99519</v>
      </c>
      <c r="D74" s="37">
        <v>11565</v>
      </c>
      <c r="E74" s="37">
        <v>1149</v>
      </c>
      <c r="F74" s="37">
        <v>362</v>
      </c>
      <c r="G74" s="37">
        <v>124</v>
      </c>
      <c r="H74" s="37">
        <v>1203</v>
      </c>
      <c r="I74" s="37">
        <v>1905</v>
      </c>
      <c r="J74" s="37">
        <f t="shared" si="3"/>
        <v>3594</v>
      </c>
      <c r="K74" s="37">
        <f>producao!BS74+importacao!C74</f>
        <v>83211</v>
      </c>
    </row>
    <row r="75" spans="1:11" ht="8.25" customHeight="1" x14ac:dyDescent="0.2">
      <c r="A75" s="8" t="s">
        <v>268</v>
      </c>
      <c r="B75" s="3" t="s">
        <v>52</v>
      </c>
      <c r="C75" s="37">
        <f t="shared" si="2"/>
        <v>8199</v>
      </c>
      <c r="D75" s="37">
        <v>1588</v>
      </c>
      <c r="E75" s="37">
        <v>147</v>
      </c>
      <c r="F75" s="37">
        <v>0</v>
      </c>
      <c r="G75" s="37">
        <v>31</v>
      </c>
      <c r="H75" s="37">
        <v>54</v>
      </c>
      <c r="I75" s="37">
        <v>158</v>
      </c>
      <c r="J75" s="37">
        <f t="shared" si="3"/>
        <v>243</v>
      </c>
      <c r="K75" s="37">
        <f>producao!BS75+importacao!C75</f>
        <v>6221</v>
      </c>
    </row>
    <row r="76" spans="1:11" ht="8.25" customHeight="1" x14ac:dyDescent="0.2">
      <c r="A76" s="25" t="s">
        <v>269</v>
      </c>
      <c r="B76" s="21" t="s">
        <v>270</v>
      </c>
      <c r="C76" s="36">
        <f t="shared" si="2"/>
        <v>173411</v>
      </c>
      <c r="D76" s="36">
        <v>26587</v>
      </c>
      <c r="E76" s="36">
        <v>2223</v>
      </c>
      <c r="F76" s="36">
        <v>1727</v>
      </c>
      <c r="G76" s="36">
        <v>2155</v>
      </c>
      <c r="H76" s="36">
        <v>6197</v>
      </c>
      <c r="I76" s="36">
        <v>3798</v>
      </c>
      <c r="J76" s="36">
        <f t="shared" si="3"/>
        <v>13877</v>
      </c>
      <c r="K76" s="36">
        <f>producao!BS76+importacao!C76</f>
        <v>130724</v>
      </c>
    </row>
    <row r="77" spans="1:11" ht="8.25" customHeight="1" x14ac:dyDescent="0.2">
      <c r="A77" s="25" t="s">
        <v>194</v>
      </c>
      <c r="B77" s="21" t="s">
        <v>53</v>
      </c>
      <c r="C77" s="36">
        <f t="shared" si="2"/>
        <v>42218</v>
      </c>
      <c r="D77" s="36">
        <v>3020</v>
      </c>
      <c r="E77" s="36">
        <v>410</v>
      </c>
      <c r="F77" s="36">
        <v>750</v>
      </c>
      <c r="G77" s="36">
        <v>82</v>
      </c>
      <c r="H77" s="36">
        <v>163</v>
      </c>
      <c r="I77" s="36">
        <v>1718</v>
      </c>
      <c r="J77" s="36">
        <f t="shared" si="3"/>
        <v>2713</v>
      </c>
      <c r="K77" s="36">
        <f>producao!BS77+importacao!C77</f>
        <v>36075</v>
      </c>
    </row>
    <row r="78" spans="1:11" ht="8.25" customHeight="1" x14ac:dyDescent="0.2">
      <c r="A78" s="26" t="s">
        <v>196</v>
      </c>
      <c r="B78" s="23" t="s">
        <v>195</v>
      </c>
      <c r="C78" s="36">
        <f t="shared" si="2"/>
        <v>69471</v>
      </c>
      <c r="D78" s="36">
        <v>16403</v>
      </c>
      <c r="E78" s="36">
        <v>972</v>
      </c>
      <c r="F78" s="36">
        <v>744</v>
      </c>
      <c r="G78" s="36">
        <v>2102</v>
      </c>
      <c r="H78" s="36">
        <v>4095</v>
      </c>
      <c r="I78" s="36">
        <v>2975</v>
      </c>
      <c r="J78" s="36">
        <f t="shared" si="3"/>
        <v>9916</v>
      </c>
      <c r="K78" s="36">
        <f>producao!BS78+importacao!C78</f>
        <v>42180</v>
      </c>
    </row>
    <row r="79" spans="1:11" ht="8.25" customHeight="1" x14ac:dyDescent="0.2">
      <c r="A79" s="25" t="s">
        <v>198</v>
      </c>
      <c r="B79" s="21" t="s">
        <v>197</v>
      </c>
      <c r="C79" s="36">
        <f t="shared" si="2"/>
        <v>138213</v>
      </c>
      <c r="D79" s="36">
        <v>27040</v>
      </c>
      <c r="E79" s="36">
        <v>2855</v>
      </c>
      <c r="F79" s="36">
        <v>1786</v>
      </c>
      <c r="G79" s="36">
        <v>5094</v>
      </c>
      <c r="H79" s="36">
        <v>9821</v>
      </c>
      <c r="I79" s="36">
        <v>2652</v>
      </c>
      <c r="J79" s="36">
        <f t="shared" si="3"/>
        <v>19353</v>
      </c>
      <c r="K79" s="36">
        <f>producao!BS79+importacao!C79</f>
        <v>88965</v>
      </c>
    </row>
    <row r="80" spans="1:11" ht="8.25" customHeight="1" x14ac:dyDescent="0.2">
      <c r="A80" s="25" t="s">
        <v>271</v>
      </c>
      <c r="B80" s="21" t="s">
        <v>272</v>
      </c>
      <c r="C80" s="36">
        <f t="shared" si="2"/>
        <v>41817</v>
      </c>
      <c r="D80" s="36">
        <v>9232</v>
      </c>
      <c r="E80" s="36">
        <v>489</v>
      </c>
      <c r="F80" s="36">
        <v>1076</v>
      </c>
      <c r="G80" s="36">
        <v>469</v>
      </c>
      <c r="H80" s="36">
        <v>1097</v>
      </c>
      <c r="I80" s="36">
        <v>1163</v>
      </c>
      <c r="J80" s="36">
        <f t="shared" si="3"/>
        <v>3805</v>
      </c>
      <c r="K80" s="36">
        <f>producao!BS80+importacao!C80</f>
        <v>28291</v>
      </c>
    </row>
    <row r="81" spans="1:11" ht="8.25" customHeight="1" x14ac:dyDescent="0.2">
      <c r="A81" s="10" t="s">
        <v>200</v>
      </c>
      <c r="B81" s="11" t="s">
        <v>199</v>
      </c>
      <c r="C81" s="37">
        <f t="shared" si="2"/>
        <v>123748</v>
      </c>
      <c r="D81" s="37">
        <v>14589</v>
      </c>
      <c r="E81" s="37">
        <v>1292</v>
      </c>
      <c r="F81" s="37">
        <v>3089</v>
      </c>
      <c r="G81" s="37">
        <v>1473</v>
      </c>
      <c r="H81" s="37">
        <v>3483</v>
      </c>
      <c r="I81" s="37">
        <v>3192</v>
      </c>
      <c r="J81" s="37">
        <f t="shared" si="3"/>
        <v>11237</v>
      </c>
      <c r="K81" s="37">
        <f>producao!BS81+importacao!C81</f>
        <v>96630</v>
      </c>
    </row>
    <row r="82" spans="1:11" ht="8.25" customHeight="1" x14ac:dyDescent="0.2">
      <c r="A82" s="10" t="s">
        <v>273</v>
      </c>
      <c r="B82" s="11" t="s">
        <v>15</v>
      </c>
      <c r="C82" s="38">
        <f t="shared" si="2"/>
        <v>56487</v>
      </c>
      <c r="D82" s="38">
        <v>18275</v>
      </c>
      <c r="E82" s="38">
        <v>713</v>
      </c>
      <c r="F82" s="38">
        <v>623</v>
      </c>
      <c r="G82" s="38">
        <v>1850</v>
      </c>
      <c r="H82" s="38">
        <v>7124</v>
      </c>
      <c r="I82" s="38">
        <v>876</v>
      </c>
      <c r="J82" s="38">
        <f t="shared" si="3"/>
        <v>10473</v>
      </c>
      <c r="K82" s="38">
        <f>producao!BS82+importacao!C82</f>
        <v>27026</v>
      </c>
    </row>
    <row r="83" spans="1:11" ht="8.25" customHeight="1" x14ac:dyDescent="0.2">
      <c r="A83" s="10" t="s">
        <v>202</v>
      </c>
      <c r="B83" s="11" t="s">
        <v>201</v>
      </c>
      <c r="C83" s="38">
        <f t="shared" si="2"/>
        <v>47794</v>
      </c>
      <c r="D83" s="38">
        <v>8029</v>
      </c>
      <c r="E83" s="38">
        <v>559</v>
      </c>
      <c r="F83" s="38">
        <v>187</v>
      </c>
      <c r="G83" s="38">
        <v>51</v>
      </c>
      <c r="H83" s="38">
        <v>1561</v>
      </c>
      <c r="I83" s="38">
        <v>871</v>
      </c>
      <c r="J83" s="38">
        <f t="shared" si="3"/>
        <v>2670</v>
      </c>
      <c r="K83" s="38">
        <f>producao!BS83+importacao!C83</f>
        <v>36536</v>
      </c>
    </row>
    <row r="84" spans="1:11" ht="8.25" customHeight="1" x14ac:dyDescent="0.2">
      <c r="A84" s="12" t="s">
        <v>203</v>
      </c>
      <c r="B84" s="13" t="s">
        <v>64</v>
      </c>
      <c r="C84" s="37">
        <f t="shared" si="2"/>
        <v>36425</v>
      </c>
      <c r="D84" s="37">
        <v>4108</v>
      </c>
      <c r="E84" s="37">
        <v>325</v>
      </c>
      <c r="F84" s="37">
        <v>190</v>
      </c>
      <c r="G84" s="37">
        <v>71</v>
      </c>
      <c r="H84" s="37">
        <v>1</v>
      </c>
      <c r="I84" s="37">
        <v>631</v>
      </c>
      <c r="J84" s="37">
        <f t="shared" si="3"/>
        <v>893</v>
      </c>
      <c r="K84" s="37">
        <f>producao!BS84+importacao!C84</f>
        <v>31099</v>
      </c>
    </row>
    <row r="85" spans="1:11" ht="8.25" customHeight="1" x14ac:dyDescent="0.2">
      <c r="A85" s="8" t="s">
        <v>274</v>
      </c>
      <c r="B85" s="3" t="s">
        <v>275</v>
      </c>
      <c r="C85" s="38">
        <f t="shared" si="2"/>
        <v>197394</v>
      </c>
      <c r="D85" s="38">
        <v>30959</v>
      </c>
      <c r="E85" s="38">
        <v>2394</v>
      </c>
      <c r="F85" s="38">
        <v>4267</v>
      </c>
      <c r="G85" s="38">
        <v>1128</v>
      </c>
      <c r="H85" s="38">
        <v>3251</v>
      </c>
      <c r="I85" s="38">
        <v>5205</v>
      </c>
      <c r="J85" s="38">
        <f t="shared" si="3"/>
        <v>13851</v>
      </c>
      <c r="K85" s="38">
        <f>producao!BS85+importacao!C85</f>
        <v>150190</v>
      </c>
    </row>
    <row r="86" spans="1:11" ht="8.25" customHeight="1" x14ac:dyDescent="0.2">
      <c r="A86" s="25" t="s">
        <v>204</v>
      </c>
      <c r="B86" s="21" t="s">
        <v>16</v>
      </c>
      <c r="C86" s="36">
        <f t="shared" si="2"/>
        <v>240187</v>
      </c>
      <c r="D86" s="36">
        <v>43061</v>
      </c>
      <c r="E86" s="36">
        <v>3536</v>
      </c>
      <c r="F86" s="36">
        <v>1757</v>
      </c>
      <c r="G86" s="36">
        <v>9596</v>
      </c>
      <c r="H86" s="36">
        <v>16498</v>
      </c>
      <c r="I86" s="36">
        <v>5000</v>
      </c>
      <c r="J86" s="36">
        <f t="shared" si="3"/>
        <v>32851</v>
      </c>
      <c r="K86" s="36">
        <f>producao!BS86+importacao!C86</f>
        <v>160739</v>
      </c>
    </row>
    <row r="87" spans="1:11" ht="8.25" customHeight="1" x14ac:dyDescent="0.2">
      <c r="A87" s="25" t="s">
        <v>276</v>
      </c>
      <c r="B87" s="21" t="s">
        <v>205</v>
      </c>
      <c r="C87" s="36">
        <f t="shared" si="2"/>
        <v>87060</v>
      </c>
      <c r="D87" s="36">
        <v>15930</v>
      </c>
      <c r="E87" s="36">
        <v>167</v>
      </c>
      <c r="F87" s="36">
        <v>208</v>
      </c>
      <c r="G87" s="36">
        <v>189</v>
      </c>
      <c r="H87" s="36">
        <v>1238</v>
      </c>
      <c r="I87" s="36">
        <v>1774</v>
      </c>
      <c r="J87" s="36">
        <f t="shared" si="3"/>
        <v>3409</v>
      </c>
      <c r="K87" s="36">
        <f>producao!BS87+importacao!C87</f>
        <v>67554</v>
      </c>
    </row>
    <row r="88" spans="1:11" ht="8.25" customHeight="1" x14ac:dyDescent="0.2">
      <c r="A88" s="26" t="s">
        <v>277</v>
      </c>
      <c r="B88" s="23" t="s">
        <v>67</v>
      </c>
      <c r="C88" s="36">
        <f t="shared" si="2"/>
        <v>182314</v>
      </c>
      <c r="D88" s="36">
        <v>27400</v>
      </c>
      <c r="E88" s="36">
        <v>1262</v>
      </c>
      <c r="F88" s="36">
        <v>3035</v>
      </c>
      <c r="G88" s="36">
        <v>1570</v>
      </c>
      <c r="H88" s="36">
        <v>1508</v>
      </c>
      <c r="I88" s="36">
        <v>4940</v>
      </c>
      <c r="J88" s="36">
        <f t="shared" si="3"/>
        <v>11053</v>
      </c>
      <c r="K88" s="36">
        <f>producao!BS88+importacao!C88</f>
        <v>142599</v>
      </c>
    </row>
    <row r="89" spans="1:11" ht="8.25" customHeight="1" x14ac:dyDescent="0.2">
      <c r="A89" s="25" t="s">
        <v>278</v>
      </c>
      <c r="B89" s="21" t="s">
        <v>279</v>
      </c>
      <c r="C89" s="36">
        <f t="shared" si="2"/>
        <v>98838</v>
      </c>
      <c r="D89" s="36">
        <v>8085</v>
      </c>
      <c r="E89" s="36">
        <v>652</v>
      </c>
      <c r="F89" s="36">
        <v>369</v>
      </c>
      <c r="G89" s="36">
        <v>2009</v>
      </c>
      <c r="H89" s="36">
        <v>2625</v>
      </c>
      <c r="I89" s="36">
        <v>927</v>
      </c>
      <c r="J89" s="36">
        <f t="shared" si="3"/>
        <v>5930</v>
      </c>
      <c r="K89" s="36">
        <f>producao!BS89+importacao!C89</f>
        <v>84171</v>
      </c>
    </row>
    <row r="90" spans="1:11" ht="8.25" customHeight="1" x14ac:dyDescent="0.2">
      <c r="A90" s="25" t="s">
        <v>206</v>
      </c>
      <c r="B90" s="21" t="s">
        <v>35</v>
      </c>
      <c r="C90" s="36">
        <f t="shared" si="2"/>
        <v>92404</v>
      </c>
      <c r="D90" s="36">
        <v>37047</v>
      </c>
      <c r="E90" s="36">
        <v>945</v>
      </c>
      <c r="F90" s="36">
        <v>335</v>
      </c>
      <c r="G90" s="36">
        <v>838</v>
      </c>
      <c r="H90" s="36">
        <v>7198</v>
      </c>
      <c r="I90" s="36">
        <v>1142</v>
      </c>
      <c r="J90" s="36">
        <f t="shared" si="3"/>
        <v>9513</v>
      </c>
      <c r="K90" s="36">
        <f>producao!BS90+importacao!C90</f>
        <v>44899</v>
      </c>
    </row>
    <row r="91" spans="1:11" ht="8.25" customHeight="1" x14ac:dyDescent="0.2">
      <c r="A91" s="10" t="s">
        <v>280</v>
      </c>
      <c r="B91" s="11" t="s">
        <v>54</v>
      </c>
      <c r="C91" s="37">
        <f t="shared" si="2"/>
        <v>124089</v>
      </c>
      <c r="D91" s="37">
        <v>47033</v>
      </c>
      <c r="E91" s="37">
        <v>1164</v>
      </c>
      <c r="F91" s="37">
        <v>2168</v>
      </c>
      <c r="G91" s="37">
        <v>1559</v>
      </c>
      <c r="H91" s="37">
        <v>12876</v>
      </c>
      <c r="I91" s="37">
        <v>1582</v>
      </c>
      <c r="J91" s="37">
        <f t="shared" si="3"/>
        <v>18185</v>
      </c>
      <c r="K91" s="37">
        <f>producao!BS91+importacao!C91</f>
        <v>57707</v>
      </c>
    </row>
    <row r="92" spans="1:11" ht="8.25" customHeight="1" x14ac:dyDescent="0.2">
      <c r="A92" s="10" t="s">
        <v>281</v>
      </c>
      <c r="B92" s="11" t="s">
        <v>282</v>
      </c>
      <c r="C92" s="38">
        <f t="shared" si="2"/>
        <v>109352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4878</v>
      </c>
      <c r="J92" s="38">
        <f t="shared" si="3"/>
        <v>4878</v>
      </c>
      <c r="K92" s="38">
        <f>producao!BS92+importacao!C92</f>
        <v>104474</v>
      </c>
    </row>
    <row r="93" spans="1:11" ht="8.25" customHeight="1" x14ac:dyDescent="0.2">
      <c r="A93" s="10" t="s">
        <v>283</v>
      </c>
      <c r="B93" s="11" t="s">
        <v>207</v>
      </c>
      <c r="C93" s="38">
        <f t="shared" si="2"/>
        <v>414592</v>
      </c>
      <c r="D93" s="38">
        <v>1802</v>
      </c>
      <c r="E93" s="38">
        <v>0</v>
      </c>
      <c r="F93" s="38">
        <v>0</v>
      </c>
      <c r="G93" s="38">
        <v>0</v>
      </c>
      <c r="H93" s="38">
        <v>55526</v>
      </c>
      <c r="I93" s="38">
        <v>10391</v>
      </c>
      <c r="J93" s="38">
        <f t="shared" si="3"/>
        <v>65917</v>
      </c>
      <c r="K93" s="38">
        <f>producao!BS93+importacao!C93</f>
        <v>346873</v>
      </c>
    </row>
    <row r="94" spans="1:11" ht="8.25" customHeight="1" x14ac:dyDescent="0.2">
      <c r="A94" s="12" t="s">
        <v>284</v>
      </c>
      <c r="B94" s="13" t="s">
        <v>285</v>
      </c>
      <c r="C94" s="37">
        <f t="shared" si="2"/>
        <v>102467</v>
      </c>
      <c r="D94" s="37">
        <v>3224</v>
      </c>
      <c r="E94" s="37">
        <v>0</v>
      </c>
      <c r="F94" s="37">
        <v>0</v>
      </c>
      <c r="G94" s="37">
        <v>0</v>
      </c>
      <c r="H94" s="37">
        <v>288</v>
      </c>
      <c r="I94" s="37">
        <v>3850</v>
      </c>
      <c r="J94" s="37">
        <f t="shared" si="3"/>
        <v>4138</v>
      </c>
      <c r="K94" s="37">
        <f>producao!BS94+importacao!C94</f>
        <v>95105</v>
      </c>
    </row>
    <row r="95" spans="1:11" ht="8.25" customHeight="1" x14ac:dyDescent="0.2">
      <c r="A95" s="8" t="s">
        <v>209</v>
      </c>
      <c r="B95" s="3" t="s">
        <v>208</v>
      </c>
      <c r="C95" s="38">
        <f t="shared" si="2"/>
        <v>347329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17181</v>
      </c>
      <c r="J95" s="38">
        <f t="shared" si="3"/>
        <v>17181</v>
      </c>
      <c r="K95" s="38">
        <f>producao!BS95+importacao!C95</f>
        <v>330148</v>
      </c>
    </row>
    <row r="96" spans="1:11" ht="8.25" customHeight="1" x14ac:dyDescent="0.2">
      <c r="A96" s="25" t="s">
        <v>210</v>
      </c>
      <c r="B96" s="21" t="s">
        <v>65</v>
      </c>
      <c r="C96" s="36">
        <f t="shared" si="2"/>
        <v>124353</v>
      </c>
      <c r="D96" s="36">
        <v>0</v>
      </c>
      <c r="E96" s="36">
        <v>0</v>
      </c>
      <c r="F96" s="36">
        <v>0</v>
      </c>
      <c r="G96" s="36">
        <v>0</v>
      </c>
      <c r="H96" s="36">
        <v>0</v>
      </c>
      <c r="I96" s="36">
        <v>6531</v>
      </c>
      <c r="J96" s="36">
        <f t="shared" si="3"/>
        <v>6531</v>
      </c>
      <c r="K96" s="36">
        <f>producao!BS96+importacao!C96</f>
        <v>117822</v>
      </c>
    </row>
    <row r="97" spans="1:11" ht="8.25" customHeight="1" x14ac:dyDescent="0.2">
      <c r="A97" s="25" t="s">
        <v>286</v>
      </c>
      <c r="B97" s="21" t="s">
        <v>66</v>
      </c>
      <c r="C97" s="36">
        <f t="shared" si="2"/>
        <v>158151</v>
      </c>
      <c r="D97" s="36">
        <v>0</v>
      </c>
      <c r="E97" s="36">
        <v>0</v>
      </c>
      <c r="F97" s="36">
        <v>0</v>
      </c>
      <c r="G97" s="36">
        <v>0</v>
      </c>
      <c r="H97" s="36">
        <v>0</v>
      </c>
      <c r="I97" s="36">
        <v>5344</v>
      </c>
      <c r="J97" s="36">
        <f t="shared" si="3"/>
        <v>5344</v>
      </c>
      <c r="K97" s="36">
        <f>producao!BS97+importacao!C97</f>
        <v>152807</v>
      </c>
    </row>
    <row r="98" spans="1:11" ht="8.25" customHeight="1" x14ac:dyDescent="0.2">
      <c r="A98" s="25" t="s">
        <v>287</v>
      </c>
      <c r="B98" s="21" t="s">
        <v>211</v>
      </c>
      <c r="C98" s="36">
        <f t="shared" si="2"/>
        <v>89823</v>
      </c>
      <c r="D98" s="36">
        <v>-99434</v>
      </c>
      <c r="E98" s="36">
        <v>0</v>
      </c>
      <c r="F98" s="36">
        <v>0</v>
      </c>
      <c r="G98" s="36">
        <v>0</v>
      </c>
      <c r="H98" s="36">
        <v>0</v>
      </c>
      <c r="I98" s="36">
        <v>1956</v>
      </c>
      <c r="J98" s="36">
        <f t="shared" si="3"/>
        <v>1956</v>
      </c>
      <c r="K98" s="36">
        <f>producao!BS98+importacao!C98</f>
        <v>187301</v>
      </c>
    </row>
    <row r="99" spans="1:11" ht="8.25" customHeight="1" x14ac:dyDescent="0.2">
      <c r="A99" s="26" t="s">
        <v>288</v>
      </c>
      <c r="B99" s="23" t="s">
        <v>289</v>
      </c>
      <c r="C99" s="36">
        <f t="shared" si="2"/>
        <v>52033</v>
      </c>
      <c r="D99" s="36">
        <v>-1051826</v>
      </c>
      <c r="E99" s="36">
        <v>0</v>
      </c>
      <c r="F99" s="36">
        <v>0</v>
      </c>
      <c r="G99" s="36">
        <v>0</v>
      </c>
      <c r="H99" s="36">
        <v>0</v>
      </c>
      <c r="I99" s="36">
        <v>823</v>
      </c>
      <c r="J99" s="36">
        <f t="shared" si="3"/>
        <v>823</v>
      </c>
      <c r="K99" s="36">
        <f>producao!BS99+importacao!C99</f>
        <v>1103036</v>
      </c>
    </row>
    <row r="100" spans="1:11" ht="8.25" customHeight="1" x14ac:dyDescent="0.2">
      <c r="A100" s="25" t="s">
        <v>213</v>
      </c>
      <c r="B100" s="21" t="s">
        <v>212</v>
      </c>
      <c r="C100" s="36">
        <f t="shared" si="2"/>
        <v>214106</v>
      </c>
      <c r="D100" s="36">
        <v>0</v>
      </c>
      <c r="E100" s="36">
        <v>-94820</v>
      </c>
      <c r="F100" s="36">
        <v>0</v>
      </c>
      <c r="G100" s="36">
        <v>0</v>
      </c>
      <c r="H100" s="36">
        <v>2835</v>
      </c>
      <c r="I100" s="36">
        <v>6536</v>
      </c>
      <c r="J100" s="36">
        <f t="shared" si="3"/>
        <v>9371</v>
      </c>
      <c r="K100" s="36">
        <f>producao!BS100+importacao!C100</f>
        <v>299555</v>
      </c>
    </row>
    <row r="101" spans="1:11" ht="8.25" customHeight="1" x14ac:dyDescent="0.2">
      <c r="A101" s="10" t="s">
        <v>290</v>
      </c>
      <c r="B101" s="11" t="s">
        <v>214</v>
      </c>
      <c r="C101" s="38">
        <f t="shared" si="2"/>
        <v>125645</v>
      </c>
      <c r="D101" s="38">
        <v>0</v>
      </c>
      <c r="E101" s="38">
        <v>0</v>
      </c>
      <c r="F101" s="38">
        <v>0</v>
      </c>
      <c r="G101" s="38">
        <v>0</v>
      </c>
      <c r="H101" s="38">
        <v>10196</v>
      </c>
      <c r="I101" s="38">
        <v>325</v>
      </c>
      <c r="J101" s="38">
        <f t="shared" si="3"/>
        <v>10521</v>
      </c>
      <c r="K101" s="38">
        <f>producao!BS101+importacao!C101</f>
        <v>115124</v>
      </c>
    </row>
    <row r="102" spans="1:11" ht="8.25" customHeight="1" x14ac:dyDescent="0.2">
      <c r="A102" s="10" t="s">
        <v>291</v>
      </c>
      <c r="B102" s="11" t="s">
        <v>215</v>
      </c>
      <c r="C102" s="37">
        <f t="shared" si="2"/>
        <v>35761</v>
      </c>
      <c r="D102" s="37">
        <v>0</v>
      </c>
      <c r="E102" s="37">
        <v>-2600</v>
      </c>
      <c r="F102" s="37">
        <v>0</v>
      </c>
      <c r="G102" s="37">
        <v>0</v>
      </c>
      <c r="H102" s="37">
        <v>288</v>
      </c>
      <c r="I102" s="37">
        <v>3693</v>
      </c>
      <c r="J102" s="37">
        <f t="shared" si="3"/>
        <v>3981</v>
      </c>
      <c r="K102" s="37">
        <f>producao!BS102+importacao!C102</f>
        <v>34380</v>
      </c>
    </row>
    <row r="103" spans="1:11" ht="8.25" customHeight="1" x14ac:dyDescent="0.2">
      <c r="A103" s="10" t="s">
        <v>292</v>
      </c>
      <c r="B103" s="11" t="s">
        <v>216</v>
      </c>
      <c r="C103" s="37">
        <f t="shared" si="2"/>
        <v>59090</v>
      </c>
      <c r="D103" s="37">
        <v>0</v>
      </c>
      <c r="E103" s="37">
        <v>0</v>
      </c>
      <c r="F103" s="37">
        <v>0</v>
      </c>
      <c r="G103" s="37">
        <v>0</v>
      </c>
      <c r="H103" s="37">
        <v>415</v>
      </c>
      <c r="I103" s="37">
        <v>1707</v>
      </c>
      <c r="J103" s="37">
        <f t="shared" si="3"/>
        <v>2122</v>
      </c>
      <c r="K103" s="37">
        <f>producao!BS103+importacao!C103</f>
        <v>56968</v>
      </c>
    </row>
    <row r="104" spans="1:11" ht="8.25" customHeight="1" x14ac:dyDescent="0.2">
      <c r="A104" s="12" t="s">
        <v>217</v>
      </c>
      <c r="B104" s="13" t="s">
        <v>293</v>
      </c>
      <c r="C104" s="37">
        <f t="shared" si="2"/>
        <v>137931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6934</v>
      </c>
      <c r="J104" s="37">
        <f t="shared" si="3"/>
        <v>6934</v>
      </c>
      <c r="K104" s="37">
        <f>producao!BS104+importacao!C104</f>
        <v>130997</v>
      </c>
    </row>
    <row r="105" spans="1:11" ht="8.25" customHeight="1" x14ac:dyDescent="0.2">
      <c r="A105" s="8" t="s">
        <v>294</v>
      </c>
      <c r="B105" s="3" t="s">
        <v>218</v>
      </c>
      <c r="C105" s="37">
        <f t="shared" si="2"/>
        <v>26982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1708</v>
      </c>
      <c r="J105" s="37">
        <f t="shared" si="3"/>
        <v>1708</v>
      </c>
      <c r="K105" s="37">
        <f>producao!BS105+importacao!C105</f>
        <v>25274</v>
      </c>
    </row>
    <row r="106" spans="1:11" ht="8.25" customHeight="1" x14ac:dyDescent="0.2">
      <c r="A106" s="25" t="s">
        <v>295</v>
      </c>
      <c r="B106" s="21" t="s">
        <v>55</v>
      </c>
      <c r="C106" s="36">
        <f t="shared" si="2"/>
        <v>58745</v>
      </c>
      <c r="D106" s="36">
        <v>0</v>
      </c>
      <c r="E106" s="36">
        <v>0</v>
      </c>
      <c r="F106" s="36">
        <v>0</v>
      </c>
      <c r="G106" s="36">
        <v>0</v>
      </c>
      <c r="H106" s="36">
        <v>0</v>
      </c>
      <c r="I106" s="36">
        <v>4159</v>
      </c>
      <c r="J106" s="36">
        <f t="shared" si="3"/>
        <v>4159</v>
      </c>
      <c r="K106" s="36">
        <f>producao!BS106+importacao!C106</f>
        <v>54586</v>
      </c>
    </row>
    <row r="107" spans="1:11" ht="8.25" customHeight="1" x14ac:dyDescent="0.2">
      <c r="A107" s="25" t="s">
        <v>296</v>
      </c>
      <c r="B107" s="21" t="s">
        <v>56</v>
      </c>
      <c r="C107" s="36">
        <f t="shared" si="2"/>
        <v>351777</v>
      </c>
      <c r="D107" s="36">
        <v>0</v>
      </c>
      <c r="E107" s="36">
        <v>0</v>
      </c>
      <c r="F107" s="36">
        <v>0</v>
      </c>
      <c r="G107" s="36">
        <v>0</v>
      </c>
      <c r="H107" s="36">
        <v>28552</v>
      </c>
      <c r="I107" s="36">
        <v>4355</v>
      </c>
      <c r="J107" s="36">
        <f t="shared" si="3"/>
        <v>32907</v>
      </c>
      <c r="K107" s="36">
        <f>producao!BS107+importacao!C107</f>
        <v>318870</v>
      </c>
    </row>
    <row r="108" spans="1:11" ht="8.25" customHeight="1" x14ac:dyDescent="0.2">
      <c r="A108" s="25" t="s">
        <v>297</v>
      </c>
      <c r="B108" s="21" t="s">
        <v>219</v>
      </c>
      <c r="C108" s="36">
        <f t="shared" si="2"/>
        <v>33502</v>
      </c>
      <c r="D108" s="36">
        <v>12270</v>
      </c>
      <c r="E108" s="36">
        <v>71</v>
      </c>
      <c r="F108" s="36">
        <v>4</v>
      </c>
      <c r="G108" s="36">
        <v>0</v>
      </c>
      <c r="H108" s="36">
        <v>0</v>
      </c>
      <c r="I108" s="36">
        <v>703</v>
      </c>
      <c r="J108" s="36">
        <f t="shared" si="3"/>
        <v>707</v>
      </c>
      <c r="K108" s="36">
        <f>producao!BS108+importacao!C108</f>
        <v>20454</v>
      </c>
    </row>
    <row r="109" spans="1:11" ht="8.25" customHeight="1" x14ac:dyDescent="0.2">
      <c r="A109" s="26" t="s">
        <v>298</v>
      </c>
      <c r="B109" s="23" t="s">
        <v>299</v>
      </c>
      <c r="C109" s="36">
        <f t="shared" si="2"/>
        <v>46311</v>
      </c>
      <c r="D109" s="36">
        <v>0</v>
      </c>
      <c r="E109" s="36">
        <v>0</v>
      </c>
      <c r="F109" s="36">
        <v>7</v>
      </c>
      <c r="G109" s="36">
        <v>0</v>
      </c>
      <c r="H109" s="36">
        <v>0</v>
      </c>
      <c r="I109" s="36">
        <v>1649</v>
      </c>
      <c r="J109" s="36">
        <f t="shared" si="3"/>
        <v>1656</v>
      </c>
      <c r="K109" s="36">
        <f>producao!BS109+importacao!C109</f>
        <v>44655</v>
      </c>
    </row>
    <row r="110" spans="1:11" ht="8.25" customHeight="1" x14ac:dyDescent="0.2">
      <c r="A110" s="25" t="s">
        <v>300</v>
      </c>
      <c r="B110" s="21" t="s">
        <v>220</v>
      </c>
      <c r="C110" s="36">
        <f t="shared" si="2"/>
        <v>213874</v>
      </c>
      <c r="D110" s="36">
        <v>0</v>
      </c>
      <c r="E110" s="36">
        <v>0</v>
      </c>
      <c r="F110" s="36">
        <v>0</v>
      </c>
      <c r="G110" s="36">
        <v>0</v>
      </c>
      <c r="H110" s="36">
        <v>37679</v>
      </c>
      <c r="I110" s="36">
        <v>6484</v>
      </c>
      <c r="J110" s="36">
        <f t="shared" si="3"/>
        <v>44163</v>
      </c>
      <c r="K110" s="36">
        <f>producao!BS110+importacao!C110</f>
        <v>169711</v>
      </c>
    </row>
    <row r="111" spans="1:11" ht="8.25" customHeight="1" x14ac:dyDescent="0.2">
      <c r="A111" s="10" t="s">
        <v>301</v>
      </c>
      <c r="B111" s="11" t="s">
        <v>302</v>
      </c>
      <c r="C111" s="37">
        <f t="shared" si="2"/>
        <v>222204</v>
      </c>
      <c r="D111" s="37">
        <v>264</v>
      </c>
      <c r="E111" s="37">
        <v>0</v>
      </c>
      <c r="F111" s="37">
        <v>0</v>
      </c>
      <c r="G111" s="37">
        <v>0</v>
      </c>
      <c r="H111" s="37">
        <v>0</v>
      </c>
      <c r="I111" s="37">
        <v>9110</v>
      </c>
      <c r="J111" s="37">
        <f t="shared" si="3"/>
        <v>9110</v>
      </c>
      <c r="K111" s="37">
        <f>producao!BS111+importacao!C111</f>
        <v>212830</v>
      </c>
    </row>
    <row r="112" spans="1:11" ht="8.25" customHeight="1" x14ac:dyDescent="0.2">
      <c r="A112" s="10" t="s">
        <v>303</v>
      </c>
      <c r="B112" s="11" t="s">
        <v>304</v>
      </c>
      <c r="C112" s="37">
        <f t="shared" si="2"/>
        <v>806448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87899</v>
      </c>
      <c r="J112" s="37">
        <f t="shared" si="3"/>
        <v>87899</v>
      </c>
      <c r="K112" s="37">
        <f>producao!BS112+importacao!C112</f>
        <v>718549</v>
      </c>
    </row>
    <row r="113" spans="1:11" ht="8.25" customHeight="1" x14ac:dyDescent="0.2">
      <c r="A113" s="10" t="s">
        <v>221</v>
      </c>
      <c r="B113" s="11" t="s">
        <v>305</v>
      </c>
      <c r="C113" s="37">
        <f t="shared" si="2"/>
        <v>267347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1260</v>
      </c>
      <c r="J113" s="37">
        <f t="shared" si="3"/>
        <v>1260</v>
      </c>
      <c r="K113" s="37">
        <f>producao!BS113+importacao!C113</f>
        <v>266087</v>
      </c>
    </row>
    <row r="114" spans="1:11" ht="8.25" customHeight="1" x14ac:dyDescent="0.2">
      <c r="A114" s="12" t="s">
        <v>306</v>
      </c>
      <c r="B114" s="13" t="s">
        <v>27</v>
      </c>
      <c r="C114" s="37">
        <f t="shared" si="2"/>
        <v>482425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f t="shared" si="3"/>
        <v>0</v>
      </c>
      <c r="K114" s="37">
        <f>producao!BS114+importacao!C114</f>
        <v>482425</v>
      </c>
    </row>
    <row r="115" spans="1:11" ht="8.25" customHeight="1" x14ac:dyDescent="0.2">
      <c r="A115" s="52" t="s">
        <v>307</v>
      </c>
      <c r="B115" s="11" t="s">
        <v>222</v>
      </c>
      <c r="C115" s="37">
        <f t="shared" si="2"/>
        <v>276041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14189</v>
      </c>
      <c r="J115" s="37">
        <f t="shared" si="3"/>
        <v>14189</v>
      </c>
      <c r="K115" s="37">
        <f>producao!BS115+importacao!C115</f>
        <v>261852</v>
      </c>
    </row>
    <row r="116" spans="1:11" ht="8.25" customHeight="1" x14ac:dyDescent="0.2">
      <c r="A116" s="20" t="s">
        <v>224</v>
      </c>
      <c r="B116" s="21" t="s">
        <v>223</v>
      </c>
      <c r="C116" s="36">
        <f t="shared" si="2"/>
        <v>49982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59</v>
      </c>
      <c r="J116" s="36">
        <f t="shared" si="3"/>
        <v>59</v>
      </c>
      <c r="K116" s="36">
        <f>producao!BS116+importacao!C116</f>
        <v>49923</v>
      </c>
    </row>
    <row r="117" spans="1:11" ht="8.25" customHeight="1" x14ac:dyDescent="0.2">
      <c r="A117" s="20" t="s">
        <v>308</v>
      </c>
      <c r="B117" s="21" t="s">
        <v>225</v>
      </c>
      <c r="C117" s="36">
        <f t="shared" si="2"/>
        <v>79409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3468</v>
      </c>
      <c r="J117" s="36">
        <f t="shared" si="3"/>
        <v>3468</v>
      </c>
      <c r="K117" s="36">
        <f>producao!BS117+importacao!C117</f>
        <v>75941</v>
      </c>
    </row>
    <row r="118" spans="1:11" ht="8.25" customHeight="1" x14ac:dyDescent="0.2">
      <c r="A118" s="22" t="s">
        <v>309</v>
      </c>
      <c r="B118" s="23" t="s">
        <v>226</v>
      </c>
      <c r="C118" s="36">
        <f t="shared" si="2"/>
        <v>152651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7570</v>
      </c>
      <c r="J118" s="36">
        <f t="shared" si="3"/>
        <v>7570</v>
      </c>
      <c r="K118" s="36">
        <f>producao!BS118+importacao!C118</f>
        <v>145081</v>
      </c>
    </row>
    <row r="119" spans="1:11" ht="8.25" customHeight="1" x14ac:dyDescent="0.2">
      <c r="A119" s="20" t="s">
        <v>310</v>
      </c>
      <c r="B119" s="21" t="s">
        <v>311</v>
      </c>
      <c r="C119" s="36">
        <f t="shared" si="2"/>
        <v>139324</v>
      </c>
      <c r="D119" s="36">
        <v>0</v>
      </c>
      <c r="E119" s="36">
        <v>0</v>
      </c>
      <c r="F119" s="36">
        <v>0</v>
      </c>
      <c r="G119" s="36">
        <v>0</v>
      </c>
      <c r="H119" s="36">
        <v>0</v>
      </c>
      <c r="I119" s="36">
        <v>10948</v>
      </c>
      <c r="J119" s="36">
        <f t="shared" si="3"/>
        <v>10948</v>
      </c>
      <c r="K119" s="36">
        <f>producao!BS119+importacao!C119</f>
        <v>128376</v>
      </c>
    </row>
    <row r="120" spans="1:11" ht="8.25" customHeight="1" x14ac:dyDescent="0.2">
      <c r="A120" s="20" t="s">
        <v>228</v>
      </c>
      <c r="B120" s="21" t="s">
        <v>227</v>
      </c>
      <c r="C120" s="36">
        <f t="shared" si="2"/>
        <v>122326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2453</v>
      </c>
      <c r="J120" s="36">
        <f t="shared" si="3"/>
        <v>2453</v>
      </c>
      <c r="K120" s="36">
        <f>producao!BS120+importacao!C120</f>
        <v>119873</v>
      </c>
    </row>
    <row r="121" spans="1:11" ht="8.25" customHeight="1" x14ac:dyDescent="0.2">
      <c r="A121" s="5" t="s">
        <v>312</v>
      </c>
      <c r="B121" s="3" t="s">
        <v>229</v>
      </c>
      <c r="C121" s="37">
        <f t="shared" si="2"/>
        <v>181181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10729</v>
      </c>
      <c r="J121" s="37">
        <f t="shared" si="3"/>
        <v>10729</v>
      </c>
      <c r="K121" s="37">
        <f>producao!BS121+importacao!C121</f>
        <v>170452</v>
      </c>
    </row>
    <row r="122" spans="1:11" ht="8.25" customHeight="1" x14ac:dyDescent="0.2">
      <c r="A122" s="5" t="s">
        <v>313</v>
      </c>
      <c r="B122" s="3" t="s">
        <v>230</v>
      </c>
      <c r="C122" s="37">
        <f t="shared" si="2"/>
        <v>46892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1919</v>
      </c>
      <c r="J122" s="37">
        <f t="shared" si="3"/>
        <v>1919</v>
      </c>
      <c r="K122" s="37">
        <f>producao!BS122+importacao!C122</f>
        <v>44973</v>
      </c>
    </row>
    <row r="123" spans="1:11" ht="8.25" customHeight="1" x14ac:dyDescent="0.2">
      <c r="A123" s="6" t="s">
        <v>314</v>
      </c>
      <c r="B123" s="7" t="s">
        <v>315</v>
      </c>
      <c r="C123" s="37">
        <f t="shared" si="2"/>
        <v>825758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f t="shared" si="3"/>
        <v>0</v>
      </c>
      <c r="K123" s="37">
        <f>producao!BS123+importacao!C123</f>
        <v>825758</v>
      </c>
    </row>
    <row r="124" spans="1:11" ht="8.25" customHeight="1" x14ac:dyDescent="0.2">
      <c r="A124" s="52" t="s">
        <v>316</v>
      </c>
      <c r="B124" s="11" t="s">
        <v>317</v>
      </c>
      <c r="C124" s="37">
        <f t="shared" si="2"/>
        <v>13469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f t="shared" si="3"/>
        <v>0</v>
      </c>
      <c r="K124" s="37">
        <f>producao!BS124+importacao!C124</f>
        <v>13469</v>
      </c>
    </row>
    <row r="125" spans="1:11" ht="8.25" customHeight="1" x14ac:dyDescent="0.2">
      <c r="A125" s="52" t="s">
        <v>318</v>
      </c>
      <c r="B125" s="11" t="s">
        <v>28</v>
      </c>
      <c r="C125" s="37">
        <f t="shared" si="2"/>
        <v>364591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f t="shared" si="3"/>
        <v>0</v>
      </c>
      <c r="K125" s="37">
        <f>producao!BS125+importacao!C125</f>
        <v>364591</v>
      </c>
    </row>
    <row r="126" spans="1:11" ht="8.25" customHeight="1" x14ac:dyDescent="0.2">
      <c r="A126" s="20" t="s">
        <v>319</v>
      </c>
      <c r="B126" s="21" t="s">
        <v>320</v>
      </c>
      <c r="C126" s="36">
        <f t="shared" si="2"/>
        <v>157638</v>
      </c>
      <c r="D126" s="36">
        <v>0</v>
      </c>
      <c r="E126" s="36">
        <v>0</v>
      </c>
      <c r="F126" s="36">
        <v>0</v>
      </c>
      <c r="G126" s="36">
        <v>0</v>
      </c>
      <c r="H126" s="36">
        <v>0</v>
      </c>
      <c r="I126" s="36">
        <v>2854</v>
      </c>
      <c r="J126" s="36">
        <f t="shared" si="3"/>
        <v>2854</v>
      </c>
      <c r="K126" s="36">
        <f>producao!BS126+importacao!C126</f>
        <v>154784</v>
      </c>
    </row>
    <row r="127" spans="1:11" ht="8.25" customHeight="1" x14ac:dyDescent="0.2">
      <c r="A127" s="20" t="s">
        <v>321</v>
      </c>
      <c r="B127" s="21" t="s">
        <v>1</v>
      </c>
      <c r="C127" s="36">
        <f t="shared" si="2"/>
        <v>212603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f t="shared" si="3"/>
        <v>0</v>
      </c>
      <c r="K127" s="36">
        <f>producao!BS127+importacao!C127</f>
        <v>212603</v>
      </c>
    </row>
    <row r="128" spans="1:11" ht="8.25" customHeight="1" x14ac:dyDescent="0.2">
      <c r="A128" s="22" t="s">
        <v>322</v>
      </c>
      <c r="B128" s="23" t="s">
        <v>323</v>
      </c>
      <c r="C128" s="36">
        <f t="shared" si="2"/>
        <v>336516</v>
      </c>
      <c r="D128" s="36">
        <v>0</v>
      </c>
      <c r="E128" s="36">
        <v>0</v>
      </c>
      <c r="F128" s="36">
        <v>0</v>
      </c>
      <c r="G128" s="36">
        <v>0</v>
      </c>
      <c r="H128" s="36">
        <v>0</v>
      </c>
      <c r="I128" s="36">
        <v>8252</v>
      </c>
      <c r="J128" s="36">
        <f t="shared" si="3"/>
        <v>8252</v>
      </c>
      <c r="K128" s="36">
        <f>producao!BS128+importacao!C128</f>
        <v>328264</v>
      </c>
    </row>
    <row r="129" spans="1:11" ht="8.25" customHeight="1" x14ac:dyDescent="0.2">
      <c r="A129" s="20" t="s">
        <v>324</v>
      </c>
      <c r="B129" s="21" t="s">
        <v>231</v>
      </c>
      <c r="C129" s="36">
        <f t="shared" si="2"/>
        <v>58583</v>
      </c>
      <c r="D129" s="36">
        <v>0</v>
      </c>
      <c r="E129" s="36">
        <v>0</v>
      </c>
      <c r="F129" s="36">
        <v>6</v>
      </c>
      <c r="G129" s="36">
        <v>0</v>
      </c>
      <c r="H129" s="36">
        <v>0</v>
      </c>
      <c r="I129" s="36">
        <v>7949</v>
      </c>
      <c r="J129" s="36">
        <f t="shared" si="3"/>
        <v>7955</v>
      </c>
      <c r="K129" s="36">
        <f>producao!BS129+importacao!C129</f>
        <v>50628</v>
      </c>
    </row>
    <row r="130" spans="1:11" ht="8.25" customHeight="1" x14ac:dyDescent="0.2">
      <c r="A130" s="20" t="s">
        <v>232</v>
      </c>
      <c r="B130" s="21" t="s">
        <v>325</v>
      </c>
      <c r="C130" s="36">
        <f t="shared" si="2"/>
        <v>93816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f t="shared" si="3"/>
        <v>0</v>
      </c>
      <c r="K130" s="36">
        <f>producao!BS130+importacao!C130</f>
        <v>93816</v>
      </c>
    </row>
    <row r="131" spans="1:11" ht="8.25" customHeight="1" x14ac:dyDescent="0.2">
      <c r="A131" s="5" t="s">
        <v>233</v>
      </c>
      <c r="B131" s="3" t="s">
        <v>326</v>
      </c>
      <c r="C131" s="37">
        <f t="shared" si="2"/>
        <v>34500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1393</v>
      </c>
      <c r="J131" s="37">
        <f t="shared" si="3"/>
        <v>1393</v>
      </c>
      <c r="K131" s="37">
        <f>producao!BS131+importacao!C131</f>
        <v>33107</v>
      </c>
    </row>
    <row r="132" spans="1:11" ht="8.25" customHeight="1" x14ac:dyDescent="0.2">
      <c r="A132" s="5" t="s">
        <v>327</v>
      </c>
      <c r="B132" s="3" t="s">
        <v>36</v>
      </c>
      <c r="C132" s="37">
        <f t="shared" si="2"/>
        <v>63142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859</v>
      </c>
      <c r="J132" s="37">
        <f t="shared" si="3"/>
        <v>859</v>
      </c>
      <c r="K132" s="37">
        <f>producao!BS132+importacao!C132</f>
        <v>62283</v>
      </c>
    </row>
    <row r="133" spans="1:11" ht="8.25" customHeight="1" x14ac:dyDescent="0.2">
      <c r="A133" s="6" t="s">
        <v>328</v>
      </c>
      <c r="B133" s="7" t="s">
        <v>17</v>
      </c>
      <c r="C133" s="37">
        <f t="shared" si="2"/>
        <v>75158</v>
      </c>
      <c r="D133" s="37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f t="shared" si="3"/>
        <v>0</v>
      </c>
      <c r="K133" s="37">
        <f>producao!BS133+importacao!C133</f>
        <v>75158</v>
      </c>
    </row>
    <row r="134" spans="1:11" ht="8.25" customHeight="1" x14ac:dyDescent="0.2">
      <c r="A134" s="10"/>
      <c r="B134" s="11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s="16" customFormat="1" ht="9" customHeight="1" x14ac:dyDescent="0.2">
      <c r="A135" s="14" t="s">
        <v>2</v>
      </c>
      <c r="B135" s="15"/>
      <c r="C135" s="48">
        <f t="shared" ref="C135:K135" si="4">SUM(C6:C134)</f>
        <v>14865416</v>
      </c>
      <c r="D135" s="48">
        <f t="shared" si="4"/>
        <v>0</v>
      </c>
      <c r="E135" s="48">
        <f t="shared" si="4"/>
        <v>0</v>
      </c>
      <c r="F135" s="48">
        <f t="shared" si="4"/>
        <v>42842</v>
      </c>
      <c r="G135" s="48">
        <f t="shared" si="4"/>
        <v>52440</v>
      </c>
      <c r="H135" s="48">
        <f t="shared" si="4"/>
        <v>508379</v>
      </c>
      <c r="I135" s="48">
        <f t="shared" si="4"/>
        <v>428786</v>
      </c>
      <c r="J135" s="48">
        <f t="shared" si="4"/>
        <v>1032447</v>
      </c>
      <c r="K135" s="48">
        <f t="shared" si="4"/>
        <v>13832969</v>
      </c>
    </row>
    <row r="136" spans="1:11" ht="4.9000000000000004" customHeight="1" x14ac:dyDescent="0.2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showGridLines="0" zoomScaleNormal="100" workbookViewId="0"/>
  </sheetViews>
  <sheetFormatPr defaultColWidth="11.5703125" defaultRowHeight="12.75" x14ac:dyDescent="0.2"/>
  <cols>
    <col min="1" max="1" width="7.28515625" style="1" customWidth="1"/>
    <col min="2" max="2" width="30.7109375" style="1" customWidth="1"/>
    <col min="3" max="70" width="12.7109375" style="1" customWidth="1"/>
    <col min="71" max="71" width="12.7109375" style="43" customWidth="1"/>
    <col min="72" max="16384" width="11.5703125" style="1"/>
  </cols>
  <sheetData>
    <row r="1" spans="1:71" s="19" customFormat="1" ht="10.15" customHeight="1" x14ac:dyDescent="0.2">
      <c r="A1" s="17" t="s">
        <v>343</v>
      </c>
      <c r="B1" s="17"/>
      <c r="C1" s="17"/>
      <c r="D1" s="17"/>
      <c r="E1" s="17"/>
      <c r="F1" s="17"/>
      <c r="G1" s="17"/>
      <c r="BS1" s="42"/>
    </row>
    <row r="2" spans="1:71" ht="12" customHeight="1" x14ac:dyDescent="0.2">
      <c r="G2" s="2"/>
    </row>
    <row r="3" spans="1:71" ht="12" customHeight="1" x14ac:dyDescent="0.2">
      <c r="A3" s="54" t="s">
        <v>18</v>
      </c>
      <c r="B3" s="56" t="s">
        <v>19</v>
      </c>
      <c r="C3" s="40" t="s">
        <v>10</v>
      </c>
      <c r="D3" s="44"/>
      <c r="E3" s="44"/>
      <c r="F3" s="44"/>
      <c r="G3" s="44"/>
      <c r="H3" s="44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</row>
    <row r="4" spans="1:71" ht="49.5" customHeight="1" x14ac:dyDescent="0.2">
      <c r="A4" s="55"/>
      <c r="B4" s="57"/>
      <c r="C4" s="27" t="s">
        <v>92</v>
      </c>
      <c r="D4" s="27" t="s">
        <v>93</v>
      </c>
      <c r="E4" s="27" t="s">
        <v>94</v>
      </c>
      <c r="F4" s="45" t="s">
        <v>95</v>
      </c>
      <c r="G4" s="27" t="s">
        <v>96</v>
      </c>
      <c r="H4" s="27" t="s">
        <v>97</v>
      </c>
      <c r="I4" s="27" t="s">
        <v>98</v>
      </c>
      <c r="J4" s="27" t="s">
        <v>99</v>
      </c>
      <c r="K4" s="27" t="s">
        <v>100</v>
      </c>
      <c r="L4" s="27" t="s">
        <v>101</v>
      </c>
      <c r="M4" s="27" t="s">
        <v>68</v>
      </c>
      <c r="N4" s="27" t="s">
        <v>69</v>
      </c>
      <c r="O4" s="27" t="s">
        <v>70</v>
      </c>
      <c r="P4" s="27" t="s">
        <v>71</v>
      </c>
      <c r="Q4" s="27" t="s">
        <v>102</v>
      </c>
      <c r="R4" s="27" t="s">
        <v>72</v>
      </c>
      <c r="S4" s="27" t="s">
        <v>73</v>
      </c>
      <c r="T4" s="27" t="s">
        <v>74</v>
      </c>
      <c r="U4" s="27" t="s">
        <v>103</v>
      </c>
      <c r="V4" s="27" t="s">
        <v>104</v>
      </c>
      <c r="W4" s="27" t="s">
        <v>329</v>
      </c>
      <c r="X4" s="27" t="s">
        <v>330</v>
      </c>
      <c r="Y4" s="27" t="s">
        <v>331</v>
      </c>
      <c r="Z4" s="27" t="s">
        <v>332</v>
      </c>
      <c r="AA4" s="27" t="s">
        <v>333</v>
      </c>
      <c r="AB4" s="27" t="s">
        <v>105</v>
      </c>
      <c r="AC4" s="27" t="s">
        <v>106</v>
      </c>
      <c r="AD4" s="27" t="s">
        <v>340</v>
      </c>
      <c r="AE4" s="27" t="s">
        <v>75</v>
      </c>
      <c r="AF4" s="27" t="s">
        <v>76</v>
      </c>
      <c r="AG4" s="27" t="s">
        <v>77</v>
      </c>
      <c r="AH4" s="27" t="s">
        <v>78</v>
      </c>
      <c r="AI4" s="27" t="s">
        <v>334</v>
      </c>
      <c r="AJ4" s="27" t="s">
        <v>335</v>
      </c>
      <c r="AK4" s="27" t="s">
        <v>79</v>
      </c>
      <c r="AL4" s="27" t="s">
        <v>107</v>
      </c>
      <c r="AM4" s="27" t="s">
        <v>108</v>
      </c>
      <c r="AN4" s="27" t="s">
        <v>109</v>
      </c>
      <c r="AO4" s="27" t="s">
        <v>110</v>
      </c>
      <c r="AP4" s="27" t="s">
        <v>111</v>
      </c>
      <c r="AQ4" s="27" t="s">
        <v>80</v>
      </c>
      <c r="AR4" s="27" t="s">
        <v>112</v>
      </c>
      <c r="AS4" s="27" t="s">
        <v>81</v>
      </c>
      <c r="AT4" s="27" t="s">
        <v>82</v>
      </c>
      <c r="AU4" s="27" t="s">
        <v>83</v>
      </c>
      <c r="AV4" s="27" t="s">
        <v>113</v>
      </c>
      <c r="AW4" s="27" t="s">
        <v>84</v>
      </c>
      <c r="AX4" s="27" t="s">
        <v>85</v>
      </c>
      <c r="AY4" s="27" t="s">
        <v>86</v>
      </c>
      <c r="AZ4" s="27" t="s">
        <v>114</v>
      </c>
      <c r="BA4" s="27" t="s">
        <v>87</v>
      </c>
      <c r="BB4" s="27" t="s">
        <v>336</v>
      </c>
      <c r="BC4" s="45" t="s">
        <v>337</v>
      </c>
      <c r="BD4" s="27" t="s">
        <v>88</v>
      </c>
      <c r="BE4" s="27" t="s">
        <v>115</v>
      </c>
      <c r="BF4" s="27" t="s">
        <v>116</v>
      </c>
      <c r="BG4" s="27" t="s">
        <v>117</v>
      </c>
      <c r="BH4" s="27" t="s">
        <v>338</v>
      </c>
      <c r="BI4" s="27" t="s">
        <v>118</v>
      </c>
      <c r="BJ4" s="27" t="s">
        <v>89</v>
      </c>
      <c r="BK4" s="27" t="s">
        <v>90</v>
      </c>
      <c r="BL4" s="27" t="s">
        <v>119</v>
      </c>
      <c r="BM4" s="27" t="s">
        <v>120</v>
      </c>
      <c r="BN4" s="27" t="s">
        <v>121</v>
      </c>
      <c r="BO4" s="27" t="s">
        <v>122</v>
      </c>
      <c r="BP4" s="27" t="s">
        <v>123</v>
      </c>
      <c r="BQ4" s="27" t="s">
        <v>124</v>
      </c>
      <c r="BR4" s="27" t="s">
        <v>91</v>
      </c>
      <c r="BS4" s="34" t="s">
        <v>29</v>
      </c>
    </row>
    <row r="5" spans="1:71" ht="4.9000000000000004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7"/>
    </row>
    <row r="6" spans="1:71" ht="8.25" customHeight="1" x14ac:dyDescent="0.2">
      <c r="A6" s="20" t="s">
        <v>126</v>
      </c>
      <c r="B6" s="21" t="s">
        <v>125</v>
      </c>
      <c r="C6" s="36">
        <v>12085</v>
      </c>
      <c r="D6" s="36">
        <v>398</v>
      </c>
      <c r="E6" s="36">
        <v>8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36">
        <v>0</v>
      </c>
      <c r="AM6" s="36">
        <v>0</v>
      </c>
      <c r="AN6" s="36">
        <v>0</v>
      </c>
      <c r="AO6" s="36">
        <v>0</v>
      </c>
      <c r="AP6" s="36">
        <v>0</v>
      </c>
      <c r="AQ6" s="36">
        <v>0</v>
      </c>
      <c r="AR6" s="36">
        <v>0</v>
      </c>
      <c r="AS6" s="36">
        <v>0</v>
      </c>
      <c r="AT6" s="36">
        <v>0</v>
      </c>
      <c r="AU6" s="36">
        <v>0</v>
      </c>
      <c r="AV6" s="36">
        <v>0</v>
      </c>
      <c r="AW6" s="36">
        <v>0</v>
      </c>
      <c r="AX6" s="36">
        <v>0</v>
      </c>
      <c r="AY6" s="36">
        <v>0</v>
      </c>
      <c r="AZ6" s="36">
        <v>0</v>
      </c>
      <c r="BA6" s="36">
        <v>0</v>
      </c>
      <c r="BB6" s="36">
        <v>0</v>
      </c>
      <c r="BC6" s="36">
        <v>0</v>
      </c>
      <c r="BD6" s="36">
        <v>0</v>
      </c>
      <c r="BE6" s="36">
        <v>0</v>
      </c>
      <c r="BF6" s="36">
        <v>0</v>
      </c>
      <c r="BG6" s="36">
        <v>0</v>
      </c>
      <c r="BH6" s="36">
        <v>0</v>
      </c>
      <c r="BI6" s="36">
        <v>0</v>
      </c>
      <c r="BJ6" s="36">
        <v>0</v>
      </c>
      <c r="BK6" s="36">
        <v>140</v>
      </c>
      <c r="BL6" s="36">
        <v>0</v>
      </c>
      <c r="BM6" s="36">
        <v>0</v>
      </c>
      <c r="BN6" s="36">
        <v>0</v>
      </c>
      <c r="BO6" s="36">
        <v>0</v>
      </c>
      <c r="BP6" s="36">
        <v>0</v>
      </c>
      <c r="BQ6" s="36">
        <v>0</v>
      </c>
      <c r="BR6" s="36">
        <v>0</v>
      </c>
      <c r="BS6" s="36">
        <f t="shared" ref="BS6:BS37" si="0">SUM(C6:BR6)</f>
        <v>12631</v>
      </c>
    </row>
    <row r="7" spans="1:71" ht="8.25" customHeight="1" x14ac:dyDescent="0.2">
      <c r="A7" s="20" t="s">
        <v>127</v>
      </c>
      <c r="B7" s="21" t="s">
        <v>20</v>
      </c>
      <c r="C7" s="36">
        <v>41283</v>
      </c>
      <c r="D7" s="36">
        <v>2211</v>
      </c>
      <c r="E7" s="36">
        <v>70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0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99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f t="shared" si="0"/>
        <v>43663</v>
      </c>
    </row>
    <row r="8" spans="1:71" ht="8.25" customHeight="1" x14ac:dyDescent="0.2">
      <c r="A8" s="20" t="s">
        <v>128</v>
      </c>
      <c r="B8" s="21" t="s">
        <v>37</v>
      </c>
      <c r="C8" s="36">
        <v>18358</v>
      </c>
      <c r="D8" s="36">
        <v>18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0</v>
      </c>
      <c r="BA8" s="36">
        <v>0</v>
      </c>
      <c r="BB8" s="36">
        <v>0</v>
      </c>
      <c r="BC8" s="36">
        <v>0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0</v>
      </c>
      <c r="BK8" s="36">
        <v>0</v>
      </c>
      <c r="BL8" s="36">
        <v>0</v>
      </c>
      <c r="BM8" s="36">
        <v>0</v>
      </c>
      <c r="BN8" s="36">
        <v>0</v>
      </c>
      <c r="BO8" s="36">
        <v>0</v>
      </c>
      <c r="BP8" s="36">
        <v>0</v>
      </c>
      <c r="BQ8" s="36">
        <v>0</v>
      </c>
      <c r="BR8" s="36">
        <v>0</v>
      </c>
      <c r="BS8" s="36">
        <f t="shared" si="0"/>
        <v>18376</v>
      </c>
    </row>
    <row r="9" spans="1:71" ht="8.25" customHeight="1" x14ac:dyDescent="0.2">
      <c r="A9" s="20" t="s">
        <v>129</v>
      </c>
      <c r="B9" s="21" t="s">
        <v>21</v>
      </c>
      <c r="C9" s="36">
        <v>56760</v>
      </c>
      <c r="D9" s="36">
        <v>307</v>
      </c>
      <c r="E9" s="36">
        <v>1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36">
        <v>0</v>
      </c>
      <c r="AL9" s="36">
        <v>0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0</v>
      </c>
      <c r="AS9" s="36">
        <v>0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0</v>
      </c>
      <c r="BA9" s="36">
        <v>0</v>
      </c>
      <c r="BB9" s="36">
        <v>0</v>
      </c>
      <c r="BC9" s="36">
        <v>0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0</v>
      </c>
      <c r="BK9" s="36">
        <v>0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>
        <v>0</v>
      </c>
      <c r="BS9" s="36">
        <f t="shared" si="0"/>
        <v>57068</v>
      </c>
    </row>
    <row r="10" spans="1:71" ht="8.25" customHeight="1" x14ac:dyDescent="0.2">
      <c r="A10" s="22" t="s">
        <v>130</v>
      </c>
      <c r="B10" s="23" t="s">
        <v>38</v>
      </c>
      <c r="C10" s="36">
        <v>149743</v>
      </c>
      <c r="D10" s="36">
        <v>3530</v>
      </c>
      <c r="E10" s="36">
        <v>58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f t="shared" si="0"/>
        <v>153331</v>
      </c>
    </row>
    <row r="11" spans="1:71" ht="8.25" customHeight="1" x14ac:dyDescent="0.2">
      <c r="A11" s="5" t="s">
        <v>131</v>
      </c>
      <c r="B11" s="3" t="s">
        <v>234</v>
      </c>
      <c r="C11" s="37">
        <v>63953</v>
      </c>
      <c r="D11" s="37">
        <v>2512</v>
      </c>
      <c r="E11" s="37">
        <v>130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297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  <c r="BQ11" s="37">
        <v>0</v>
      </c>
      <c r="BR11" s="37">
        <v>0</v>
      </c>
      <c r="BS11" s="37">
        <f t="shared" si="0"/>
        <v>66892</v>
      </c>
    </row>
    <row r="12" spans="1:71" ht="8.25" customHeight="1" x14ac:dyDescent="0.2">
      <c r="A12" s="5" t="s">
        <v>132</v>
      </c>
      <c r="B12" s="3" t="s">
        <v>33</v>
      </c>
      <c r="C12" s="37">
        <v>9960</v>
      </c>
      <c r="D12" s="37">
        <v>71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7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37">
        <v>0</v>
      </c>
      <c r="BR12" s="37">
        <v>0</v>
      </c>
      <c r="BS12" s="37">
        <f t="shared" si="0"/>
        <v>10031</v>
      </c>
    </row>
    <row r="13" spans="1:71" ht="8.25" customHeight="1" x14ac:dyDescent="0.2">
      <c r="A13" s="5" t="s">
        <v>133</v>
      </c>
      <c r="B13" s="3" t="s">
        <v>22</v>
      </c>
      <c r="C13" s="37">
        <v>18617</v>
      </c>
      <c r="D13" s="37">
        <v>756</v>
      </c>
      <c r="E13" s="37">
        <v>25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127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7">
        <v>0</v>
      </c>
      <c r="BR13" s="37">
        <v>0</v>
      </c>
      <c r="BS13" s="37">
        <f t="shared" si="0"/>
        <v>19525</v>
      </c>
    </row>
    <row r="14" spans="1:71" ht="8.25" customHeight="1" x14ac:dyDescent="0.2">
      <c r="A14" s="5" t="s">
        <v>235</v>
      </c>
      <c r="B14" s="3" t="s">
        <v>236</v>
      </c>
      <c r="C14" s="37">
        <v>26656</v>
      </c>
      <c r="D14" s="37">
        <v>624</v>
      </c>
      <c r="E14" s="37">
        <v>110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37">
        <v>0</v>
      </c>
      <c r="AQ14" s="37">
        <v>0</v>
      </c>
      <c r="AR14" s="37">
        <v>247</v>
      </c>
      <c r="AS14" s="37">
        <v>0</v>
      </c>
      <c r="AT14" s="37">
        <v>0</v>
      </c>
      <c r="AU14" s="37">
        <v>0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7</v>
      </c>
      <c r="BL14" s="37">
        <v>0</v>
      </c>
      <c r="BM14" s="37">
        <v>0</v>
      </c>
      <c r="BN14" s="37">
        <v>0</v>
      </c>
      <c r="BO14" s="37">
        <v>0</v>
      </c>
      <c r="BP14" s="37">
        <v>0</v>
      </c>
      <c r="BQ14" s="37">
        <v>0</v>
      </c>
      <c r="BR14" s="37">
        <v>0</v>
      </c>
      <c r="BS14" s="37">
        <f t="shared" si="0"/>
        <v>27644</v>
      </c>
    </row>
    <row r="15" spans="1:71" ht="8.25" customHeight="1" x14ac:dyDescent="0.2">
      <c r="A15" s="6" t="s">
        <v>135</v>
      </c>
      <c r="B15" s="7" t="s">
        <v>134</v>
      </c>
      <c r="C15" s="37">
        <v>4927</v>
      </c>
      <c r="D15" s="37">
        <v>69211</v>
      </c>
      <c r="E15" s="37">
        <v>258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29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17</v>
      </c>
      <c r="BJ15" s="37">
        <v>0</v>
      </c>
      <c r="BK15" s="37">
        <v>33</v>
      </c>
      <c r="BL15" s="37">
        <v>0</v>
      </c>
      <c r="BM15" s="37">
        <v>0</v>
      </c>
      <c r="BN15" s="37">
        <v>0</v>
      </c>
      <c r="BO15" s="37">
        <v>0</v>
      </c>
      <c r="BP15" s="37">
        <v>0</v>
      </c>
      <c r="BQ15" s="37">
        <v>0</v>
      </c>
      <c r="BR15" s="37">
        <v>0</v>
      </c>
      <c r="BS15" s="37">
        <f t="shared" si="0"/>
        <v>74475</v>
      </c>
    </row>
    <row r="16" spans="1:71" ht="8.25" customHeight="1" x14ac:dyDescent="0.2">
      <c r="A16" s="20" t="s">
        <v>136</v>
      </c>
      <c r="B16" s="21" t="s">
        <v>23</v>
      </c>
      <c r="C16" s="36">
        <v>3123</v>
      </c>
      <c r="D16" s="36">
        <v>28757</v>
      </c>
      <c r="E16" s="36">
        <v>86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f t="shared" si="0"/>
        <v>31966</v>
      </c>
    </row>
    <row r="17" spans="1:71" ht="8.25" customHeight="1" x14ac:dyDescent="0.2">
      <c r="A17" s="20" t="s">
        <v>137</v>
      </c>
      <c r="B17" s="21" t="s">
        <v>39</v>
      </c>
      <c r="C17" s="36">
        <v>594</v>
      </c>
      <c r="D17" s="36">
        <v>10123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36">
        <v>0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36">
        <v>0</v>
      </c>
      <c r="BM17" s="36">
        <v>0</v>
      </c>
      <c r="BN17" s="36">
        <v>0</v>
      </c>
      <c r="BO17" s="36">
        <v>0</v>
      </c>
      <c r="BP17" s="36">
        <v>0</v>
      </c>
      <c r="BQ17" s="36">
        <v>0</v>
      </c>
      <c r="BR17" s="36">
        <v>0</v>
      </c>
      <c r="BS17" s="36">
        <f t="shared" si="0"/>
        <v>10717</v>
      </c>
    </row>
    <row r="18" spans="1:71" ht="8.25" customHeight="1" x14ac:dyDescent="0.2">
      <c r="A18" s="20" t="s">
        <v>237</v>
      </c>
      <c r="B18" s="21" t="s">
        <v>138</v>
      </c>
      <c r="C18" s="36">
        <v>649</v>
      </c>
      <c r="D18" s="36">
        <v>33745</v>
      </c>
      <c r="E18" s="36">
        <v>18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6">
        <v>0</v>
      </c>
      <c r="AO18" s="36">
        <v>0</v>
      </c>
      <c r="AP18" s="36">
        <v>0</v>
      </c>
      <c r="AQ18" s="36">
        <v>0</v>
      </c>
      <c r="AR18" s="36">
        <v>0</v>
      </c>
      <c r="AS18" s="36">
        <v>0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>
        <v>0</v>
      </c>
      <c r="BC18" s="36">
        <v>0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36">
        <v>0</v>
      </c>
      <c r="BM18" s="36">
        <v>0</v>
      </c>
      <c r="BN18" s="36">
        <v>0</v>
      </c>
      <c r="BO18" s="36">
        <v>0</v>
      </c>
      <c r="BP18" s="36">
        <v>0</v>
      </c>
      <c r="BQ18" s="36">
        <v>0</v>
      </c>
      <c r="BR18" s="36">
        <v>0</v>
      </c>
      <c r="BS18" s="36">
        <f t="shared" si="0"/>
        <v>34412</v>
      </c>
    </row>
    <row r="19" spans="1:71" ht="8.25" customHeight="1" x14ac:dyDescent="0.2">
      <c r="A19" s="20" t="s">
        <v>140</v>
      </c>
      <c r="B19" s="21" t="s">
        <v>139</v>
      </c>
      <c r="C19" s="36">
        <v>971</v>
      </c>
      <c r="D19" s="36">
        <v>1632</v>
      </c>
      <c r="E19" s="36">
        <v>22210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0</v>
      </c>
      <c r="AJ19" s="36">
        <v>0</v>
      </c>
      <c r="AK19" s="36">
        <v>0</v>
      </c>
      <c r="AL19" s="36">
        <v>0</v>
      </c>
      <c r="AM19" s="36">
        <v>0</v>
      </c>
      <c r="AN19" s="36">
        <v>0</v>
      </c>
      <c r="AO19" s="36">
        <v>0</v>
      </c>
      <c r="AP19" s="36">
        <v>0</v>
      </c>
      <c r="AQ19" s="36">
        <v>0</v>
      </c>
      <c r="AR19" s="36">
        <v>0</v>
      </c>
      <c r="AS19" s="36">
        <v>98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>
        <v>0</v>
      </c>
      <c r="BC19" s="36">
        <v>0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36">
        <v>0</v>
      </c>
      <c r="BM19" s="36">
        <v>0</v>
      </c>
      <c r="BN19" s="36">
        <v>0</v>
      </c>
      <c r="BO19" s="36">
        <v>0</v>
      </c>
      <c r="BP19" s="36">
        <v>0</v>
      </c>
      <c r="BQ19" s="36">
        <v>0</v>
      </c>
      <c r="BR19" s="36">
        <v>0</v>
      </c>
      <c r="BS19" s="36">
        <f t="shared" si="0"/>
        <v>24911</v>
      </c>
    </row>
    <row r="20" spans="1:71" ht="8.25" customHeight="1" x14ac:dyDescent="0.2">
      <c r="A20" s="22" t="s">
        <v>238</v>
      </c>
      <c r="B20" s="23" t="s">
        <v>40</v>
      </c>
      <c r="C20" s="36">
        <v>482</v>
      </c>
      <c r="D20" s="36">
        <v>556</v>
      </c>
      <c r="E20" s="36">
        <v>14513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  <c r="AN20" s="36">
        <v>0</v>
      </c>
      <c r="AO20" s="36">
        <v>0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0</v>
      </c>
      <c r="AY20" s="36">
        <v>0</v>
      </c>
      <c r="AZ20" s="36">
        <v>0</v>
      </c>
      <c r="BA20" s="36">
        <v>0</v>
      </c>
      <c r="BB20" s="36">
        <v>0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36">
        <v>0</v>
      </c>
      <c r="BK20" s="36">
        <v>0</v>
      </c>
      <c r="BL20" s="36">
        <v>0</v>
      </c>
      <c r="BM20" s="36">
        <v>0</v>
      </c>
      <c r="BN20" s="36">
        <v>0</v>
      </c>
      <c r="BO20" s="36">
        <v>0</v>
      </c>
      <c r="BP20" s="36">
        <v>0</v>
      </c>
      <c r="BQ20" s="36">
        <v>0</v>
      </c>
      <c r="BR20" s="36">
        <v>0</v>
      </c>
      <c r="BS20" s="36">
        <f t="shared" si="0"/>
        <v>15551</v>
      </c>
    </row>
    <row r="21" spans="1:71" ht="8.25" customHeight="1" x14ac:dyDescent="0.2">
      <c r="A21" s="5" t="s">
        <v>141</v>
      </c>
      <c r="B21" s="3" t="s">
        <v>12</v>
      </c>
      <c r="C21" s="37">
        <v>0</v>
      </c>
      <c r="D21" s="37">
        <v>0</v>
      </c>
      <c r="E21" s="37">
        <v>0</v>
      </c>
      <c r="F21" s="37">
        <v>1128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6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37">
        <v>0</v>
      </c>
      <c r="BD21" s="37">
        <v>0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7">
        <v>0</v>
      </c>
      <c r="BP21" s="37">
        <v>0</v>
      </c>
      <c r="BQ21" s="37">
        <v>0</v>
      </c>
      <c r="BR21" s="37">
        <v>0</v>
      </c>
      <c r="BS21" s="37">
        <f t="shared" si="0"/>
        <v>1134</v>
      </c>
    </row>
    <row r="22" spans="1:71" ht="8.25" customHeight="1" x14ac:dyDescent="0.2">
      <c r="A22" s="5" t="s">
        <v>239</v>
      </c>
      <c r="B22" s="3" t="s">
        <v>142</v>
      </c>
      <c r="C22" s="37">
        <v>48</v>
      </c>
      <c r="D22" s="37">
        <v>234</v>
      </c>
      <c r="E22" s="37">
        <v>19</v>
      </c>
      <c r="F22" s="37">
        <v>17481</v>
      </c>
      <c r="G22" s="37">
        <v>53</v>
      </c>
      <c r="H22" s="37">
        <v>0</v>
      </c>
      <c r="I22" s="37">
        <v>139</v>
      </c>
      <c r="J22" s="37">
        <v>0</v>
      </c>
      <c r="K22" s="37">
        <v>0</v>
      </c>
      <c r="L22" s="37">
        <v>191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236</v>
      </c>
      <c r="X22" s="37">
        <v>34</v>
      </c>
      <c r="Y22" s="37">
        <v>0</v>
      </c>
      <c r="Z22" s="37">
        <v>0</v>
      </c>
      <c r="AA22" s="37">
        <v>0</v>
      </c>
      <c r="AB22" s="37">
        <v>778</v>
      </c>
      <c r="AC22" s="37">
        <v>0</v>
      </c>
      <c r="AD22" s="37">
        <v>8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0</v>
      </c>
      <c r="AN22" s="37">
        <v>0</v>
      </c>
      <c r="AO22" s="37">
        <v>0</v>
      </c>
      <c r="AP22" s="37">
        <v>0</v>
      </c>
      <c r="AQ22" s="37">
        <v>0</v>
      </c>
      <c r="AR22" s="37">
        <v>131</v>
      </c>
      <c r="AS22" s="37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16</v>
      </c>
      <c r="BL22" s="37">
        <v>0</v>
      </c>
      <c r="BM22" s="37">
        <v>0</v>
      </c>
      <c r="BN22" s="37">
        <v>0</v>
      </c>
      <c r="BO22" s="37">
        <v>0</v>
      </c>
      <c r="BP22" s="37">
        <v>0</v>
      </c>
      <c r="BQ22" s="37">
        <v>0</v>
      </c>
      <c r="BR22" s="37">
        <v>0</v>
      </c>
      <c r="BS22" s="37">
        <f t="shared" si="0"/>
        <v>19368</v>
      </c>
    </row>
    <row r="23" spans="1:71" ht="8.25" customHeight="1" x14ac:dyDescent="0.2">
      <c r="A23" s="5" t="s">
        <v>240</v>
      </c>
      <c r="B23" s="3" t="s">
        <v>143</v>
      </c>
      <c r="C23" s="37">
        <v>0</v>
      </c>
      <c r="D23" s="37">
        <v>0</v>
      </c>
      <c r="E23" s="37">
        <v>0</v>
      </c>
      <c r="F23" s="37">
        <v>0</v>
      </c>
      <c r="G23" s="37">
        <v>229309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2</v>
      </c>
      <c r="V23" s="37">
        <v>0</v>
      </c>
      <c r="W23" s="37">
        <v>42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183</v>
      </c>
      <c r="AS23" s="37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  <c r="BQ23" s="37">
        <v>0</v>
      </c>
      <c r="BR23" s="37">
        <v>0</v>
      </c>
      <c r="BS23" s="37">
        <f t="shared" si="0"/>
        <v>229536</v>
      </c>
    </row>
    <row r="24" spans="1:71" ht="8.25" customHeight="1" x14ac:dyDescent="0.2">
      <c r="A24" s="5" t="s">
        <v>241</v>
      </c>
      <c r="B24" s="3" t="s"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106598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10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471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37">
        <v>0</v>
      </c>
      <c r="BD24" s="37">
        <v>0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7">
        <v>0</v>
      </c>
      <c r="BP24" s="37">
        <v>0</v>
      </c>
      <c r="BQ24" s="37">
        <v>0</v>
      </c>
      <c r="BR24" s="37">
        <v>0</v>
      </c>
      <c r="BS24" s="37">
        <f t="shared" si="0"/>
        <v>107079</v>
      </c>
    </row>
    <row r="25" spans="1:71" ht="8.25" customHeight="1" x14ac:dyDescent="0.2">
      <c r="A25" s="6" t="s">
        <v>242</v>
      </c>
      <c r="B25" s="7" t="s">
        <v>144</v>
      </c>
      <c r="C25" s="37">
        <v>0</v>
      </c>
      <c r="D25" s="37">
        <v>0</v>
      </c>
      <c r="E25" s="37">
        <v>0</v>
      </c>
      <c r="F25" s="37">
        <v>12</v>
      </c>
      <c r="G25" s="37">
        <v>0</v>
      </c>
      <c r="H25" s="37">
        <v>157</v>
      </c>
      <c r="I25" s="37">
        <v>18517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31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57</v>
      </c>
      <c r="AE25" s="37">
        <v>8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  <c r="BQ25" s="37">
        <v>0</v>
      </c>
      <c r="BR25" s="37">
        <v>0</v>
      </c>
      <c r="BS25" s="37">
        <f t="shared" si="0"/>
        <v>18782</v>
      </c>
    </row>
    <row r="26" spans="1:71" ht="8.25" customHeight="1" x14ac:dyDescent="0.2">
      <c r="A26" s="20" t="s">
        <v>146</v>
      </c>
      <c r="B26" s="24" t="s">
        <v>145</v>
      </c>
      <c r="C26" s="36">
        <v>109</v>
      </c>
      <c r="D26" s="36">
        <v>407</v>
      </c>
      <c r="E26" s="36">
        <v>4</v>
      </c>
      <c r="F26" s="36">
        <v>0</v>
      </c>
      <c r="G26" s="36">
        <v>0</v>
      </c>
      <c r="H26" s="36">
        <v>0</v>
      </c>
      <c r="I26" s="36">
        <v>0</v>
      </c>
      <c r="J26" s="36">
        <v>145147</v>
      </c>
      <c r="K26" s="36">
        <v>0</v>
      </c>
      <c r="L26" s="36">
        <v>1178</v>
      </c>
      <c r="M26" s="36">
        <v>0</v>
      </c>
      <c r="N26" s="36">
        <v>0</v>
      </c>
      <c r="O26" s="36">
        <v>0</v>
      </c>
      <c r="P26" s="36">
        <v>0</v>
      </c>
      <c r="Q26" s="36">
        <v>101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65</v>
      </c>
      <c r="X26" s="36">
        <v>0</v>
      </c>
      <c r="Y26" s="36">
        <v>49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7</v>
      </c>
      <c r="AM26" s="36">
        <v>0</v>
      </c>
      <c r="AN26" s="36">
        <v>0</v>
      </c>
      <c r="AO26" s="36">
        <v>0</v>
      </c>
      <c r="AP26" s="36">
        <v>0</v>
      </c>
      <c r="AQ26" s="36">
        <v>0</v>
      </c>
      <c r="AR26" s="36">
        <v>1464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36">
        <v>0</v>
      </c>
      <c r="BM26" s="36">
        <v>0</v>
      </c>
      <c r="BN26" s="36">
        <v>0</v>
      </c>
      <c r="BO26" s="36">
        <v>0</v>
      </c>
      <c r="BP26" s="36">
        <v>0</v>
      </c>
      <c r="BQ26" s="36">
        <v>0</v>
      </c>
      <c r="BR26" s="36">
        <v>0</v>
      </c>
      <c r="BS26" s="36">
        <f t="shared" si="0"/>
        <v>148531</v>
      </c>
    </row>
    <row r="27" spans="1:71" ht="8.25" customHeight="1" x14ac:dyDescent="0.2">
      <c r="A27" s="20" t="s">
        <v>148</v>
      </c>
      <c r="B27" s="21" t="s">
        <v>147</v>
      </c>
      <c r="C27" s="36">
        <v>28</v>
      </c>
      <c r="D27" s="36">
        <v>48</v>
      </c>
      <c r="E27" s="36">
        <v>1</v>
      </c>
      <c r="F27" s="36">
        <v>0</v>
      </c>
      <c r="G27" s="36">
        <v>0</v>
      </c>
      <c r="H27" s="36">
        <v>0</v>
      </c>
      <c r="I27" s="36">
        <v>0</v>
      </c>
      <c r="J27" s="36">
        <v>18188</v>
      </c>
      <c r="K27" s="36">
        <v>0</v>
      </c>
      <c r="L27" s="36">
        <v>366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  <c r="BA27" s="36">
        <v>0</v>
      </c>
      <c r="BB27" s="36">
        <v>0</v>
      </c>
      <c r="BC27" s="36">
        <v>0</v>
      </c>
      <c r="BD27" s="36">
        <v>0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0</v>
      </c>
      <c r="BK27" s="36">
        <v>0</v>
      </c>
      <c r="BL27" s="36">
        <v>0</v>
      </c>
      <c r="BM27" s="36">
        <v>0</v>
      </c>
      <c r="BN27" s="36">
        <v>0</v>
      </c>
      <c r="BO27" s="36">
        <v>0</v>
      </c>
      <c r="BP27" s="36">
        <v>0</v>
      </c>
      <c r="BQ27" s="36">
        <v>0</v>
      </c>
      <c r="BR27" s="36">
        <v>0</v>
      </c>
      <c r="BS27" s="36">
        <f t="shared" si="0"/>
        <v>18631</v>
      </c>
    </row>
    <row r="28" spans="1:71" ht="8.25" customHeight="1" x14ac:dyDescent="0.2">
      <c r="A28" s="25" t="s">
        <v>150</v>
      </c>
      <c r="B28" s="21" t="s">
        <v>149</v>
      </c>
      <c r="C28" s="36">
        <v>0</v>
      </c>
      <c r="D28" s="36">
        <v>30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63661</v>
      </c>
      <c r="K28" s="36">
        <v>0</v>
      </c>
      <c r="L28" s="36">
        <v>1651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  <c r="AR28" s="36">
        <v>3395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>
        <v>0</v>
      </c>
      <c r="BC28" s="36">
        <v>0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36">
        <v>0</v>
      </c>
      <c r="BM28" s="36">
        <v>0</v>
      </c>
      <c r="BN28" s="36">
        <v>0</v>
      </c>
      <c r="BO28" s="36">
        <v>0</v>
      </c>
      <c r="BP28" s="36">
        <v>0</v>
      </c>
      <c r="BQ28" s="36">
        <v>0</v>
      </c>
      <c r="BR28" s="36">
        <v>0</v>
      </c>
      <c r="BS28" s="36">
        <f t="shared" si="0"/>
        <v>68737</v>
      </c>
    </row>
    <row r="29" spans="1:71" ht="8.25" customHeight="1" x14ac:dyDescent="0.2">
      <c r="A29" s="25" t="s">
        <v>151</v>
      </c>
      <c r="B29" s="21" t="s">
        <v>24</v>
      </c>
      <c r="C29" s="36">
        <v>0</v>
      </c>
      <c r="D29" s="36">
        <v>0</v>
      </c>
      <c r="E29" s="36">
        <v>9</v>
      </c>
      <c r="F29" s="36">
        <v>0</v>
      </c>
      <c r="G29" s="36">
        <v>0</v>
      </c>
      <c r="H29" s="36">
        <v>0</v>
      </c>
      <c r="I29" s="36">
        <v>0</v>
      </c>
      <c r="J29" s="36">
        <v>5211</v>
      </c>
      <c r="K29" s="36">
        <v>0</v>
      </c>
      <c r="L29" s="36">
        <v>36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</v>
      </c>
      <c r="AW29" s="36">
        <v>0</v>
      </c>
      <c r="AX29" s="36">
        <v>0</v>
      </c>
      <c r="AY29" s="36">
        <v>0</v>
      </c>
      <c r="AZ29" s="36">
        <v>0</v>
      </c>
      <c r="BA29" s="36">
        <v>0</v>
      </c>
      <c r="BB29" s="36">
        <v>0</v>
      </c>
      <c r="BC29" s="36">
        <v>0</v>
      </c>
      <c r="BD29" s="36">
        <v>0</v>
      </c>
      <c r="BE29" s="36">
        <v>0</v>
      </c>
      <c r="BF29" s="36">
        <v>0</v>
      </c>
      <c r="BG29" s="36">
        <v>0</v>
      </c>
      <c r="BH29" s="36">
        <v>0</v>
      </c>
      <c r="BI29" s="36">
        <v>0</v>
      </c>
      <c r="BJ29" s="36">
        <v>0</v>
      </c>
      <c r="BK29" s="36">
        <v>0</v>
      </c>
      <c r="BL29" s="36">
        <v>0</v>
      </c>
      <c r="BM29" s="36">
        <v>0</v>
      </c>
      <c r="BN29" s="36">
        <v>0</v>
      </c>
      <c r="BO29" s="36">
        <v>0</v>
      </c>
      <c r="BP29" s="36">
        <v>0</v>
      </c>
      <c r="BQ29" s="36">
        <v>0</v>
      </c>
      <c r="BR29" s="36">
        <v>0</v>
      </c>
      <c r="BS29" s="36">
        <f t="shared" si="0"/>
        <v>5256</v>
      </c>
    </row>
    <row r="30" spans="1:71" ht="8.25" customHeight="1" x14ac:dyDescent="0.2">
      <c r="A30" s="26" t="s">
        <v>152</v>
      </c>
      <c r="B30" s="23" t="s">
        <v>25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20752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9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6">
        <v>0</v>
      </c>
      <c r="AL30" s="36">
        <v>0</v>
      </c>
      <c r="AM30" s="36">
        <v>0</v>
      </c>
      <c r="AN30" s="36">
        <v>0</v>
      </c>
      <c r="AO30" s="36">
        <v>0</v>
      </c>
      <c r="AP30" s="36">
        <v>0</v>
      </c>
      <c r="AQ30" s="36">
        <v>0</v>
      </c>
      <c r="AR30" s="36">
        <v>3018</v>
      </c>
      <c r="AS30" s="36">
        <v>0</v>
      </c>
      <c r="AT30" s="36">
        <v>0</v>
      </c>
      <c r="AU30" s="36">
        <v>0</v>
      </c>
      <c r="AV30" s="36">
        <v>0</v>
      </c>
      <c r="AW30" s="36">
        <v>0</v>
      </c>
      <c r="AX30" s="36">
        <v>0</v>
      </c>
      <c r="AY30" s="36">
        <v>0</v>
      </c>
      <c r="AZ30" s="36">
        <v>0</v>
      </c>
      <c r="BA30" s="36">
        <v>0</v>
      </c>
      <c r="BB30" s="36">
        <v>0</v>
      </c>
      <c r="BC30" s="36">
        <v>0</v>
      </c>
      <c r="BD30" s="36">
        <v>0</v>
      </c>
      <c r="BE30" s="36">
        <v>0</v>
      </c>
      <c r="BF30" s="36">
        <v>0</v>
      </c>
      <c r="BG30" s="36">
        <v>0</v>
      </c>
      <c r="BH30" s="36">
        <v>0</v>
      </c>
      <c r="BI30" s="36">
        <v>0</v>
      </c>
      <c r="BJ30" s="36">
        <v>0</v>
      </c>
      <c r="BK30" s="36">
        <v>0</v>
      </c>
      <c r="BL30" s="36">
        <v>0</v>
      </c>
      <c r="BM30" s="36">
        <v>0</v>
      </c>
      <c r="BN30" s="36">
        <v>0</v>
      </c>
      <c r="BO30" s="36">
        <v>0</v>
      </c>
      <c r="BP30" s="36">
        <v>0</v>
      </c>
      <c r="BQ30" s="36">
        <v>0</v>
      </c>
      <c r="BR30" s="36">
        <v>0</v>
      </c>
      <c r="BS30" s="36">
        <f t="shared" si="0"/>
        <v>23779</v>
      </c>
    </row>
    <row r="31" spans="1:71" ht="8.25" customHeight="1" x14ac:dyDescent="0.2">
      <c r="A31" s="8" t="s">
        <v>243</v>
      </c>
      <c r="B31" s="3" t="s">
        <v>41</v>
      </c>
      <c r="C31" s="37">
        <v>143</v>
      </c>
      <c r="D31" s="37">
        <v>1471</v>
      </c>
      <c r="E31" s="37">
        <v>4</v>
      </c>
      <c r="F31" s="37">
        <v>0</v>
      </c>
      <c r="G31" s="37">
        <v>0</v>
      </c>
      <c r="H31" s="37">
        <v>0</v>
      </c>
      <c r="I31" s="37">
        <v>0</v>
      </c>
      <c r="J31" s="37">
        <v>60476</v>
      </c>
      <c r="K31" s="37">
        <v>0</v>
      </c>
      <c r="L31" s="37">
        <v>871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7">
        <v>0</v>
      </c>
      <c r="AK31" s="37">
        <v>0</v>
      </c>
      <c r="AL31" s="37">
        <v>0</v>
      </c>
      <c r="AM31" s="37">
        <v>0</v>
      </c>
      <c r="AN31" s="37">
        <v>0</v>
      </c>
      <c r="AO31" s="37"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v>0</v>
      </c>
      <c r="AW31" s="37">
        <v>0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37">
        <v>0</v>
      </c>
      <c r="BD31" s="37">
        <v>0</v>
      </c>
      <c r="BE31" s="37">
        <v>0</v>
      </c>
      <c r="BF31" s="37">
        <v>0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7">
        <v>0</v>
      </c>
      <c r="BP31" s="37">
        <v>0</v>
      </c>
      <c r="BQ31" s="37">
        <v>0</v>
      </c>
      <c r="BR31" s="37">
        <v>0</v>
      </c>
      <c r="BS31" s="37">
        <f t="shared" si="0"/>
        <v>62965</v>
      </c>
    </row>
    <row r="32" spans="1:71" ht="8.25" customHeight="1" x14ac:dyDescent="0.2">
      <c r="A32" s="8" t="s">
        <v>244</v>
      </c>
      <c r="B32" s="3" t="s">
        <v>57</v>
      </c>
      <c r="C32" s="38">
        <v>147</v>
      </c>
      <c r="D32" s="38">
        <v>53</v>
      </c>
      <c r="E32" s="38">
        <v>3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27363</v>
      </c>
      <c r="L32" s="38">
        <v>458</v>
      </c>
      <c r="M32" s="38">
        <v>8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5130</v>
      </c>
      <c r="W32" s="38">
        <v>0</v>
      </c>
      <c r="X32" s="38">
        <v>41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  <c r="AF32" s="38">
        <v>0</v>
      </c>
      <c r="AG32" s="38">
        <v>0</v>
      </c>
      <c r="AH32" s="38">
        <v>0</v>
      </c>
      <c r="AI32" s="38">
        <v>0</v>
      </c>
      <c r="AJ32" s="38">
        <v>0</v>
      </c>
      <c r="AK32" s="38">
        <v>0</v>
      </c>
      <c r="AL32" s="38">
        <v>0</v>
      </c>
      <c r="AM32" s="38">
        <v>0</v>
      </c>
      <c r="AN32" s="38">
        <v>0</v>
      </c>
      <c r="AO32" s="38">
        <v>0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0</v>
      </c>
      <c r="BI32" s="38">
        <v>0</v>
      </c>
      <c r="BJ32" s="38">
        <v>0</v>
      </c>
      <c r="BK32" s="38">
        <v>0</v>
      </c>
      <c r="BL32" s="38">
        <v>0</v>
      </c>
      <c r="BM32" s="38">
        <v>0</v>
      </c>
      <c r="BN32" s="38">
        <v>0</v>
      </c>
      <c r="BO32" s="38">
        <v>0</v>
      </c>
      <c r="BP32" s="38">
        <v>0</v>
      </c>
      <c r="BQ32" s="38">
        <v>0</v>
      </c>
      <c r="BR32" s="38">
        <v>0</v>
      </c>
      <c r="BS32" s="38">
        <f t="shared" si="0"/>
        <v>33203</v>
      </c>
    </row>
    <row r="33" spans="1:71" ht="8.25" customHeight="1" x14ac:dyDescent="0.2">
      <c r="A33" s="8" t="s">
        <v>153</v>
      </c>
      <c r="B33" s="3" t="s">
        <v>245</v>
      </c>
      <c r="C33" s="37">
        <v>67</v>
      </c>
      <c r="D33" s="37">
        <v>33</v>
      </c>
      <c r="E33" s="37">
        <v>37</v>
      </c>
      <c r="F33" s="37">
        <v>0</v>
      </c>
      <c r="G33" s="37">
        <v>0</v>
      </c>
      <c r="H33" s="37">
        <v>0</v>
      </c>
      <c r="I33" s="37">
        <v>0</v>
      </c>
      <c r="J33" s="37">
        <v>362</v>
      </c>
      <c r="K33" s="37">
        <v>54</v>
      </c>
      <c r="L33" s="37">
        <v>28153</v>
      </c>
      <c r="M33" s="37">
        <v>775</v>
      </c>
      <c r="N33" s="37">
        <v>0</v>
      </c>
      <c r="O33" s="37">
        <v>9</v>
      </c>
      <c r="P33" s="37">
        <v>0</v>
      </c>
      <c r="Q33" s="37">
        <v>0</v>
      </c>
      <c r="R33" s="37">
        <v>6</v>
      </c>
      <c r="S33" s="37">
        <v>0</v>
      </c>
      <c r="T33" s="37">
        <v>0</v>
      </c>
      <c r="U33" s="37">
        <v>0</v>
      </c>
      <c r="V33" s="37">
        <v>7</v>
      </c>
      <c r="W33" s="37">
        <v>0</v>
      </c>
      <c r="X33" s="37">
        <v>17</v>
      </c>
      <c r="Y33" s="37">
        <v>0</v>
      </c>
      <c r="Z33" s="37">
        <v>6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0</v>
      </c>
      <c r="AJ33" s="37">
        <v>0</v>
      </c>
      <c r="AK33" s="37">
        <v>0</v>
      </c>
      <c r="AL33" s="37">
        <v>0</v>
      </c>
      <c r="AM33" s="37">
        <v>0</v>
      </c>
      <c r="AN33" s="37">
        <v>0</v>
      </c>
      <c r="AO33" s="37">
        <v>0</v>
      </c>
      <c r="AP33" s="37">
        <v>0</v>
      </c>
      <c r="AQ33" s="37">
        <v>0</v>
      </c>
      <c r="AR33" s="37">
        <v>182</v>
      </c>
      <c r="AS33" s="37">
        <v>0</v>
      </c>
      <c r="AT33" s="37">
        <v>0</v>
      </c>
      <c r="AU33" s="37">
        <v>0</v>
      </c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0</v>
      </c>
      <c r="BB33" s="37">
        <v>0</v>
      </c>
      <c r="BC33" s="37">
        <v>0</v>
      </c>
      <c r="BD33" s="37">
        <v>0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7">
        <v>0</v>
      </c>
      <c r="BP33" s="37">
        <v>0</v>
      </c>
      <c r="BQ33" s="37">
        <v>0</v>
      </c>
      <c r="BR33" s="37">
        <v>0</v>
      </c>
      <c r="BS33" s="37">
        <f t="shared" si="0"/>
        <v>29708</v>
      </c>
    </row>
    <row r="34" spans="1:71" ht="8.25" customHeight="1" x14ac:dyDescent="0.2">
      <c r="A34" s="8" t="s">
        <v>155</v>
      </c>
      <c r="B34" s="3" t="s">
        <v>154</v>
      </c>
      <c r="C34" s="37">
        <v>14</v>
      </c>
      <c r="D34" s="37">
        <v>4</v>
      </c>
      <c r="E34" s="37">
        <v>2</v>
      </c>
      <c r="F34" s="37">
        <v>0</v>
      </c>
      <c r="G34" s="37">
        <v>0</v>
      </c>
      <c r="H34" s="37">
        <v>0</v>
      </c>
      <c r="I34" s="37">
        <v>0</v>
      </c>
      <c r="J34" s="37">
        <v>1741</v>
      </c>
      <c r="K34" s="37">
        <v>0</v>
      </c>
      <c r="L34" s="37">
        <v>68375</v>
      </c>
      <c r="M34" s="37">
        <v>0</v>
      </c>
      <c r="N34" s="37">
        <v>0</v>
      </c>
      <c r="O34" s="37">
        <v>24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1586</v>
      </c>
      <c r="W34" s="37">
        <v>180</v>
      </c>
      <c r="X34" s="37">
        <v>26</v>
      </c>
      <c r="Y34" s="37">
        <v>48</v>
      </c>
      <c r="Z34" s="37">
        <v>21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7">
        <v>0</v>
      </c>
      <c r="AL34" s="37">
        <v>0</v>
      </c>
      <c r="AM34" s="37">
        <v>0</v>
      </c>
      <c r="AN34" s="37">
        <v>0</v>
      </c>
      <c r="AO34" s="37">
        <v>0</v>
      </c>
      <c r="AP34" s="37">
        <v>0</v>
      </c>
      <c r="AQ34" s="37">
        <v>0</v>
      </c>
      <c r="AR34" s="37">
        <v>6276</v>
      </c>
      <c r="AS34" s="37">
        <v>0</v>
      </c>
      <c r="AT34" s="37">
        <v>0</v>
      </c>
      <c r="AU34" s="37">
        <v>0</v>
      </c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0</v>
      </c>
      <c r="BM34" s="37">
        <v>0</v>
      </c>
      <c r="BN34" s="37">
        <v>0</v>
      </c>
      <c r="BO34" s="37">
        <v>0</v>
      </c>
      <c r="BP34" s="37">
        <v>0</v>
      </c>
      <c r="BQ34" s="37">
        <v>0</v>
      </c>
      <c r="BR34" s="37">
        <v>0</v>
      </c>
      <c r="BS34" s="37">
        <f t="shared" si="0"/>
        <v>78297</v>
      </c>
    </row>
    <row r="35" spans="1:71" ht="8.25" customHeight="1" x14ac:dyDescent="0.2">
      <c r="A35" s="9" t="s">
        <v>156</v>
      </c>
      <c r="B35" s="7" t="s">
        <v>58</v>
      </c>
      <c r="C35" s="37">
        <v>98</v>
      </c>
      <c r="D35" s="37">
        <v>47</v>
      </c>
      <c r="E35" s="37">
        <v>1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15</v>
      </c>
      <c r="L35" s="37">
        <v>12571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37">
        <v>0</v>
      </c>
      <c r="AL35" s="37">
        <v>0</v>
      </c>
      <c r="AM35" s="37">
        <v>0</v>
      </c>
      <c r="AN35" s="37">
        <v>0</v>
      </c>
      <c r="AO35" s="37">
        <v>0</v>
      </c>
      <c r="AP35" s="37">
        <v>0</v>
      </c>
      <c r="AQ35" s="37">
        <v>0</v>
      </c>
      <c r="AR35" s="37">
        <v>303</v>
      </c>
      <c r="AS35" s="37">
        <v>0</v>
      </c>
      <c r="AT35" s="37">
        <v>0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37">
        <v>0</v>
      </c>
      <c r="BD35" s="37">
        <v>0</v>
      </c>
      <c r="BE35" s="37">
        <v>0</v>
      </c>
      <c r="BF35" s="37">
        <v>0</v>
      </c>
      <c r="BG35" s="37">
        <v>0</v>
      </c>
      <c r="BH35" s="37">
        <v>0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7">
        <v>0</v>
      </c>
      <c r="BP35" s="37">
        <v>0</v>
      </c>
      <c r="BQ35" s="37">
        <v>0</v>
      </c>
      <c r="BR35" s="37">
        <v>0</v>
      </c>
      <c r="BS35" s="37">
        <f t="shared" si="0"/>
        <v>13035</v>
      </c>
    </row>
    <row r="36" spans="1:71" ht="8.25" customHeight="1" x14ac:dyDescent="0.2">
      <c r="A36" s="25" t="s">
        <v>157</v>
      </c>
      <c r="B36" s="21" t="s">
        <v>42</v>
      </c>
      <c r="C36" s="36">
        <v>399</v>
      </c>
      <c r="D36" s="36">
        <v>26</v>
      </c>
      <c r="E36" s="36">
        <v>7</v>
      </c>
      <c r="F36" s="36">
        <v>0</v>
      </c>
      <c r="G36" s="36">
        <v>0</v>
      </c>
      <c r="H36" s="36">
        <v>0</v>
      </c>
      <c r="I36" s="36">
        <v>0</v>
      </c>
      <c r="J36" s="36">
        <v>349</v>
      </c>
      <c r="K36" s="36">
        <v>113</v>
      </c>
      <c r="L36" s="36">
        <v>18343</v>
      </c>
      <c r="M36" s="36">
        <v>13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1131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36">
        <v>0</v>
      </c>
      <c r="BB36" s="36">
        <v>0</v>
      </c>
      <c r="BC36" s="36">
        <v>0</v>
      </c>
      <c r="BD36" s="3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36">
        <v>0</v>
      </c>
      <c r="BK36" s="36">
        <v>0</v>
      </c>
      <c r="BL36" s="36">
        <v>0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>
        <v>0</v>
      </c>
      <c r="BS36" s="36">
        <f t="shared" si="0"/>
        <v>20381</v>
      </c>
    </row>
    <row r="37" spans="1:71" ht="8.25" customHeight="1" x14ac:dyDescent="0.2">
      <c r="A37" s="25" t="s">
        <v>158</v>
      </c>
      <c r="B37" s="21" t="s">
        <v>246</v>
      </c>
      <c r="C37" s="36">
        <v>1527</v>
      </c>
      <c r="D37" s="36">
        <v>560</v>
      </c>
      <c r="E37" s="36">
        <v>259</v>
      </c>
      <c r="F37" s="36">
        <v>0</v>
      </c>
      <c r="G37" s="36">
        <v>0</v>
      </c>
      <c r="H37" s="36">
        <v>0</v>
      </c>
      <c r="I37" s="36">
        <v>0</v>
      </c>
      <c r="J37" s="36">
        <v>167</v>
      </c>
      <c r="K37" s="36">
        <v>19</v>
      </c>
      <c r="L37" s="36">
        <v>39365</v>
      </c>
      <c r="M37" s="36">
        <v>69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324</v>
      </c>
      <c r="W37" s="36">
        <v>87</v>
      </c>
      <c r="X37" s="36">
        <v>14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36">
        <v>1840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>
        <v>0</v>
      </c>
      <c r="BN37" s="36">
        <v>0</v>
      </c>
      <c r="BO37" s="36">
        <v>0</v>
      </c>
      <c r="BP37" s="36">
        <v>0</v>
      </c>
      <c r="BQ37" s="36">
        <v>0</v>
      </c>
      <c r="BR37" s="36">
        <v>0</v>
      </c>
      <c r="BS37" s="36">
        <f t="shared" si="0"/>
        <v>44231</v>
      </c>
    </row>
    <row r="38" spans="1:71" ht="8.25" customHeight="1" x14ac:dyDescent="0.2">
      <c r="A38" s="25" t="s">
        <v>159</v>
      </c>
      <c r="B38" s="21" t="s">
        <v>43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1862</v>
      </c>
      <c r="K38" s="36">
        <v>0</v>
      </c>
      <c r="L38" s="36">
        <v>36673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94</v>
      </c>
      <c r="X38" s="36">
        <v>11</v>
      </c>
      <c r="Y38" s="36">
        <v>0</v>
      </c>
      <c r="Z38" s="36">
        <v>176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339</v>
      </c>
      <c r="AS38" s="36">
        <v>16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  <c r="BP38" s="36">
        <v>0</v>
      </c>
      <c r="BQ38" s="36">
        <v>0</v>
      </c>
      <c r="BR38" s="36">
        <v>0</v>
      </c>
      <c r="BS38" s="36">
        <f t="shared" ref="BS38:BS69" si="1">SUM(C38:BR38)</f>
        <v>39171</v>
      </c>
    </row>
    <row r="39" spans="1:71" ht="8.25" customHeight="1" x14ac:dyDescent="0.2">
      <c r="A39" s="25" t="s">
        <v>160</v>
      </c>
      <c r="B39" s="21" t="s">
        <v>44</v>
      </c>
      <c r="C39" s="36">
        <v>18</v>
      </c>
      <c r="D39" s="36">
        <v>25</v>
      </c>
      <c r="E39" s="36">
        <v>3</v>
      </c>
      <c r="F39" s="36">
        <v>146</v>
      </c>
      <c r="G39" s="36">
        <v>0</v>
      </c>
      <c r="H39" s="36">
        <v>0</v>
      </c>
      <c r="I39" s="36">
        <v>0</v>
      </c>
      <c r="J39" s="36">
        <v>1923</v>
      </c>
      <c r="K39" s="36">
        <v>20</v>
      </c>
      <c r="L39" s="36">
        <v>100699</v>
      </c>
      <c r="M39" s="36">
        <v>175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86</v>
      </c>
      <c r="W39" s="36">
        <v>292</v>
      </c>
      <c r="X39" s="36">
        <v>396</v>
      </c>
      <c r="Y39" s="36">
        <v>153</v>
      </c>
      <c r="Z39" s="36">
        <v>866</v>
      </c>
      <c r="AA39" s="36">
        <v>14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28449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f t="shared" si="1"/>
        <v>133265</v>
      </c>
    </row>
    <row r="40" spans="1:71" ht="8.25" customHeight="1" x14ac:dyDescent="0.2">
      <c r="A40" s="26" t="s">
        <v>247</v>
      </c>
      <c r="B40" s="23" t="s">
        <v>161</v>
      </c>
      <c r="C40" s="36">
        <v>206</v>
      </c>
      <c r="D40" s="36">
        <v>269</v>
      </c>
      <c r="E40" s="36">
        <v>7</v>
      </c>
      <c r="F40" s="36">
        <v>0</v>
      </c>
      <c r="G40" s="36">
        <v>0</v>
      </c>
      <c r="H40" s="36">
        <v>0</v>
      </c>
      <c r="I40" s="36">
        <v>0</v>
      </c>
      <c r="J40" s="36">
        <v>259</v>
      </c>
      <c r="K40" s="36">
        <v>0</v>
      </c>
      <c r="L40" s="36">
        <v>3191</v>
      </c>
      <c r="M40" s="36">
        <v>86854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168</v>
      </c>
      <c r="W40" s="36">
        <v>0</v>
      </c>
      <c r="X40" s="36">
        <v>38</v>
      </c>
      <c r="Y40" s="36">
        <v>0</v>
      </c>
      <c r="Z40" s="36">
        <v>49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  <c r="AR40" s="36">
        <v>1455</v>
      </c>
      <c r="AS40" s="36">
        <v>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>
        <v>0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0</v>
      </c>
      <c r="BM40" s="36">
        <v>0</v>
      </c>
      <c r="BN40" s="36">
        <v>0</v>
      </c>
      <c r="BO40" s="36">
        <v>0</v>
      </c>
      <c r="BP40" s="36">
        <v>0</v>
      </c>
      <c r="BQ40" s="36">
        <v>0</v>
      </c>
      <c r="BR40" s="36">
        <v>0</v>
      </c>
      <c r="BS40" s="36">
        <f t="shared" si="1"/>
        <v>92496</v>
      </c>
    </row>
    <row r="41" spans="1:71" ht="8.25" customHeight="1" x14ac:dyDescent="0.2">
      <c r="A41" s="8" t="s">
        <v>248</v>
      </c>
      <c r="B41" s="3" t="s">
        <v>162</v>
      </c>
      <c r="C41" s="37">
        <v>195</v>
      </c>
      <c r="D41" s="37">
        <v>108</v>
      </c>
      <c r="E41" s="37">
        <v>1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16334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7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f t="shared" si="1"/>
        <v>16645</v>
      </c>
    </row>
    <row r="42" spans="1:71" ht="8.25" customHeight="1" x14ac:dyDescent="0.2">
      <c r="A42" s="8" t="s">
        <v>163</v>
      </c>
      <c r="B42" s="3" t="s">
        <v>59</v>
      </c>
      <c r="C42" s="37">
        <v>1606</v>
      </c>
      <c r="D42" s="37">
        <v>623</v>
      </c>
      <c r="E42" s="37">
        <v>9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9990</v>
      </c>
      <c r="P42" s="37">
        <v>12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33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18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f t="shared" si="1"/>
        <v>12291</v>
      </c>
    </row>
    <row r="43" spans="1:71" ht="8.25" customHeight="1" x14ac:dyDescent="0.2">
      <c r="A43" s="8" t="s">
        <v>164</v>
      </c>
      <c r="B43" s="3" t="s">
        <v>60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18619</v>
      </c>
      <c r="P43" s="37">
        <v>553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91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16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f t="shared" si="1"/>
        <v>19279</v>
      </c>
    </row>
    <row r="44" spans="1:71" ht="8.25" customHeight="1" x14ac:dyDescent="0.2">
      <c r="A44" s="8" t="s">
        <v>249</v>
      </c>
      <c r="B44" s="3" t="s">
        <v>165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25479</v>
      </c>
      <c r="P44" s="37">
        <v>146</v>
      </c>
      <c r="Q44" s="37">
        <v>53</v>
      </c>
      <c r="R44" s="37">
        <v>0</v>
      </c>
      <c r="S44" s="37">
        <v>26</v>
      </c>
      <c r="T44" s="37">
        <v>0</v>
      </c>
      <c r="U44" s="37">
        <v>0</v>
      </c>
      <c r="V44" s="37">
        <v>0</v>
      </c>
      <c r="W44" s="37">
        <v>12</v>
      </c>
      <c r="X44" s="37">
        <v>20</v>
      </c>
      <c r="Y44" s="37">
        <v>57</v>
      </c>
      <c r="Z44" s="37">
        <v>0</v>
      </c>
      <c r="AA44" s="37">
        <v>1152</v>
      </c>
      <c r="AB44" s="37">
        <v>73</v>
      </c>
      <c r="AC44" s="37">
        <v>0</v>
      </c>
      <c r="AD44" s="37">
        <v>0</v>
      </c>
      <c r="AE44" s="37">
        <v>39</v>
      </c>
      <c r="AF44" s="37">
        <v>0</v>
      </c>
      <c r="AG44" s="37">
        <v>14</v>
      </c>
      <c r="AH44" s="37">
        <v>87</v>
      </c>
      <c r="AI44" s="37">
        <v>60</v>
      </c>
      <c r="AJ44" s="37">
        <v>54</v>
      </c>
      <c r="AK44" s="37">
        <v>0</v>
      </c>
      <c r="AL44" s="37">
        <v>361</v>
      </c>
      <c r="AM44" s="37">
        <v>0</v>
      </c>
      <c r="AN44" s="37">
        <v>0</v>
      </c>
      <c r="AO44" s="37">
        <v>0</v>
      </c>
      <c r="AP44" s="37">
        <v>0</v>
      </c>
      <c r="AQ44" s="37">
        <v>0</v>
      </c>
      <c r="AR44" s="37">
        <v>52</v>
      </c>
      <c r="AS44" s="37">
        <v>0</v>
      </c>
      <c r="AT44" s="37">
        <v>0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68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  <c r="BQ44" s="37">
        <v>0</v>
      </c>
      <c r="BR44" s="37">
        <v>0</v>
      </c>
      <c r="BS44" s="37">
        <f t="shared" si="1"/>
        <v>27753</v>
      </c>
    </row>
    <row r="45" spans="1:71" ht="8.25" customHeight="1" x14ac:dyDescent="0.2">
      <c r="A45" s="9" t="s">
        <v>250</v>
      </c>
      <c r="B45" s="7" t="s">
        <v>13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270</v>
      </c>
      <c r="P45" s="38">
        <v>68400</v>
      </c>
      <c r="Q45" s="38">
        <v>127</v>
      </c>
      <c r="R45" s="38">
        <v>0</v>
      </c>
      <c r="S45" s="38">
        <v>2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33</v>
      </c>
      <c r="AB45" s="38">
        <v>0</v>
      </c>
      <c r="AC45" s="38">
        <v>0</v>
      </c>
      <c r="AD45" s="38">
        <v>0</v>
      </c>
      <c r="AE45" s="38">
        <v>0</v>
      </c>
      <c r="AF45" s="38">
        <v>0</v>
      </c>
      <c r="AG45" s="38">
        <v>0</v>
      </c>
      <c r="AH45" s="38">
        <v>8</v>
      </c>
      <c r="AI45" s="38">
        <v>0</v>
      </c>
      <c r="AJ45" s="38">
        <v>0</v>
      </c>
      <c r="AK45" s="38">
        <v>0</v>
      </c>
      <c r="AL45" s="38">
        <v>275</v>
      </c>
      <c r="AM45" s="38">
        <v>0</v>
      </c>
      <c r="AN45" s="38">
        <v>0</v>
      </c>
      <c r="AO45" s="38">
        <v>0</v>
      </c>
      <c r="AP45" s="38">
        <v>0</v>
      </c>
      <c r="AQ45" s="38">
        <v>0</v>
      </c>
      <c r="AR45" s="38">
        <v>863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38">
        <v>0</v>
      </c>
      <c r="BH45" s="38">
        <v>0</v>
      </c>
      <c r="BI45" s="38">
        <v>0</v>
      </c>
      <c r="BJ45" s="38">
        <v>0</v>
      </c>
      <c r="BK45" s="38">
        <v>0</v>
      </c>
      <c r="BL45" s="38">
        <v>0</v>
      </c>
      <c r="BM45" s="38">
        <v>0</v>
      </c>
      <c r="BN45" s="38">
        <v>0</v>
      </c>
      <c r="BO45" s="38">
        <v>0</v>
      </c>
      <c r="BP45" s="38">
        <v>0</v>
      </c>
      <c r="BQ45" s="38">
        <v>0</v>
      </c>
      <c r="BR45" s="38">
        <v>0</v>
      </c>
      <c r="BS45" s="38">
        <f t="shared" si="1"/>
        <v>69978</v>
      </c>
    </row>
    <row r="46" spans="1:71" ht="8.25" customHeight="1" x14ac:dyDescent="0.2">
      <c r="A46" s="25" t="s">
        <v>251</v>
      </c>
      <c r="B46" s="21" t="s">
        <v>166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8</v>
      </c>
      <c r="K46" s="36">
        <v>0</v>
      </c>
      <c r="L46" s="36">
        <v>10</v>
      </c>
      <c r="M46" s="36">
        <v>0</v>
      </c>
      <c r="N46" s="36">
        <v>0</v>
      </c>
      <c r="O46" s="36">
        <v>55</v>
      </c>
      <c r="P46" s="36">
        <v>156</v>
      </c>
      <c r="Q46" s="36">
        <v>41368</v>
      </c>
      <c r="R46" s="36">
        <v>0</v>
      </c>
      <c r="S46" s="36">
        <v>10</v>
      </c>
      <c r="T46" s="36">
        <v>0</v>
      </c>
      <c r="U46" s="36">
        <v>0</v>
      </c>
      <c r="V46" s="36">
        <v>0</v>
      </c>
      <c r="W46" s="36">
        <v>50</v>
      </c>
      <c r="X46" s="36">
        <v>55</v>
      </c>
      <c r="Y46" s="36">
        <v>53</v>
      </c>
      <c r="Z46" s="36">
        <v>0</v>
      </c>
      <c r="AA46" s="36">
        <v>157</v>
      </c>
      <c r="AB46" s="36">
        <v>0</v>
      </c>
      <c r="AC46" s="36">
        <v>0</v>
      </c>
      <c r="AD46" s="36">
        <v>0</v>
      </c>
      <c r="AE46" s="36">
        <v>10</v>
      </c>
      <c r="AF46" s="36">
        <v>42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28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36">
        <v>37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</v>
      </c>
      <c r="BO46" s="36">
        <v>0</v>
      </c>
      <c r="BP46" s="36">
        <v>0</v>
      </c>
      <c r="BQ46" s="36">
        <v>0</v>
      </c>
      <c r="BR46" s="36">
        <v>0</v>
      </c>
      <c r="BS46" s="36">
        <f t="shared" si="1"/>
        <v>42039</v>
      </c>
    </row>
    <row r="47" spans="1:71" ht="8.25" customHeight="1" x14ac:dyDescent="0.2">
      <c r="A47" s="25" t="s">
        <v>252</v>
      </c>
      <c r="B47" s="21" t="s">
        <v>253</v>
      </c>
      <c r="C47" s="36">
        <v>15</v>
      </c>
      <c r="D47" s="36">
        <v>20</v>
      </c>
      <c r="E47" s="36">
        <v>4</v>
      </c>
      <c r="F47" s="36">
        <v>0</v>
      </c>
      <c r="G47" s="36">
        <v>0</v>
      </c>
      <c r="H47" s="36">
        <v>0</v>
      </c>
      <c r="I47" s="36">
        <v>0</v>
      </c>
      <c r="J47" s="36">
        <v>181</v>
      </c>
      <c r="K47" s="36">
        <v>0</v>
      </c>
      <c r="L47" s="36">
        <v>138</v>
      </c>
      <c r="M47" s="36">
        <v>0</v>
      </c>
      <c r="N47" s="36">
        <v>0</v>
      </c>
      <c r="O47" s="36">
        <v>24</v>
      </c>
      <c r="P47" s="36">
        <v>0</v>
      </c>
      <c r="Q47" s="36">
        <v>0</v>
      </c>
      <c r="R47" s="36">
        <v>32695</v>
      </c>
      <c r="S47" s="36">
        <v>32</v>
      </c>
      <c r="T47" s="36">
        <v>0</v>
      </c>
      <c r="U47" s="36">
        <v>0</v>
      </c>
      <c r="V47" s="36">
        <v>0</v>
      </c>
      <c r="W47" s="36">
        <v>0</v>
      </c>
      <c r="X47" s="36">
        <v>11</v>
      </c>
      <c r="Y47" s="36">
        <v>0</v>
      </c>
      <c r="Z47" s="36">
        <v>0</v>
      </c>
      <c r="AA47" s="36">
        <v>35</v>
      </c>
      <c r="AB47" s="36">
        <v>0</v>
      </c>
      <c r="AC47" s="36">
        <v>13</v>
      </c>
      <c r="AD47" s="36">
        <v>0</v>
      </c>
      <c r="AE47" s="36">
        <v>54</v>
      </c>
      <c r="AF47" s="36">
        <v>0</v>
      </c>
      <c r="AG47" s="36">
        <v>0</v>
      </c>
      <c r="AH47" s="36">
        <v>10</v>
      </c>
      <c r="AI47" s="36">
        <v>0</v>
      </c>
      <c r="AJ47" s="36">
        <v>0</v>
      </c>
      <c r="AK47" s="36">
        <v>0</v>
      </c>
      <c r="AL47" s="36">
        <v>146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66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0</v>
      </c>
      <c r="BG47" s="36">
        <v>0</v>
      </c>
      <c r="BH47" s="36">
        <v>0</v>
      </c>
      <c r="BI47" s="36">
        <v>0</v>
      </c>
      <c r="BJ47" s="36">
        <v>0</v>
      </c>
      <c r="BK47" s="36">
        <v>0</v>
      </c>
      <c r="BL47" s="36">
        <v>0</v>
      </c>
      <c r="BM47" s="36">
        <v>0</v>
      </c>
      <c r="BN47" s="36">
        <v>0</v>
      </c>
      <c r="BO47" s="36">
        <v>0</v>
      </c>
      <c r="BP47" s="36">
        <v>0</v>
      </c>
      <c r="BQ47" s="36">
        <v>0</v>
      </c>
      <c r="BR47" s="36">
        <v>0</v>
      </c>
      <c r="BS47" s="36">
        <f t="shared" si="1"/>
        <v>33444</v>
      </c>
    </row>
    <row r="48" spans="1:71" ht="8.25" customHeight="1" x14ac:dyDescent="0.2">
      <c r="A48" s="25" t="s">
        <v>167</v>
      </c>
      <c r="B48" s="21" t="s">
        <v>45</v>
      </c>
      <c r="C48" s="36">
        <v>0</v>
      </c>
      <c r="D48" s="36">
        <v>0</v>
      </c>
      <c r="E48" s="36">
        <v>0</v>
      </c>
      <c r="F48" s="36">
        <v>6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35145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36">
        <v>0</v>
      </c>
      <c r="BK48" s="36">
        <v>0</v>
      </c>
      <c r="BL48" s="36">
        <v>0</v>
      </c>
      <c r="BM48" s="36">
        <v>0</v>
      </c>
      <c r="BN48" s="36">
        <v>0</v>
      </c>
      <c r="BO48" s="36">
        <v>0</v>
      </c>
      <c r="BP48" s="36">
        <v>0</v>
      </c>
      <c r="BQ48" s="36">
        <v>0</v>
      </c>
      <c r="BR48" s="36">
        <v>0</v>
      </c>
      <c r="BS48" s="36">
        <f t="shared" si="1"/>
        <v>35151</v>
      </c>
    </row>
    <row r="49" spans="1:71" ht="8.25" customHeight="1" x14ac:dyDescent="0.2">
      <c r="A49" s="25" t="s">
        <v>254</v>
      </c>
      <c r="B49" s="21" t="s">
        <v>168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1</v>
      </c>
      <c r="M49" s="36">
        <v>0</v>
      </c>
      <c r="N49" s="36">
        <v>0</v>
      </c>
      <c r="O49" s="36">
        <v>18</v>
      </c>
      <c r="P49" s="36">
        <v>0</v>
      </c>
      <c r="Q49" s="36">
        <v>0</v>
      </c>
      <c r="R49" s="36">
        <v>0</v>
      </c>
      <c r="S49" s="36">
        <v>72480</v>
      </c>
      <c r="T49" s="36">
        <v>557</v>
      </c>
      <c r="U49" s="36">
        <v>0</v>
      </c>
      <c r="V49" s="36">
        <v>0</v>
      </c>
      <c r="W49" s="36">
        <v>0</v>
      </c>
      <c r="X49" s="36">
        <v>0</v>
      </c>
      <c r="Y49" s="36">
        <v>311</v>
      </c>
      <c r="Z49" s="36">
        <v>0</v>
      </c>
      <c r="AA49" s="36">
        <v>553</v>
      </c>
      <c r="AB49" s="36">
        <v>49</v>
      </c>
      <c r="AC49" s="36">
        <v>0</v>
      </c>
      <c r="AD49" s="36">
        <v>8</v>
      </c>
      <c r="AE49" s="36">
        <v>0</v>
      </c>
      <c r="AF49" s="36">
        <v>57</v>
      </c>
      <c r="AG49" s="36">
        <v>0</v>
      </c>
      <c r="AH49" s="36">
        <v>35</v>
      </c>
      <c r="AI49" s="36">
        <v>0</v>
      </c>
      <c r="AJ49" s="36">
        <v>6</v>
      </c>
      <c r="AK49" s="36">
        <v>0</v>
      </c>
      <c r="AL49" s="36">
        <v>19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142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36">
        <v>0</v>
      </c>
      <c r="BM49" s="36">
        <v>0</v>
      </c>
      <c r="BN49" s="36">
        <v>0</v>
      </c>
      <c r="BO49" s="36">
        <v>0</v>
      </c>
      <c r="BP49" s="36">
        <v>0</v>
      </c>
      <c r="BQ49" s="36">
        <v>0</v>
      </c>
      <c r="BR49" s="36">
        <v>0</v>
      </c>
      <c r="BS49" s="36">
        <f t="shared" si="1"/>
        <v>74236</v>
      </c>
    </row>
    <row r="50" spans="1:71" ht="8.25" customHeight="1" x14ac:dyDescent="0.2">
      <c r="A50" s="25" t="s">
        <v>255</v>
      </c>
      <c r="B50" s="21" t="s">
        <v>169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12</v>
      </c>
      <c r="P50" s="36">
        <v>0</v>
      </c>
      <c r="Q50" s="36">
        <v>21</v>
      </c>
      <c r="R50" s="36">
        <v>0</v>
      </c>
      <c r="S50" s="36">
        <v>218</v>
      </c>
      <c r="T50" s="36">
        <v>17696</v>
      </c>
      <c r="U50" s="36">
        <v>0</v>
      </c>
      <c r="V50" s="36">
        <v>0</v>
      </c>
      <c r="W50" s="36">
        <v>0</v>
      </c>
      <c r="X50" s="36">
        <v>11</v>
      </c>
      <c r="Y50" s="36">
        <v>219</v>
      </c>
      <c r="Z50" s="36">
        <v>0</v>
      </c>
      <c r="AA50" s="36">
        <v>89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18</v>
      </c>
      <c r="AH50" s="36">
        <v>44</v>
      </c>
      <c r="AI50" s="36">
        <v>0</v>
      </c>
      <c r="AJ50" s="36">
        <v>0</v>
      </c>
      <c r="AK50" s="36">
        <v>0</v>
      </c>
      <c r="AL50" s="36">
        <v>26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297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502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0</v>
      </c>
      <c r="BM50" s="36">
        <v>0</v>
      </c>
      <c r="BN50" s="36">
        <v>0</v>
      </c>
      <c r="BO50" s="36">
        <v>0</v>
      </c>
      <c r="BP50" s="36">
        <v>0</v>
      </c>
      <c r="BQ50" s="36">
        <v>0</v>
      </c>
      <c r="BR50" s="36">
        <v>0</v>
      </c>
      <c r="BS50" s="36">
        <f t="shared" si="1"/>
        <v>19153</v>
      </c>
    </row>
    <row r="51" spans="1:71" ht="8.25" customHeight="1" x14ac:dyDescent="0.2">
      <c r="A51" s="10" t="s">
        <v>170</v>
      </c>
      <c r="B51" s="11" t="s">
        <v>48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14257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  <c r="BQ51" s="37">
        <v>0</v>
      </c>
      <c r="BR51" s="37">
        <v>0</v>
      </c>
      <c r="BS51" s="37">
        <f t="shared" si="1"/>
        <v>14257</v>
      </c>
    </row>
    <row r="52" spans="1:71" ht="8.25" customHeight="1" x14ac:dyDescent="0.2">
      <c r="A52" s="10" t="s">
        <v>171</v>
      </c>
      <c r="B52" s="11" t="s">
        <v>26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103274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  <c r="BQ52" s="37">
        <v>0</v>
      </c>
      <c r="BR52" s="37">
        <v>0</v>
      </c>
      <c r="BS52" s="37">
        <f t="shared" si="1"/>
        <v>103274</v>
      </c>
    </row>
    <row r="53" spans="1:71" ht="8.25" customHeight="1" x14ac:dyDescent="0.2">
      <c r="A53" s="12" t="s">
        <v>172</v>
      </c>
      <c r="B53" s="13" t="s">
        <v>46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10405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7">
        <f t="shared" si="1"/>
        <v>10405</v>
      </c>
    </row>
    <row r="54" spans="1:71" ht="8.25" customHeight="1" x14ac:dyDescent="0.2">
      <c r="A54" s="8" t="s">
        <v>173</v>
      </c>
      <c r="B54" s="3" t="s">
        <v>61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22814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  <c r="AP54" s="37">
        <v>0</v>
      </c>
      <c r="AQ54" s="37">
        <v>0</v>
      </c>
      <c r="AR54" s="37">
        <v>0</v>
      </c>
      <c r="AS54" s="37">
        <v>0</v>
      </c>
      <c r="AT54" s="37">
        <v>0</v>
      </c>
      <c r="AU54" s="37">
        <v>0</v>
      </c>
      <c r="AV54" s="37">
        <v>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37">
        <v>0</v>
      </c>
      <c r="BD54" s="37">
        <v>0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  <c r="BQ54" s="37">
        <v>0</v>
      </c>
      <c r="BR54" s="37">
        <v>0</v>
      </c>
      <c r="BS54" s="37">
        <f t="shared" si="1"/>
        <v>22814</v>
      </c>
    </row>
    <row r="55" spans="1:71" ht="8.25" customHeight="1" x14ac:dyDescent="0.2">
      <c r="A55" s="8" t="s">
        <v>174</v>
      </c>
      <c r="B55" s="3" t="s">
        <v>47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0</v>
      </c>
      <c r="U55" s="38">
        <v>147578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8">
        <v>0</v>
      </c>
      <c r="AF55" s="38">
        <v>0</v>
      </c>
      <c r="AG55" s="38">
        <v>0</v>
      </c>
      <c r="AH55" s="38">
        <v>0</v>
      </c>
      <c r="AI55" s="38">
        <v>0</v>
      </c>
      <c r="AJ55" s="38">
        <v>0</v>
      </c>
      <c r="AK55" s="38">
        <v>0</v>
      </c>
      <c r="AL55" s="38">
        <v>0</v>
      </c>
      <c r="AM55" s="38">
        <v>0</v>
      </c>
      <c r="AN55" s="38">
        <v>0</v>
      </c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38">
        <v>0</v>
      </c>
      <c r="BH55" s="38">
        <v>0</v>
      </c>
      <c r="BI55" s="38">
        <v>0</v>
      </c>
      <c r="BJ55" s="38">
        <v>0</v>
      </c>
      <c r="BK55" s="38">
        <v>0</v>
      </c>
      <c r="BL55" s="38">
        <v>0</v>
      </c>
      <c r="BM55" s="38">
        <v>0</v>
      </c>
      <c r="BN55" s="38">
        <v>0</v>
      </c>
      <c r="BO55" s="38">
        <v>0</v>
      </c>
      <c r="BP55" s="38">
        <v>0</v>
      </c>
      <c r="BQ55" s="38">
        <v>0</v>
      </c>
      <c r="BR55" s="38">
        <v>0</v>
      </c>
      <c r="BS55" s="38">
        <f t="shared" si="1"/>
        <v>147578</v>
      </c>
    </row>
    <row r="56" spans="1:71" ht="8.25" customHeight="1" x14ac:dyDescent="0.2">
      <c r="A56" s="25" t="s">
        <v>256</v>
      </c>
      <c r="B56" s="21" t="s">
        <v>49</v>
      </c>
      <c r="C56" s="36">
        <v>0</v>
      </c>
      <c r="D56" s="36">
        <v>0</v>
      </c>
      <c r="E56" s="36">
        <v>0</v>
      </c>
      <c r="F56" s="36">
        <v>0</v>
      </c>
      <c r="G56" s="36">
        <v>2608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170690</v>
      </c>
      <c r="V56" s="36">
        <v>0</v>
      </c>
      <c r="W56" s="36">
        <v>2891</v>
      </c>
      <c r="X56" s="36">
        <v>145</v>
      </c>
      <c r="Y56" s="36">
        <v>96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6</v>
      </c>
      <c r="AK56" s="36">
        <v>0</v>
      </c>
      <c r="AL56" s="36">
        <v>18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2815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0</v>
      </c>
      <c r="BM56" s="36">
        <v>0</v>
      </c>
      <c r="BN56" s="36">
        <v>0</v>
      </c>
      <c r="BO56" s="36">
        <v>0</v>
      </c>
      <c r="BP56" s="36">
        <v>0</v>
      </c>
      <c r="BQ56" s="36">
        <v>0</v>
      </c>
      <c r="BR56" s="36">
        <v>0</v>
      </c>
      <c r="BS56" s="36">
        <f t="shared" si="1"/>
        <v>179269</v>
      </c>
    </row>
    <row r="57" spans="1:71" ht="8.25" customHeight="1" x14ac:dyDescent="0.2">
      <c r="A57" s="25" t="s">
        <v>257</v>
      </c>
      <c r="B57" s="21" t="s">
        <v>258</v>
      </c>
      <c r="C57" s="36">
        <v>25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24718</v>
      </c>
      <c r="L57" s="36">
        <v>6628</v>
      </c>
      <c r="M57" s="36">
        <v>200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51860</v>
      </c>
      <c r="W57" s="36">
        <v>75</v>
      </c>
      <c r="X57" s="36">
        <v>8</v>
      </c>
      <c r="Y57" s="36">
        <v>184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742</v>
      </c>
      <c r="AS57" s="36">
        <v>79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>
        <v>0</v>
      </c>
      <c r="BC57" s="36">
        <v>0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6">
        <v>0</v>
      </c>
      <c r="BL57" s="36">
        <v>0</v>
      </c>
      <c r="BM57" s="36">
        <v>0</v>
      </c>
      <c r="BN57" s="36">
        <v>0</v>
      </c>
      <c r="BO57" s="36">
        <v>0</v>
      </c>
      <c r="BP57" s="36">
        <v>0</v>
      </c>
      <c r="BQ57" s="36">
        <v>0</v>
      </c>
      <c r="BR57" s="36">
        <v>0</v>
      </c>
      <c r="BS57" s="36">
        <f t="shared" si="1"/>
        <v>84519</v>
      </c>
    </row>
    <row r="58" spans="1:71" ht="8.25" customHeight="1" x14ac:dyDescent="0.2">
      <c r="A58" s="26" t="s">
        <v>176</v>
      </c>
      <c r="B58" s="23" t="s">
        <v>175</v>
      </c>
      <c r="C58" s="36">
        <v>0</v>
      </c>
      <c r="D58" s="36">
        <v>0</v>
      </c>
      <c r="E58" s="36">
        <v>0</v>
      </c>
      <c r="F58" s="36">
        <v>121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100</v>
      </c>
      <c r="M58" s="36">
        <v>0</v>
      </c>
      <c r="N58" s="36">
        <v>0</v>
      </c>
      <c r="O58" s="36">
        <v>9</v>
      </c>
      <c r="P58" s="36">
        <v>0</v>
      </c>
      <c r="Q58" s="36">
        <v>0</v>
      </c>
      <c r="R58" s="36">
        <v>0</v>
      </c>
      <c r="S58" s="36">
        <v>9</v>
      </c>
      <c r="T58" s="36">
        <v>0</v>
      </c>
      <c r="U58" s="36">
        <v>79</v>
      </c>
      <c r="V58" s="36">
        <v>28</v>
      </c>
      <c r="W58" s="36">
        <v>33179</v>
      </c>
      <c r="X58" s="36">
        <v>1074</v>
      </c>
      <c r="Y58" s="36">
        <v>414</v>
      </c>
      <c r="Z58" s="36">
        <v>46</v>
      </c>
      <c r="AA58" s="36">
        <v>56</v>
      </c>
      <c r="AB58" s="36">
        <v>152</v>
      </c>
      <c r="AC58" s="36">
        <v>168</v>
      </c>
      <c r="AD58" s="36">
        <v>3344</v>
      </c>
      <c r="AE58" s="36">
        <v>22</v>
      </c>
      <c r="AF58" s="36">
        <v>0</v>
      </c>
      <c r="AG58" s="36">
        <v>10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1163</v>
      </c>
      <c r="BL58" s="36">
        <v>4</v>
      </c>
      <c r="BM58" s="36">
        <v>0</v>
      </c>
      <c r="BN58" s="36">
        <v>0</v>
      </c>
      <c r="BO58" s="36">
        <v>0</v>
      </c>
      <c r="BP58" s="36">
        <v>0</v>
      </c>
      <c r="BQ58" s="36">
        <v>0</v>
      </c>
      <c r="BR58" s="36">
        <v>0</v>
      </c>
      <c r="BS58" s="36">
        <f t="shared" si="1"/>
        <v>39978</v>
      </c>
    </row>
    <row r="59" spans="1:71" ht="8.25" customHeight="1" x14ac:dyDescent="0.2">
      <c r="A59" s="25" t="s">
        <v>177</v>
      </c>
      <c r="B59" s="21" t="s">
        <v>34</v>
      </c>
      <c r="C59" s="36">
        <v>0</v>
      </c>
      <c r="D59" s="36">
        <v>0</v>
      </c>
      <c r="E59" s="36">
        <v>0</v>
      </c>
      <c r="F59" s="36">
        <v>68</v>
      </c>
      <c r="G59" s="36">
        <v>0</v>
      </c>
      <c r="H59" s="36">
        <v>0</v>
      </c>
      <c r="I59" s="36">
        <v>0</v>
      </c>
      <c r="J59" s="36">
        <v>13</v>
      </c>
      <c r="K59" s="36">
        <v>0</v>
      </c>
      <c r="L59" s="36">
        <v>666</v>
      </c>
      <c r="M59" s="36">
        <v>0</v>
      </c>
      <c r="N59" s="36">
        <v>7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54200</v>
      </c>
      <c r="X59" s="36">
        <v>400</v>
      </c>
      <c r="Y59" s="36">
        <v>0</v>
      </c>
      <c r="Z59" s="36">
        <v>0</v>
      </c>
      <c r="AA59" s="36">
        <v>0</v>
      </c>
      <c r="AB59" s="36">
        <v>41</v>
      </c>
      <c r="AC59" s="36">
        <v>0</v>
      </c>
      <c r="AD59" s="36">
        <v>0</v>
      </c>
      <c r="AE59" s="36">
        <v>12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658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0</v>
      </c>
      <c r="BM59" s="36">
        <v>0</v>
      </c>
      <c r="BN59" s="36">
        <v>0</v>
      </c>
      <c r="BO59" s="36">
        <v>0</v>
      </c>
      <c r="BP59" s="36">
        <v>0</v>
      </c>
      <c r="BQ59" s="36">
        <v>0</v>
      </c>
      <c r="BR59" s="36">
        <v>0</v>
      </c>
      <c r="BS59" s="36">
        <f t="shared" si="1"/>
        <v>56065</v>
      </c>
    </row>
    <row r="60" spans="1:71" ht="8.25" customHeight="1" x14ac:dyDescent="0.2">
      <c r="A60" s="25" t="s">
        <v>179</v>
      </c>
      <c r="B60" s="21" t="s">
        <v>178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55</v>
      </c>
      <c r="K60" s="36">
        <v>0</v>
      </c>
      <c r="L60" s="36">
        <v>746</v>
      </c>
      <c r="M60" s="36">
        <v>0</v>
      </c>
      <c r="N60" s="36">
        <v>0</v>
      </c>
      <c r="O60" s="36">
        <v>11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28</v>
      </c>
      <c r="V60" s="36">
        <v>34</v>
      </c>
      <c r="W60" s="36">
        <v>39769</v>
      </c>
      <c r="X60" s="36">
        <v>1918</v>
      </c>
      <c r="Y60" s="36">
        <v>549</v>
      </c>
      <c r="Z60" s="36">
        <v>508</v>
      </c>
      <c r="AA60" s="36">
        <v>18</v>
      </c>
      <c r="AB60" s="36">
        <v>0</v>
      </c>
      <c r="AC60" s="36">
        <v>33</v>
      </c>
      <c r="AD60" s="36">
        <v>0</v>
      </c>
      <c r="AE60" s="36">
        <v>6</v>
      </c>
      <c r="AF60" s="36">
        <v>0</v>
      </c>
      <c r="AG60" s="36">
        <v>0</v>
      </c>
      <c r="AH60" s="36">
        <v>13</v>
      </c>
      <c r="AI60" s="36">
        <v>0</v>
      </c>
      <c r="AJ60" s="36">
        <v>0</v>
      </c>
      <c r="AK60" s="36">
        <v>0</v>
      </c>
      <c r="AL60" s="36">
        <v>6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100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0</v>
      </c>
      <c r="BM60" s="36">
        <v>0</v>
      </c>
      <c r="BN60" s="36">
        <v>0</v>
      </c>
      <c r="BO60" s="36">
        <v>0</v>
      </c>
      <c r="BP60" s="36">
        <v>0</v>
      </c>
      <c r="BQ60" s="36">
        <v>0</v>
      </c>
      <c r="BR60" s="36">
        <v>0</v>
      </c>
      <c r="BS60" s="36">
        <f t="shared" si="1"/>
        <v>43794</v>
      </c>
    </row>
    <row r="61" spans="1:71" ht="8.25" customHeight="1" x14ac:dyDescent="0.2">
      <c r="A61" s="10" t="s">
        <v>259</v>
      </c>
      <c r="B61" s="11" t="s">
        <v>62</v>
      </c>
      <c r="C61" s="37">
        <v>0</v>
      </c>
      <c r="D61" s="37">
        <v>0</v>
      </c>
      <c r="E61" s="37">
        <v>0</v>
      </c>
      <c r="F61" s="37">
        <v>25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2</v>
      </c>
      <c r="M61" s="37">
        <v>0</v>
      </c>
      <c r="N61" s="37">
        <v>0</v>
      </c>
      <c r="O61" s="37">
        <v>331</v>
      </c>
      <c r="P61" s="37">
        <v>0</v>
      </c>
      <c r="Q61" s="37">
        <v>17</v>
      </c>
      <c r="R61" s="37">
        <v>0</v>
      </c>
      <c r="S61" s="37">
        <v>5</v>
      </c>
      <c r="T61" s="37">
        <v>0</v>
      </c>
      <c r="U61" s="37">
        <v>0</v>
      </c>
      <c r="V61" s="37">
        <v>0</v>
      </c>
      <c r="W61" s="37">
        <v>43428</v>
      </c>
      <c r="X61" s="37">
        <v>1499</v>
      </c>
      <c r="Y61" s="37">
        <v>216</v>
      </c>
      <c r="Z61" s="37">
        <v>20</v>
      </c>
      <c r="AA61" s="37">
        <v>826</v>
      </c>
      <c r="AB61" s="37">
        <v>45</v>
      </c>
      <c r="AC61" s="37">
        <v>191</v>
      </c>
      <c r="AD61" s="37">
        <v>0</v>
      </c>
      <c r="AE61" s="37">
        <v>121</v>
      </c>
      <c r="AF61" s="37">
        <v>0</v>
      </c>
      <c r="AG61" s="37">
        <v>7</v>
      </c>
      <c r="AH61" s="37">
        <v>0</v>
      </c>
      <c r="AI61" s="37">
        <v>0</v>
      </c>
      <c r="AJ61" s="37">
        <v>59</v>
      </c>
      <c r="AK61" s="37">
        <v>0</v>
      </c>
      <c r="AL61" s="37">
        <v>144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0</v>
      </c>
      <c r="BD61" s="37">
        <v>0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f t="shared" si="1"/>
        <v>46936</v>
      </c>
    </row>
    <row r="62" spans="1:71" ht="8.25" customHeight="1" x14ac:dyDescent="0.2">
      <c r="A62" s="10" t="s">
        <v>180</v>
      </c>
      <c r="B62" s="11" t="s">
        <v>260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281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459</v>
      </c>
      <c r="X62" s="38">
        <v>45771</v>
      </c>
      <c r="Y62" s="38">
        <v>835</v>
      </c>
      <c r="Z62" s="38">
        <v>792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>
        <v>0</v>
      </c>
      <c r="AG62" s="38">
        <v>0</v>
      </c>
      <c r="AH62" s="38">
        <v>20</v>
      </c>
      <c r="AI62" s="38">
        <v>0</v>
      </c>
      <c r="AJ62" s="38">
        <v>0</v>
      </c>
      <c r="AK62" s="38">
        <v>0</v>
      </c>
      <c r="AL62" s="38">
        <v>0</v>
      </c>
      <c r="AM62" s="38">
        <v>0</v>
      </c>
      <c r="AN62" s="38">
        <v>0</v>
      </c>
      <c r="AO62" s="38">
        <v>0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38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38">
        <v>0</v>
      </c>
      <c r="BH62" s="38">
        <v>0</v>
      </c>
      <c r="BI62" s="38">
        <v>0</v>
      </c>
      <c r="BJ62" s="38">
        <v>0</v>
      </c>
      <c r="BK62" s="38">
        <v>0</v>
      </c>
      <c r="BL62" s="38">
        <v>0</v>
      </c>
      <c r="BM62" s="38">
        <v>0</v>
      </c>
      <c r="BN62" s="38">
        <v>0</v>
      </c>
      <c r="BO62" s="38">
        <v>0</v>
      </c>
      <c r="BP62" s="38">
        <v>0</v>
      </c>
      <c r="BQ62" s="38">
        <v>0</v>
      </c>
      <c r="BR62" s="38">
        <v>0</v>
      </c>
      <c r="BS62" s="38">
        <f t="shared" si="1"/>
        <v>48158</v>
      </c>
    </row>
    <row r="63" spans="1:71" ht="8.25" customHeight="1" x14ac:dyDescent="0.2">
      <c r="A63" s="10" t="s">
        <v>181</v>
      </c>
      <c r="B63" s="11" t="s">
        <v>63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167</v>
      </c>
      <c r="K63" s="38">
        <v>0</v>
      </c>
      <c r="L63" s="38">
        <v>1936</v>
      </c>
      <c r="M63" s="38">
        <v>64</v>
      </c>
      <c r="N63" s="38">
        <v>0</v>
      </c>
      <c r="O63" s="38">
        <v>0</v>
      </c>
      <c r="P63" s="38">
        <v>0</v>
      </c>
      <c r="Q63" s="38">
        <v>14</v>
      </c>
      <c r="R63" s="38">
        <v>0</v>
      </c>
      <c r="S63" s="38">
        <v>500</v>
      </c>
      <c r="T63" s="38">
        <v>0</v>
      </c>
      <c r="U63" s="38">
        <v>239</v>
      </c>
      <c r="V63" s="38">
        <v>0</v>
      </c>
      <c r="W63" s="38">
        <v>2468</v>
      </c>
      <c r="X63" s="38">
        <v>23266</v>
      </c>
      <c r="Y63" s="38">
        <v>520</v>
      </c>
      <c r="Z63" s="38">
        <v>73</v>
      </c>
      <c r="AA63" s="38">
        <v>138</v>
      </c>
      <c r="AB63" s="38">
        <v>266</v>
      </c>
      <c r="AC63" s="38">
        <v>342</v>
      </c>
      <c r="AD63" s="38">
        <v>41</v>
      </c>
      <c r="AE63" s="38">
        <v>52</v>
      </c>
      <c r="AF63" s="38">
        <v>58</v>
      </c>
      <c r="AG63" s="38">
        <v>23</v>
      </c>
      <c r="AH63" s="38">
        <v>29</v>
      </c>
      <c r="AI63" s="38">
        <v>0</v>
      </c>
      <c r="AJ63" s="38">
        <v>10</v>
      </c>
      <c r="AK63" s="38">
        <v>0</v>
      </c>
      <c r="AL63" s="38">
        <v>139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8">
        <v>0</v>
      </c>
      <c r="BK63" s="38">
        <v>34</v>
      </c>
      <c r="BL63" s="38">
        <v>0</v>
      </c>
      <c r="BM63" s="38">
        <v>0</v>
      </c>
      <c r="BN63" s="38">
        <v>0</v>
      </c>
      <c r="BO63" s="38">
        <v>0</v>
      </c>
      <c r="BP63" s="38">
        <v>0</v>
      </c>
      <c r="BQ63" s="38">
        <v>0</v>
      </c>
      <c r="BR63" s="38">
        <v>0</v>
      </c>
      <c r="BS63" s="38">
        <f t="shared" si="1"/>
        <v>30379</v>
      </c>
    </row>
    <row r="64" spans="1:71" ht="8.25" customHeight="1" x14ac:dyDescent="0.2">
      <c r="A64" s="12" t="s">
        <v>261</v>
      </c>
      <c r="B64" s="13" t="s">
        <v>182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6</v>
      </c>
      <c r="T64" s="37">
        <v>105</v>
      </c>
      <c r="U64" s="37">
        <v>7</v>
      </c>
      <c r="V64" s="37">
        <v>0</v>
      </c>
      <c r="W64" s="37">
        <v>409</v>
      </c>
      <c r="X64" s="37">
        <v>17543</v>
      </c>
      <c r="Y64" s="37">
        <v>183</v>
      </c>
      <c r="Z64" s="37">
        <v>0</v>
      </c>
      <c r="AA64" s="37">
        <v>4</v>
      </c>
      <c r="AB64" s="37">
        <v>382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7">
        <v>1</v>
      </c>
      <c r="AI64" s="37">
        <v>0</v>
      </c>
      <c r="AJ64" s="37">
        <v>0</v>
      </c>
      <c r="AK64" s="37">
        <v>0</v>
      </c>
      <c r="AL64" s="37">
        <v>1</v>
      </c>
      <c r="AM64" s="37">
        <v>0</v>
      </c>
      <c r="AN64" s="37">
        <v>0</v>
      </c>
      <c r="AO64" s="37">
        <v>0</v>
      </c>
      <c r="AP64" s="37">
        <v>0</v>
      </c>
      <c r="AQ64" s="37">
        <v>0</v>
      </c>
      <c r="AR64" s="37">
        <v>7</v>
      </c>
      <c r="AS64" s="37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  <c r="BQ64" s="37">
        <v>0</v>
      </c>
      <c r="BR64" s="37">
        <v>0</v>
      </c>
      <c r="BS64" s="37">
        <f t="shared" si="1"/>
        <v>18648</v>
      </c>
    </row>
    <row r="65" spans="1:71" ht="8.25" customHeight="1" x14ac:dyDescent="0.2">
      <c r="A65" s="8" t="s">
        <v>262</v>
      </c>
      <c r="B65" s="3" t="s">
        <v>183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43</v>
      </c>
      <c r="L65" s="38">
        <v>207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281</v>
      </c>
      <c r="T65" s="38">
        <v>0</v>
      </c>
      <c r="U65" s="38">
        <v>0</v>
      </c>
      <c r="V65" s="38">
        <v>135</v>
      </c>
      <c r="W65" s="38">
        <v>1294</v>
      </c>
      <c r="X65" s="38">
        <v>574</v>
      </c>
      <c r="Y65" s="38">
        <v>46879</v>
      </c>
      <c r="Z65" s="38">
        <v>813</v>
      </c>
      <c r="AA65" s="38">
        <v>44</v>
      </c>
      <c r="AB65" s="38">
        <v>13</v>
      </c>
      <c r="AC65" s="38">
        <v>0</v>
      </c>
      <c r="AD65" s="38">
        <v>0</v>
      </c>
      <c r="AE65" s="38">
        <v>18</v>
      </c>
      <c r="AF65" s="38">
        <v>0</v>
      </c>
      <c r="AG65" s="38">
        <v>0</v>
      </c>
      <c r="AH65" s="38">
        <v>28</v>
      </c>
      <c r="AI65" s="38">
        <v>0</v>
      </c>
      <c r="AJ65" s="38">
        <v>0</v>
      </c>
      <c r="AK65" s="38">
        <v>0</v>
      </c>
      <c r="AL65" s="38">
        <v>182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83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8">
        <v>0</v>
      </c>
      <c r="BK65" s="38">
        <v>0</v>
      </c>
      <c r="BL65" s="38">
        <v>0</v>
      </c>
      <c r="BM65" s="38">
        <v>0</v>
      </c>
      <c r="BN65" s="38">
        <v>0</v>
      </c>
      <c r="BO65" s="38">
        <v>0</v>
      </c>
      <c r="BP65" s="38">
        <v>0</v>
      </c>
      <c r="BQ65" s="38">
        <v>0</v>
      </c>
      <c r="BR65" s="38">
        <v>0</v>
      </c>
      <c r="BS65" s="38">
        <f t="shared" si="1"/>
        <v>50594</v>
      </c>
    </row>
    <row r="66" spans="1:71" ht="8.25" customHeight="1" x14ac:dyDescent="0.2">
      <c r="A66" s="25" t="s">
        <v>263</v>
      </c>
      <c r="B66" s="21" t="s">
        <v>184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260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175</v>
      </c>
      <c r="X66" s="36">
        <v>148</v>
      </c>
      <c r="Y66" s="36">
        <v>184</v>
      </c>
      <c r="Z66" s="36">
        <v>69705</v>
      </c>
      <c r="AA66" s="36">
        <v>21</v>
      </c>
      <c r="AB66" s="36">
        <v>168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163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9178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372</v>
      </c>
      <c r="BL66" s="36">
        <v>0</v>
      </c>
      <c r="BM66" s="36">
        <v>0</v>
      </c>
      <c r="BN66" s="36">
        <v>0</v>
      </c>
      <c r="BO66" s="36">
        <v>0</v>
      </c>
      <c r="BP66" s="36">
        <v>0</v>
      </c>
      <c r="BQ66" s="36">
        <v>0</v>
      </c>
      <c r="BR66" s="36">
        <v>0</v>
      </c>
      <c r="BS66" s="36">
        <f t="shared" si="1"/>
        <v>80374</v>
      </c>
    </row>
    <row r="67" spans="1:71" ht="8.25" customHeight="1" x14ac:dyDescent="0.2">
      <c r="A67" s="25" t="s">
        <v>264</v>
      </c>
      <c r="B67" s="21" t="s">
        <v>185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76</v>
      </c>
      <c r="P67" s="36">
        <v>6</v>
      </c>
      <c r="Q67" s="36">
        <v>24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138</v>
      </c>
      <c r="X67" s="36">
        <v>92</v>
      </c>
      <c r="Y67" s="36">
        <v>0</v>
      </c>
      <c r="Z67" s="36">
        <v>37</v>
      </c>
      <c r="AA67" s="36">
        <v>30474</v>
      </c>
      <c r="AB67" s="36">
        <v>0</v>
      </c>
      <c r="AC67" s="36">
        <v>9</v>
      </c>
      <c r="AD67" s="36">
        <v>0</v>
      </c>
      <c r="AE67" s="36">
        <v>13</v>
      </c>
      <c r="AF67" s="36">
        <v>26</v>
      </c>
      <c r="AG67" s="36">
        <v>0</v>
      </c>
      <c r="AH67" s="36">
        <v>216</v>
      </c>
      <c r="AI67" s="36">
        <v>0</v>
      </c>
      <c r="AJ67" s="36">
        <v>466</v>
      </c>
      <c r="AK67" s="36">
        <v>0</v>
      </c>
      <c r="AL67" s="36">
        <v>36</v>
      </c>
      <c r="AM67" s="36">
        <v>7</v>
      </c>
      <c r="AN67" s="36">
        <v>0</v>
      </c>
      <c r="AO67" s="36">
        <v>0</v>
      </c>
      <c r="AP67" s="36">
        <v>0</v>
      </c>
      <c r="AQ67" s="36">
        <v>0</v>
      </c>
      <c r="AR67" s="36">
        <v>88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0</v>
      </c>
      <c r="AY67" s="36">
        <v>0</v>
      </c>
      <c r="AZ67" s="36">
        <v>0</v>
      </c>
      <c r="BA67" s="36">
        <v>0</v>
      </c>
      <c r="BB67" s="36">
        <v>0</v>
      </c>
      <c r="BC67" s="36">
        <v>0</v>
      </c>
      <c r="BD67" s="36">
        <v>0</v>
      </c>
      <c r="BE67" s="36">
        <v>0</v>
      </c>
      <c r="BF67" s="36">
        <v>0</v>
      </c>
      <c r="BG67" s="36">
        <v>0</v>
      </c>
      <c r="BH67" s="36">
        <v>0</v>
      </c>
      <c r="BI67" s="36">
        <v>0</v>
      </c>
      <c r="BJ67" s="36">
        <v>0</v>
      </c>
      <c r="BK67" s="36">
        <v>0</v>
      </c>
      <c r="BL67" s="36">
        <v>0</v>
      </c>
      <c r="BM67" s="36">
        <v>0</v>
      </c>
      <c r="BN67" s="36">
        <v>0</v>
      </c>
      <c r="BO67" s="36">
        <v>0</v>
      </c>
      <c r="BP67" s="36">
        <v>0</v>
      </c>
      <c r="BQ67" s="36">
        <v>0</v>
      </c>
      <c r="BR67" s="36">
        <v>0</v>
      </c>
      <c r="BS67" s="36">
        <f t="shared" si="1"/>
        <v>31708</v>
      </c>
    </row>
    <row r="68" spans="1:71" ht="8.25" customHeight="1" x14ac:dyDescent="0.2">
      <c r="A68" s="25" t="s">
        <v>265</v>
      </c>
      <c r="B68" s="21" t="s">
        <v>186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7</v>
      </c>
      <c r="K68" s="36">
        <v>0</v>
      </c>
      <c r="L68" s="36">
        <v>73</v>
      </c>
      <c r="M68" s="36">
        <v>0</v>
      </c>
      <c r="N68" s="36">
        <v>0</v>
      </c>
      <c r="O68" s="36">
        <v>255</v>
      </c>
      <c r="P68" s="36">
        <v>7</v>
      </c>
      <c r="Q68" s="36">
        <v>140</v>
      </c>
      <c r="R68" s="36">
        <v>14</v>
      </c>
      <c r="S68" s="36">
        <v>456</v>
      </c>
      <c r="T68" s="36">
        <v>93</v>
      </c>
      <c r="U68" s="36">
        <v>0</v>
      </c>
      <c r="V68" s="36">
        <v>0</v>
      </c>
      <c r="W68" s="36">
        <v>160</v>
      </c>
      <c r="X68" s="36">
        <v>24</v>
      </c>
      <c r="Y68" s="36">
        <v>119</v>
      </c>
      <c r="Z68" s="36">
        <v>0</v>
      </c>
      <c r="AA68" s="36">
        <v>83405</v>
      </c>
      <c r="AB68" s="36">
        <v>335</v>
      </c>
      <c r="AC68" s="36">
        <v>122</v>
      </c>
      <c r="AD68" s="36">
        <v>43</v>
      </c>
      <c r="AE68" s="36">
        <v>652</v>
      </c>
      <c r="AF68" s="36">
        <v>116</v>
      </c>
      <c r="AG68" s="36">
        <v>234</v>
      </c>
      <c r="AH68" s="36">
        <v>382</v>
      </c>
      <c r="AI68" s="36">
        <v>6</v>
      </c>
      <c r="AJ68" s="36">
        <v>524</v>
      </c>
      <c r="AK68" s="36">
        <v>39</v>
      </c>
      <c r="AL68" s="36">
        <v>712</v>
      </c>
      <c r="AM68" s="36">
        <v>0</v>
      </c>
      <c r="AN68" s="36">
        <v>0</v>
      </c>
      <c r="AO68" s="36">
        <v>0</v>
      </c>
      <c r="AP68" s="36">
        <v>0</v>
      </c>
      <c r="AQ68" s="36">
        <v>0</v>
      </c>
      <c r="AR68" s="36">
        <v>625</v>
      </c>
      <c r="AS68" s="36">
        <v>19</v>
      </c>
      <c r="AT68" s="36">
        <v>0</v>
      </c>
      <c r="AU68" s="36">
        <v>0</v>
      </c>
      <c r="AV68" s="36">
        <v>0</v>
      </c>
      <c r="AW68" s="36">
        <v>0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36">
        <v>0</v>
      </c>
      <c r="BD68" s="36">
        <v>0</v>
      </c>
      <c r="BE68" s="36">
        <v>0</v>
      </c>
      <c r="BF68" s="36">
        <v>51</v>
      </c>
      <c r="BG68" s="36">
        <v>0</v>
      </c>
      <c r="BH68" s="36">
        <v>0</v>
      </c>
      <c r="BI68" s="36">
        <v>0</v>
      </c>
      <c r="BJ68" s="36">
        <v>0</v>
      </c>
      <c r="BK68" s="36">
        <v>0</v>
      </c>
      <c r="BL68" s="36">
        <v>0</v>
      </c>
      <c r="BM68" s="36">
        <v>0</v>
      </c>
      <c r="BN68" s="36">
        <v>0</v>
      </c>
      <c r="BO68" s="36">
        <v>0</v>
      </c>
      <c r="BP68" s="36">
        <v>0</v>
      </c>
      <c r="BQ68" s="36">
        <v>0</v>
      </c>
      <c r="BR68" s="36">
        <v>0</v>
      </c>
      <c r="BS68" s="36">
        <f t="shared" si="1"/>
        <v>88613</v>
      </c>
    </row>
    <row r="69" spans="1:71" ht="8.25" customHeight="1" x14ac:dyDescent="0.2">
      <c r="A69" s="26" t="s">
        <v>187</v>
      </c>
      <c r="B69" s="23" t="s">
        <v>14</v>
      </c>
      <c r="C69" s="36">
        <v>0</v>
      </c>
      <c r="D69" s="36">
        <v>0</v>
      </c>
      <c r="E69" s="36">
        <v>0</v>
      </c>
      <c r="F69" s="36">
        <v>800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13</v>
      </c>
      <c r="Y69" s="36">
        <v>0</v>
      </c>
      <c r="Z69" s="36">
        <v>0</v>
      </c>
      <c r="AA69" s="36">
        <v>0</v>
      </c>
      <c r="AB69" s="36">
        <v>11585</v>
      </c>
      <c r="AC69" s="36">
        <v>324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P69" s="36">
        <v>0</v>
      </c>
      <c r="AQ69" s="36">
        <v>0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0</v>
      </c>
      <c r="AY69" s="36">
        <v>0</v>
      </c>
      <c r="AZ69" s="36">
        <v>0</v>
      </c>
      <c r="BA69" s="36">
        <v>0</v>
      </c>
      <c r="BB69" s="36">
        <v>0</v>
      </c>
      <c r="BC69" s="36">
        <v>0</v>
      </c>
      <c r="BD69" s="36">
        <v>0</v>
      </c>
      <c r="BE69" s="36">
        <v>0</v>
      </c>
      <c r="BF69" s="36">
        <v>0</v>
      </c>
      <c r="BG69" s="36">
        <v>0</v>
      </c>
      <c r="BH69" s="36">
        <v>0</v>
      </c>
      <c r="BI69" s="36">
        <v>0</v>
      </c>
      <c r="BJ69" s="36">
        <v>0</v>
      </c>
      <c r="BK69" s="36">
        <v>0</v>
      </c>
      <c r="BL69" s="36">
        <v>0</v>
      </c>
      <c r="BM69" s="36">
        <v>0</v>
      </c>
      <c r="BN69" s="36">
        <v>0</v>
      </c>
      <c r="BO69" s="36">
        <v>0</v>
      </c>
      <c r="BP69" s="36">
        <v>0</v>
      </c>
      <c r="BQ69" s="36">
        <v>0</v>
      </c>
      <c r="BR69" s="36">
        <v>0</v>
      </c>
      <c r="BS69" s="36">
        <f t="shared" si="1"/>
        <v>12722</v>
      </c>
    </row>
    <row r="70" spans="1:71" ht="8.25" customHeight="1" x14ac:dyDescent="0.2">
      <c r="A70" s="25" t="s">
        <v>188</v>
      </c>
      <c r="B70" s="21" t="s">
        <v>50</v>
      </c>
      <c r="C70" s="36">
        <v>0</v>
      </c>
      <c r="D70" s="36">
        <v>0</v>
      </c>
      <c r="E70" s="36">
        <v>0</v>
      </c>
      <c r="F70" s="36">
        <v>41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164</v>
      </c>
      <c r="Y70" s="36">
        <v>0</v>
      </c>
      <c r="Z70" s="36">
        <v>0</v>
      </c>
      <c r="AA70" s="36">
        <v>7</v>
      </c>
      <c r="AB70" s="36">
        <v>21210</v>
      </c>
      <c r="AC70" s="36">
        <v>0</v>
      </c>
      <c r="AD70" s="36">
        <v>0</v>
      </c>
      <c r="AE70" s="36">
        <v>110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6">
        <v>0</v>
      </c>
      <c r="AL70" s="36">
        <v>62</v>
      </c>
      <c r="AM70" s="36">
        <v>0</v>
      </c>
      <c r="AN70" s="36">
        <v>0</v>
      </c>
      <c r="AO70" s="36">
        <v>0</v>
      </c>
      <c r="AP70" s="36">
        <v>0</v>
      </c>
      <c r="AQ70" s="36">
        <v>0</v>
      </c>
      <c r="AR70" s="36">
        <v>537</v>
      </c>
      <c r="AS70" s="36">
        <v>0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0</v>
      </c>
      <c r="BA70" s="36">
        <v>0</v>
      </c>
      <c r="BB70" s="36">
        <v>0</v>
      </c>
      <c r="BC70" s="36">
        <v>0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0</v>
      </c>
      <c r="BK70" s="36">
        <v>0</v>
      </c>
      <c r="BL70" s="36">
        <v>0</v>
      </c>
      <c r="BM70" s="36">
        <v>0</v>
      </c>
      <c r="BN70" s="36">
        <v>0</v>
      </c>
      <c r="BO70" s="36">
        <v>0</v>
      </c>
      <c r="BP70" s="36">
        <v>0</v>
      </c>
      <c r="BQ70" s="36">
        <v>0</v>
      </c>
      <c r="BR70" s="36">
        <v>0</v>
      </c>
      <c r="BS70" s="36">
        <f t="shared" ref="BS70:BS101" si="2">SUM(C70:BR70)</f>
        <v>22131</v>
      </c>
    </row>
    <row r="71" spans="1:71" ht="8.25" customHeight="1" x14ac:dyDescent="0.2">
      <c r="A71" s="10" t="s">
        <v>266</v>
      </c>
      <c r="B71" s="11" t="s">
        <v>189</v>
      </c>
      <c r="C71" s="38">
        <v>0</v>
      </c>
      <c r="D71" s="38">
        <v>0</v>
      </c>
      <c r="E71" s="38">
        <v>0</v>
      </c>
      <c r="F71" s="38">
        <v>402</v>
      </c>
      <c r="G71" s="38">
        <v>0</v>
      </c>
      <c r="H71" s="38">
        <v>0</v>
      </c>
      <c r="I71" s="38">
        <v>105</v>
      </c>
      <c r="J71" s="38">
        <v>0</v>
      </c>
      <c r="K71" s="38">
        <v>0</v>
      </c>
      <c r="L71" s="38">
        <v>0</v>
      </c>
      <c r="M71" s="38">
        <v>2</v>
      </c>
      <c r="N71" s="38">
        <v>0</v>
      </c>
      <c r="O71" s="38">
        <v>44</v>
      </c>
      <c r="P71" s="38">
        <v>0</v>
      </c>
      <c r="Q71" s="38">
        <v>0</v>
      </c>
      <c r="R71" s="38">
        <v>6</v>
      </c>
      <c r="S71" s="38">
        <v>0</v>
      </c>
      <c r="T71" s="38">
        <v>0</v>
      </c>
      <c r="U71" s="38">
        <v>0</v>
      </c>
      <c r="V71" s="38">
        <v>0</v>
      </c>
      <c r="W71" s="38">
        <v>360</v>
      </c>
      <c r="X71" s="38">
        <v>332</v>
      </c>
      <c r="Y71" s="38">
        <v>9</v>
      </c>
      <c r="Z71" s="38">
        <v>0</v>
      </c>
      <c r="AA71" s="38">
        <v>109</v>
      </c>
      <c r="AB71" s="38">
        <v>50180</v>
      </c>
      <c r="AC71" s="38">
        <v>0</v>
      </c>
      <c r="AD71" s="38">
        <v>0</v>
      </c>
      <c r="AE71" s="38">
        <v>45</v>
      </c>
      <c r="AF71" s="38">
        <v>0</v>
      </c>
      <c r="AG71" s="38">
        <v>47</v>
      </c>
      <c r="AH71" s="38">
        <v>81</v>
      </c>
      <c r="AI71" s="38">
        <v>189</v>
      </c>
      <c r="AJ71" s="38">
        <v>150</v>
      </c>
      <c r="AK71" s="38">
        <v>0</v>
      </c>
      <c r="AL71" s="38">
        <v>249</v>
      </c>
      <c r="AM71" s="38">
        <v>86</v>
      </c>
      <c r="AN71" s="38">
        <v>0</v>
      </c>
      <c r="AO71" s="38">
        <v>0</v>
      </c>
      <c r="AP71" s="38">
        <v>0</v>
      </c>
      <c r="AQ71" s="38">
        <v>0</v>
      </c>
      <c r="AR71" s="38">
        <v>0</v>
      </c>
      <c r="AS71" s="38">
        <v>0</v>
      </c>
      <c r="AT71" s="38">
        <v>0</v>
      </c>
      <c r="AU71" s="38">
        <v>0</v>
      </c>
      <c r="AV71" s="38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38">
        <v>0</v>
      </c>
      <c r="BH71" s="38">
        <v>0</v>
      </c>
      <c r="BI71" s="38">
        <v>0</v>
      </c>
      <c r="BJ71" s="38">
        <v>0</v>
      </c>
      <c r="BK71" s="38">
        <v>0</v>
      </c>
      <c r="BL71" s="38">
        <v>0</v>
      </c>
      <c r="BM71" s="38">
        <v>0</v>
      </c>
      <c r="BN71" s="38">
        <v>0</v>
      </c>
      <c r="BO71" s="38">
        <v>0</v>
      </c>
      <c r="BP71" s="38">
        <v>0</v>
      </c>
      <c r="BQ71" s="38">
        <v>0</v>
      </c>
      <c r="BR71" s="38">
        <v>0</v>
      </c>
      <c r="BS71" s="38">
        <f t="shared" si="2"/>
        <v>52396</v>
      </c>
    </row>
    <row r="72" spans="1:71" ht="8.25" customHeight="1" x14ac:dyDescent="0.2">
      <c r="A72" s="10" t="s">
        <v>190</v>
      </c>
      <c r="B72" s="11" t="s">
        <v>51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112</v>
      </c>
      <c r="X72" s="37">
        <v>0</v>
      </c>
      <c r="Y72" s="37">
        <v>0</v>
      </c>
      <c r="Z72" s="37">
        <v>0</v>
      </c>
      <c r="AA72" s="37">
        <v>0</v>
      </c>
      <c r="AB72" s="37">
        <v>28</v>
      </c>
      <c r="AC72" s="37">
        <v>21616</v>
      </c>
      <c r="AD72" s="37">
        <v>136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  <c r="AO72" s="37">
        <v>0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37">
        <v>0</v>
      </c>
      <c r="AV72" s="37">
        <v>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37">
        <v>0</v>
      </c>
      <c r="BD72" s="37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37">
        <v>0</v>
      </c>
      <c r="BL72" s="37">
        <v>0</v>
      </c>
      <c r="BM72" s="37">
        <v>0</v>
      </c>
      <c r="BN72" s="37">
        <v>0</v>
      </c>
      <c r="BO72" s="37">
        <v>0</v>
      </c>
      <c r="BP72" s="37">
        <v>0</v>
      </c>
      <c r="BQ72" s="37">
        <v>0</v>
      </c>
      <c r="BR72" s="37">
        <v>0</v>
      </c>
      <c r="BS72" s="37">
        <f t="shared" si="2"/>
        <v>21892</v>
      </c>
    </row>
    <row r="73" spans="1:71" ht="8.25" customHeight="1" x14ac:dyDescent="0.2">
      <c r="A73" s="10" t="s">
        <v>267</v>
      </c>
      <c r="B73" s="11" t="s">
        <v>191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195</v>
      </c>
      <c r="M73" s="37">
        <v>0</v>
      </c>
      <c r="N73" s="37">
        <v>0</v>
      </c>
      <c r="O73" s="37">
        <v>9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10</v>
      </c>
      <c r="Y73" s="37">
        <v>0</v>
      </c>
      <c r="Z73" s="37">
        <v>0</v>
      </c>
      <c r="AA73" s="37">
        <v>552</v>
      </c>
      <c r="AB73" s="37">
        <v>44</v>
      </c>
      <c r="AC73" s="37">
        <v>113390</v>
      </c>
      <c r="AD73" s="37">
        <v>480</v>
      </c>
      <c r="AE73" s="37">
        <v>3434</v>
      </c>
      <c r="AF73" s="37">
        <v>38</v>
      </c>
      <c r="AG73" s="37">
        <v>84</v>
      </c>
      <c r="AH73" s="37">
        <v>245</v>
      </c>
      <c r="AI73" s="37">
        <v>0</v>
      </c>
      <c r="AJ73" s="37">
        <v>253</v>
      </c>
      <c r="AK73" s="37">
        <v>189</v>
      </c>
      <c r="AL73" s="37">
        <v>22</v>
      </c>
      <c r="AM73" s="37">
        <v>89</v>
      </c>
      <c r="AN73" s="37">
        <v>0</v>
      </c>
      <c r="AO73" s="37">
        <v>0</v>
      </c>
      <c r="AP73" s="37">
        <v>0</v>
      </c>
      <c r="AQ73" s="37">
        <v>0</v>
      </c>
      <c r="AR73" s="37">
        <v>0</v>
      </c>
      <c r="AS73" s="37">
        <v>21</v>
      </c>
      <c r="AT73" s="37">
        <v>0</v>
      </c>
      <c r="AU73" s="37">
        <v>0</v>
      </c>
      <c r="AV73" s="37">
        <v>0</v>
      </c>
      <c r="AW73" s="37">
        <v>0</v>
      </c>
      <c r="AX73" s="37">
        <v>0</v>
      </c>
      <c r="AY73" s="37">
        <v>0</v>
      </c>
      <c r="AZ73" s="37">
        <v>0</v>
      </c>
      <c r="BA73" s="37">
        <v>0</v>
      </c>
      <c r="BB73" s="37">
        <v>0</v>
      </c>
      <c r="BC73" s="37">
        <v>0</v>
      </c>
      <c r="BD73" s="37">
        <v>0</v>
      </c>
      <c r="BE73" s="37">
        <v>0</v>
      </c>
      <c r="BF73" s="37">
        <v>0</v>
      </c>
      <c r="BG73" s="37">
        <v>0</v>
      </c>
      <c r="BH73" s="37">
        <v>0</v>
      </c>
      <c r="BI73" s="37">
        <v>0</v>
      </c>
      <c r="BJ73" s="37">
        <v>0</v>
      </c>
      <c r="BK73" s="37">
        <v>0</v>
      </c>
      <c r="BL73" s="37">
        <v>0</v>
      </c>
      <c r="BM73" s="37">
        <v>0</v>
      </c>
      <c r="BN73" s="37">
        <v>0</v>
      </c>
      <c r="BO73" s="37">
        <v>0</v>
      </c>
      <c r="BP73" s="37">
        <v>0</v>
      </c>
      <c r="BQ73" s="37">
        <v>0</v>
      </c>
      <c r="BR73" s="37">
        <v>0</v>
      </c>
      <c r="BS73" s="37">
        <f t="shared" si="2"/>
        <v>119055</v>
      </c>
    </row>
    <row r="74" spans="1:71" ht="8.25" customHeight="1" x14ac:dyDescent="0.2">
      <c r="A74" s="12" t="s">
        <v>193</v>
      </c>
      <c r="B74" s="13" t="s">
        <v>192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26</v>
      </c>
      <c r="I74" s="37">
        <v>606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33</v>
      </c>
      <c r="P74" s="37">
        <v>0</v>
      </c>
      <c r="Q74" s="37">
        <v>0</v>
      </c>
      <c r="R74" s="37">
        <v>0</v>
      </c>
      <c r="S74" s="37">
        <v>18</v>
      </c>
      <c r="T74" s="37">
        <v>0</v>
      </c>
      <c r="U74" s="37">
        <v>0</v>
      </c>
      <c r="V74" s="37">
        <v>0</v>
      </c>
      <c r="W74" s="37">
        <v>31</v>
      </c>
      <c r="X74" s="37">
        <v>12</v>
      </c>
      <c r="Y74" s="37">
        <v>7</v>
      </c>
      <c r="Z74" s="37">
        <v>0</v>
      </c>
      <c r="AA74" s="37">
        <v>238</v>
      </c>
      <c r="AB74" s="37">
        <v>30</v>
      </c>
      <c r="AC74" s="37">
        <v>318</v>
      </c>
      <c r="AD74" s="37">
        <v>62365</v>
      </c>
      <c r="AE74" s="37">
        <v>873</v>
      </c>
      <c r="AF74" s="37">
        <v>25</v>
      </c>
      <c r="AG74" s="37">
        <v>211</v>
      </c>
      <c r="AH74" s="37">
        <v>242</v>
      </c>
      <c r="AI74" s="37">
        <v>0</v>
      </c>
      <c r="AJ74" s="37">
        <v>211</v>
      </c>
      <c r="AK74" s="37">
        <v>0</v>
      </c>
      <c r="AL74" s="37">
        <v>29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37">
        <v>82</v>
      </c>
      <c r="AS74" s="37">
        <v>0</v>
      </c>
      <c r="AT74" s="37">
        <v>0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37">
        <v>0</v>
      </c>
      <c r="BD74" s="37">
        <v>0</v>
      </c>
      <c r="BE74" s="37">
        <v>0</v>
      </c>
      <c r="BF74" s="37">
        <v>0</v>
      </c>
      <c r="BG74" s="37">
        <v>0</v>
      </c>
      <c r="BH74" s="37">
        <v>0</v>
      </c>
      <c r="BI74" s="37">
        <v>0</v>
      </c>
      <c r="BJ74" s="37">
        <v>0</v>
      </c>
      <c r="BK74" s="37">
        <v>0</v>
      </c>
      <c r="BL74" s="37">
        <v>0</v>
      </c>
      <c r="BM74" s="37">
        <v>0</v>
      </c>
      <c r="BN74" s="37">
        <v>0</v>
      </c>
      <c r="BO74" s="37">
        <v>0</v>
      </c>
      <c r="BP74" s="37">
        <v>0</v>
      </c>
      <c r="BQ74" s="37">
        <v>0</v>
      </c>
      <c r="BR74" s="37">
        <v>0</v>
      </c>
      <c r="BS74" s="37">
        <f t="shared" si="2"/>
        <v>65357</v>
      </c>
    </row>
    <row r="75" spans="1:71" ht="8.25" customHeight="1" x14ac:dyDescent="0.2">
      <c r="A75" s="8" t="s">
        <v>268</v>
      </c>
      <c r="B75" s="3" t="s">
        <v>52</v>
      </c>
      <c r="C75" s="37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17</v>
      </c>
      <c r="AB75" s="37">
        <v>0</v>
      </c>
      <c r="AC75" s="37">
        <v>0</v>
      </c>
      <c r="AD75" s="37">
        <v>5424</v>
      </c>
      <c r="AE75" s="37">
        <v>145</v>
      </c>
      <c r="AF75" s="37">
        <v>0</v>
      </c>
      <c r="AG75" s="37">
        <v>9</v>
      </c>
      <c r="AH75" s="37">
        <v>31</v>
      </c>
      <c r="AI75" s="37">
        <v>0</v>
      </c>
      <c r="AJ75" s="37">
        <v>18</v>
      </c>
      <c r="AK75" s="37">
        <v>7</v>
      </c>
      <c r="AL75" s="37">
        <v>92</v>
      </c>
      <c r="AM75" s="37">
        <v>70</v>
      </c>
      <c r="AN75" s="37">
        <v>0</v>
      </c>
      <c r="AO75" s="37">
        <v>0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v>0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37">
        <v>0</v>
      </c>
      <c r="BD75" s="37">
        <v>0</v>
      </c>
      <c r="BE75" s="37">
        <v>0</v>
      </c>
      <c r="BF75" s="37">
        <v>0</v>
      </c>
      <c r="BG75" s="37">
        <v>0</v>
      </c>
      <c r="BH75" s="37">
        <v>0</v>
      </c>
      <c r="BI75" s="37">
        <v>0</v>
      </c>
      <c r="BJ75" s="37">
        <v>0</v>
      </c>
      <c r="BK75" s="37">
        <v>0</v>
      </c>
      <c r="BL75" s="37">
        <v>0</v>
      </c>
      <c r="BM75" s="37">
        <v>0</v>
      </c>
      <c r="BN75" s="37">
        <v>0</v>
      </c>
      <c r="BO75" s="37">
        <v>0</v>
      </c>
      <c r="BP75" s="37">
        <v>0</v>
      </c>
      <c r="BQ75" s="37">
        <v>0</v>
      </c>
      <c r="BR75" s="37">
        <v>0</v>
      </c>
      <c r="BS75" s="37">
        <f t="shared" si="2"/>
        <v>5813</v>
      </c>
    </row>
    <row r="76" spans="1:71" ht="8.25" customHeight="1" x14ac:dyDescent="0.2">
      <c r="A76" s="25" t="s">
        <v>269</v>
      </c>
      <c r="B76" s="21" t="s">
        <v>270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14</v>
      </c>
      <c r="K76" s="36">
        <v>0</v>
      </c>
      <c r="L76" s="36">
        <v>262</v>
      </c>
      <c r="M76" s="36">
        <v>186</v>
      </c>
      <c r="N76" s="36">
        <v>0</v>
      </c>
      <c r="O76" s="36">
        <v>133</v>
      </c>
      <c r="P76" s="36">
        <v>0</v>
      </c>
      <c r="Q76" s="36">
        <v>1</v>
      </c>
      <c r="R76" s="36">
        <v>66</v>
      </c>
      <c r="S76" s="36">
        <v>30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239</v>
      </c>
      <c r="Z76" s="36">
        <v>0</v>
      </c>
      <c r="AA76" s="36">
        <v>449</v>
      </c>
      <c r="AB76" s="36">
        <v>94</v>
      </c>
      <c r="AC76" s="36">
        <v>3837</v>
      </c>
      <c r="AD76" s="36">
        <v>1018</v>
      </c>
      <c r="AE76" s="36">
        <v>100366</v>
      </c>
      <c r="AF76" s="36">
        <v>100</v>
      </c>
      <c r="AG76" s="36">
        <v>696</v>
      </c>
      <c r="AH76" s="36">
        <v>1947</v>
      </c>
      <c r="AI76" s="36">
        <v>113</v>
      </c>
      <c r="AJ76" s="36">
        <v>1678</v>
      </c>
      <c r="AK76" s="36">
        <v>282</v>
      </c>
      <c r="AL76" s="36">
        <v>832</v>
      </c>
      <c r="AM76" s="36">
        <v>347</v>
      </c>
      <c r="AN76" s="36">
        <v>0</v>
      </c>
      <c r="AO76" s="36">
        <v>0</v>
      </c>
      <c r="AP76" s="36">
        <v>0</v>
      </c>
      <c r="AQ76" s="36">
        <v>0</v>
      </c>
      <c r="AR76" s="36">
        <v>962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0</v>
      </c>
      <c r="BA76" s="36">
        <v>0</v>
      </c>
      <c r="BB76" s="36">
        <v>0</v>
      </c>
      <c r="BC76" s="36">
        <v>0</v>
      </c>
      <c r="BD76" s="36">
        <v>0</v>
      </c>
      <c r="BE76" s="36">
        <v>0</v>
      </c>
      <c r="BF76" s="36">
        <v>188</v>
      </c>
      <c r="BG76" s="36">
        <v>0</v>
      </c>
      <c r="BH76" s="36">
        <v>0</v>
      </c>
      <c r="BI76" s="36">
        <v>0</v>
      </c>
      <c r="BJ76" s="36">
        <v>0</v>
      </c>
      <c r="BK76" s="36">
        <v>196</v>
      </c>
      <c r="BL76" s="36">
        <v>0</v>
      </c>
      <c r="BM76" s="36">
        <v>0</v>
      </c>
      <c r="BN76" s="36">
        <v>0</v>
      </c>
      <c r="BO76" s="36">
        <v>0</v>
      </c>
      <c r="BP76" s="36">
        <v>0</v>
      </c>
      <c r="BQ76" s="36">
        <v>0</v>
      </c>
      <c r="BR76" s="36">
        <v>0</v>
      </c>
      <c r="BS76" s="36">
        <f t="shared" si="2"/>
        <v>114036</v>
      </c>
    </row>
    <row r="77" spans="1:71" ht="8.25" customHeight="1" x14ac:dyDescent="0.2">
      <c r="A77" s="25" t="s">
        <v>194</v>
      </c>
      <c r="B77" s="21" t="s">
        <v>53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13</v>
      </c>
      <c r="AF77" s="36">
        <v>6689</v>
      </c>
      <c r="AG77" s="36">
        <v>118</v>
      </c>
      <c r="AH77" s="36">
        <v>9</v>
      </c>
      <c r="AI77" s="36">
        <v>0</v>
      </c>
      <c r="AJ77" s="36">
        <v>32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>
        <v>10</v>
      </c>
      <c r="BC77" s="36">
        <v>0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0</v>
      </c>
      <c r="BM77" s="36">
        <v>0</v>
      </c>
      <c r="BN77" s="36">
        <v>0</v>
      </c>
      <c r="BO77" s="36">
        <v>0</v>
      </c>
      <c r="BP77" s="36">
        <v>0</v>
      </c>
      <c r="BQ77" s="36">
        <v>0</v>
      </c>
      <c r="BR77" s="36">
        <v>0</v>
      </c>
      <c r="BS77" s="36">
        <f t="shared" si="2"/>
        <v>6871</v>
      </c>
    </row>
    <row r="78" spans="1:71" ht="8.25" customHeight="1" x14ac:dyDescent="0.2">
      <c r="A78" s="26" t="s">
        <v>196</v>
      </c>
      <c r="B78" s="23" t="s">
        <v>195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50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26412</v>
      </c>
      <c r="AG78" s="36">
        <v>52</v>
      </c>
      <c r="AH78" s="36">
        <v>155</v>
      </c>
      <c r="AI78" s="36">
        <v>0</v>
      </c>
      <c r="AJ78" s="36">
        <v>0</v>
      </c>
      <c r="AK78" s="36">
        <v>0</v>
      </c>
      <c r="AL78" s="36">
        <v>0</v>
      </c>
      <c r="AM78" s="36">
        <v>75</v>
      </c>
      <c r="AN78" s="36">
        <v>0</v>
      </c>
      <c r="AO78" s="36">
        <v>0</v>
      </c>
      <c r="AP78" s="36">
        <v>0</v>
      </c>
      <c r="AQ78" s="36">
        <v>0</v>
      </c>
      <c r="AR78" s="36">
        <v>1456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>
        <v>108</v>
      </c>
      <c r="BC78" s="36">
        <v>0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0</v>
      </c>
      <c r="BM78" s="36">
        <v>0</v>
      </c>
      <c r="BN78" s="36">
        <v>0</v>
      </c>
      <c r="BO78" s="36">
        <v>0</v>
      </c>
      <c r="BP78" s="36">
        <v>0</v>
      </c>
      <c r="BQ78" s="36">
        <v>0</v>
      </c>
      <c r="BR78" s="36">
        <v>0</v>
      </c>
      <c r="BS78" s="36">
        <f t="shared" si="2"/>
        <v>28308</v>
      </c>
    </row>
    <row r="79" spans="1:71" ht="8.25" customHeight="1" x14ac:dyDescent="0.2">
      <c r="A79" s="25" t="s">
        <v>198</v>
      </c>
      <c r="B79" s="21" t="s">
        <v>197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18</v>
      </c>
      <c r="AB79" s="36">
        <v>0</v>
      </c>
      <c r="AC79" s="36">
        <v>0</v>
      </c>
      <c r="AD79" s="36">
        <v>0</v>
      </c>
      <c r="AE79" s="36">
        <v>29</v>
      </c>
      <c r="AF79" s="36">
        <v>56749</v>
      </c>
      <c r="AG79" s="36">
        <v>319</v>
      </c>
      <c r="AH79" s="36">
        <v>6</v>
      </c>
      <c r="AI79" s="36">
        <v>0</v>
      </c>
      <c r="AJ79" s="36">
        <v>19</v>
      </c>
      <c r="AK79" s="36">
        <v>0</v>
      </c>
      <c r="AL79" s="36">
        <v>0</v>
      </c>
      <c r="AM79" s="36">
        <v>0</v>
      </c>
      <c r="AN79" s="36">
        <v>0</v>
      </c>
      <c r="AO79" s="36">
        <v>0</v>
      </c>
      <c r="AP79" s="36">
        <v>0</v>
      </c>
      <c r="AQ79" s="36">
        <v>0</v>
      </c>
      <c r="AR79" s="36">
        <v>241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0</v>
      </c>
      <c r="BA79" s="36">
        <v>0</v>
      </c>
      <c r="BB79" s="36">
        <v>0</v>
      </c>
      <c r="BC79" s="36">
        <v>0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  <c r="BJ79" s="36">
        <v>0</v>
      </c>
      <c r="BK79" s="36">
        <v>0</v>
      </c>
      <c r="BL79" s="36">
        <v>0</v>
      </c>
      <c r="BM79" s="36">
        <v>0</v>
      </c>
      <c r="BN79" s="36">
        <v>0</v>
      </c>
      <c r="BO79" s="36">
        <v>0</v>
      </c>
      <c r="BP79" s="36">
        <v>0</v>
      </c>
      <c r="BQ79" s="36">
        <v>0</v>
      </c>
      <c r="BR79" s="36">
        <v>0</v>
      </c>
      <c r="BS79" s="36">
        <f t="shared" si="2"/>
        <v>57381</v>
      </c>
    </row>
    <row r="80" spans="1:71" ht="8.25" customHeight="1" x14ac:dyDescent="0.2">
      <c r="A80" s="25" t="s">
        <v>271</v>
      </c>
      <c r="B80" s="21" t="s">
        <v>272</v>
      </c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6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24</v>
      </c>
      <c r="AB80" s="36">
        <v>35</v>
      </c>
      <c r="AC80" s="36">
        <v>0</v>
      </c>
      <c r="AD80" s="36">
        <v>0</v>
      </c>
      <c r="AE80" s="36">
        <v>52</v>
      </c>
      <c r="AF80" s="36">
        <v>9628</v>
      </c>
      <c r="AG80" s="36">
        <v>336</v>
      </c>
      <c r="AH80" s="36">
        <v>282</v>
      </c>
      <c r="AI80" s="36">
        <v>0</v>
      </c>
      <c r="AJ80" s="36">
        <v>308</v>
      </c>
      <c r="AK80" s="36">
        <v>0</v>
      </c>
      <c r="AL80" s="36">
        <v>265</v>
      </c>
      <c r="AM80" s="36">
        <v>143</v>
      </c>
      <c r="AN80" s="36">
        <v>0</v>
      </c>
      <c r="AO80" s="36">
        <v>0</v>
      </c>
      <c r="AP80" s="36">
        <v>0</v>
      </c>
      <c r="AQ80" s="36">
        <v>0</v>
      </c>
      <c r="AR80" s="36">
        <v>353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0</v>
      </c>
      <c r="BA80" s="36">
        <v>0</v>
      </c>
      <c r="BB80" s="36">
        <v>0</v>
      </c>
      <c r="BC80" s="36">
        <v>0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0</v>
      </c>
      <c r="BK80" s="36">
        <v>0</v>
      </c>
      <c r="BL80" s="36">
        <v>0</v>
      </c>
      <c r="BM80" s="36">
        <v>0</v>
      </c>
      <c r="BN80" s="36">
        <v>0</v>
      </c>
      <c r="BO80" s="36">
        <v>0</v>
      </c>
      <c r="BP80" s="36">
        <v>0</v>
      </c>
      <c r="BQ80" s="36">
        <v>0</v>
      </c>
      <c r="BR80" s="36">
        <v>0</v>
      </c>
      <c r="BS80" s="36">
        <f t="shared" si="2"/>
        <v>11432</v>
      </c>
    </row>
    <row r="81" spans="1:71" ht="8.25" customHeight="1" x14ac:dyDescent="0.2">
      <c r="A81" s="10" t="s">
        <v>200</v>
      </c>
      <c r="B81" s="11" t="s">
        <v>199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44</v>
      </c>
      <c r="M81" s="37">
        <v>0</v>
      </c>
      <c r="N81" s="37">
        <v>0</v>
      </c>
      <c r="O81" s="37">
        <v>58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40</v>
      </c>
      <c r="Y81" s="37">
        <v>0</v>
      </c>
      <c r="Z81" s="37">
        <v>0</v>
      </c>
      <c r="AA81" s="37">
        <v>201</v>
      </c>
      <c r="AB81" s="37">
        <v>58</v>
      </c>
      <c r="AC81" s="37">
        <v>47</v>
      </c>
      <c r="AD81" s="37">
        <v>316</v>
      </c>
      <c r="AE81" s="37">
        <v>552</v>
      </c>
      <c r="AF81" s="37">
        <v>1961</v>
      </c>
      <c r="AG81" s="37">
        <v>59326</v>
      </c>
      <c r="AH81" s="37">
        <v>1744</v>
      </c>
      <c r="AI81" s="37">
        <v>1215</v>
      </c>
      <c r="AJ81" s="37">
        <v>1131</v>
      </c>
      <c r="AK81" s="37">
        <v>73</v>
      </c>
      <c r="AL81" s="37">
        <v>40</v>
      </c>
      <c r="AM81" s="37">
        <v>532</v>
      </c>
      <c r="AN81" s="37">
        <v>0</v>
      </c>
      <c r="AO81" s="37">
        <v>0</v>
      </c>
      <c r="AP81" s="37">
        <v>0</v>
      </c>
      <c r="AQ81" s="37">
        <v>0</v>
      </c>
      <c r="AR81" s="37">
        <v>7</v>
      </c>
      <c r="AS81" s="37">
        <v>0</v>
      </c>
      <c r="AT81" s="37">
        <v>0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7">
        <v>0</v>
      </c>
      <c r="BB81" s="37">
        <v>0</v>
      </c>
      <c r="BC81" s="37">
        <v>0</v>
      </c>
      <c r="BD81" s="37">
        <v>0</v>
      </c>
      <c r="BE81" s="37">
        <v>0</v>
      </c>
      <c r="BF81" s="37">
        <v>0</v>
      </c>
      <c r="BG81" s="37">
        <v>0</v>
      </c>
      <c r="BH81" s="37">
        <v>0</v>
      </c>
      <c r="BI81" s="37">
        <v>0</v>
      </c>
      <c r="BJ81" s="37">
        <v>0</v>
      </c>
      <c r="BK81" s="37">
        <v>0</v>
      </c>
      <c r="BL81" s="37">
        <v>0</v>
      </c>
      <c r="BM81" s="37">
        <v>0</v>
      </c>
      <c r="BN81" s="37">
        <v>0</v>
      </c>
      <c r="BO81" s="37">
        <v>0</v>
      </c>
      <c r="BP81" s="37">
        <v>0</v>
      </c>
      <c r="BQ81" s="37">
        <v>0</v>
      </c>
      <c r="BR81" s="37">
        <v>0</v>
      </c>
      <c r="BS81" s="37">
        <f t="shared" si="2"/>
        <v>67345</v>
      </c>
    </row>
    <row r="82" spans="1:71" ht="8.25" customHeight="1" x14ac:dyDescent="0.2">
      <c r="A82" s="10" t="s">
        <v>273</v>
      </c>
      <c r="B82" s="11" t="s">
        <v>15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2</v>
      </c>
      <c r="Y82" s="38">
        <v>0</v>
      </c>
      <c r="Z82" s="38">
        <v>0</v>
      </c>
      <c r="AA82" s="38">
        <v>83</v>
      </c>
      <c r="AB82" s="38">
        <v>34</v>
      </c>
      <c r="AC82" s="38">
        <v>0</v>
      </c>
      <c r="AD82" s="38">
        <v>14</v>
      </c>
      <c r="AE82" s="38">
        <v>163</v>
      </c>
      <c r="AF82" s="38">
        <v>699</v>
      </c>
      <c r="AG82" s="38">
        <v>21066</v>
      </c>
      <c r="AH82" s="38">
        <v>435</v>
      </c>
      <c r="AI82" s="38">
        <v>0</v>
      </c>
      <c r="AJ82" s="38">
        <v>32</v>
      </c>
      <c r="AK82" s="38">
        <v>16</v>
      </c>
      <c r="AL82" s="38">
        <v>50</v>
      </c>
      <c r="AM82" s="38">
        <v>0</v>
      </c>
      <c r="AN82" s="38">
        <v>0</v>
      </c>
      <c r="AO82" s="38">
        <v>0</v>
      </c>
      <c r="AP82" s="38">
        <v>0</v>
      </c>
      <c r="AQ82" s="38">
        <v>0</v>
      </c>
      <c r="AR82" s="38">
        <v>607</v>
      </c>
      <c r="AS82" s="38">
        <v>0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38">
        <v>0</v>
      </c>
      <c r="BI82" s="38">
        <v>0</v>
      </c>
      <c r="BJ82" s="38">
        <v>0</v>
      </c>
      <c r="BK82" s="38">
        <v>0</v>
      </c>
      <c r="BL82" s="38">
        <v>0</v>
      </c>
      <c r="BM82" s="38">
        <v>0</v>
      </c>
      <c r="BN82" s="38">
        <v>0</v>
      </c>
      <c r="BO82" s="38">
        <v>0</v>
      </c>
      <c r="BP82" s="38">
        <v>0</v>
      </c>
      <c r="BQ82" s="38">
        <v>0</v>
      </c>
      <c r="BR82" s="38">
        <v>0</v>
      </c>
      <c r="BS82" s="38">
        <f t="shared" si="2"/>
        <v>23201</v>
      </c>
    </row>
    <row r="83" spans="1:71" ht="8.25" customHeight="1" x14ac:dyDescent="0.2">
      <c r="A83" s="10" t="s">
        <v>202</v>
      </c>
      <c r="B83" s="11" t="s">
        <v>201</v>
      </c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100</v>
      </c>
      <c r="AB83" s="38">
        <v>0</v>
      </c>
      <c r="AC83" s="38">
        <v>67</v>
      </c>
      <c r="AD83" s="38">
        <v>63</v>
      </c>
      <c r="AE83" s="38">
        <v>258</v>
      </c>
      <c r="AF83" s="38">
        <v>28</v>
      </c>
      <c r="AG83" s="38">
        <v>38</v>
      </c>
      <c r="AH83" s="38">
        <v>32504</v>
      </c>
      <c r="AI83" s="38">
        <v>28</v>
      </c>
      <c r="AJ83" s="38">
        <v>335</v>
      </c>
      <c r="AK83" s="38">
        <v>12</v>
      </c>
      <c r="AL83" s="38">
        <v>45</v>
      </c>
      <c r="AM83" s="38">
        <v>0</v>
      </c>
      <c r="AN83" s="38">
        <v>0</v>
      </c>
      <c r="AO83" s="38">
        <v>0</v>
      </c>
      <c r="AP83" s="38">
        <v>0</v>
      </c>
      <c r="AQ83" s="38">
        <v>0</v>
      </c>
      <c r="AR83" s="38">
        <v>104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38">
        <v>0</v>
      </c>
      <c r="BH83" s="38">
        <v>0</v>
      </c>
      <c r="BI83" s="38">
        <v>0</v>
      </c>
      <c r="BJ83" s="38">
        <v>0</v>
      </c>
      <c r="BK83" s="38">
        <v>0</v>
      </c>
      <c r="BL83" s="38">
        <v>0</v>
      </c>
      <c r="BM83" s="38">
        <v>0</v>
      </c>
      <c r="BN83" s="38">
        <v>0</v>
      </c>
      <c r="BO83" s="38">
        <v>0</v>
      </c>
      <c r="BP83" s="38">
        <v>0</v>
      </c>
      <c r="BQ83" s="38">
        <v>0</v>
      </c>
      <c r="BR83" s="38">
        <v>0</v>
      </c>
      <c r="BS83" s="38">
        <f t="shared" si="2"/>
        <v>33582</v>
      </c>
    </row>
    <row r="84" spans="1:71" ht="8.25" customHeight="1" x14ac:dyDescent="0.2">
      <c r="A84" s="12" t="s">
        <v>203</v>
      </c>
      <c r="B84" s="13" t="s">
        <v>64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7</v>
      </c>
      <c r="AB84" s="37">
        <v>0</v>
      </c>
      <c r="AC84" s="37">
        <v>125</v>
      </c>
      <c r="AD84" s="37">
        <v>161</v>
      </c>
      <c r="AE84" s="37">
        <v>147</v>
      </c>
      <c r="AF84" s="37">
        <v>0</v>
      </c>
      <c r="AG84" s="37">
        <v>13</v>
      </c>
      <c r="AH84" s="37">
        <v>22086</v>
      </c>
      <c r="AI84" s="37">
        <v>139</v>
      </c>
      <c r="AJ84" s="37">
        <v>202</v>
      </c>
      <c r="AK84" s="37">
        <v>88</v>
      </c>
      <c r="AL84" s="37">
        <v>0</v>
      </c>
      <c r="AM84" s="37">
        <v>0</v>
      </c>
      <c r="AN84" s="37">
        <v>0</v>
      </c>
      <c r="AO84" s="37">
        <v>0</v>
      </c>
      <c r="AP84" s="37">
        <v>39</v>
      </c>
      <c r="AQ84" s="37">
        <v>0</v>
      </c>
      <c r="AR84" s="37">
        <v>0</v>
      </c>
      <c r="AS84" s="37">
        <v>0</v>
      </c>
      <c r="AT84" s="37">
        <v>0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37">
        <v>0</v>
      </c>
      <c r="BD84" s="37">
        <v>0</v>
      </c>
      <c r="BE84" s="37">
        <v>0</v>
      </c>
      <c r="BF84" s="37">
        <v>0</v>
      </c>
      <c r="BG84" s="37">
        <v>0</v>
      </c>
      <c r="BH84" s="37">
        <v>0</v>
      </c>
      <c r="BI84" s="37">
        <v>0</v>
      </c>
      <c r="BJ84" s="37">
        <v>0</v>
      </c>
      <c r="BK84" s="37">
        <v>0</v>
      </c>
      <c r="BL84" s="37">
        <v>0</v>
      </c>
      <c r="BM84" s="37">
        <v>0</v>
      </c>
      <c r="BN84" s="37">
        <v>0</v>
      </c>
      <c r="BO84" s="37">
        <v>0</v>
      </c>
      <c r="BP84" s="37">
        <v>0</v>
      </c>
      <c r="BQ84" s="37">
        <v>0</v>
      </c>
      <c r="BR84" s="37">
        <v>0</v>
      </c>
      <c r="BS84" s="37">
        <f t="shared" si="2"/>
        <v>23007</v>
      </c>
    </row>
    <row r="85" spans="1:71" ht="8.25" customHeight="1" x14ac:dyDescent="0.2">
      <c r="A85" s="8" t="s">
        <v>274</v>
      </c>
      <c r="B85" s="3" t="s">
        <v>275</v>
      </c>
      <c r="C85" s="38">
        <v>0</v>
      </c>
      <c r="D85" s="38">
        <v>0</v>
      </c>
      <c r="E85" s="38">
        <v>0</v>
      </c>
      <c r="F85" s="38">
        <v>24</v>
      </c>
      <c r="G85" s="38">
        <v>0</v>
      </c>
      <c r="H85" s="38">
        <v>0</v>
      </c>
      <c r="I85" s="38">
        <v>0</v>
      </c>
      <c r="J85" s="38">
        <v>14</v>
      </c>
      <c r="K85" s="38">
        <v>14</v>
      </c>
      <c r="L85" s="38">
        <v>242</v>
      </c>
      <c r="M85" s="38">
        <v>102</v>
      </c>
      <c r="N85" s="38">
        <v>20</v>
      </c>
      <c r="O85" s="38">
        <v>8</v>
      </c>
      <c r="P85" s="38">
        <v>13</v>
      </c>
      <c r="Q85" s="38">
        <v>17</v>
      </c>
      <c r="R85" s="38">
        <v>31</v>
      </c>
      <c r="S85" s="38">
        <v>36</v>
      </c>
      <c r="T85" s="38">
        <v>0</v>
      </c>
      <c r="U85" s="38">
        <v>0</v>
      </c>
      <c r="V85" s="38">
        <v>192</v>
      </c>
      <c r="W85" s="38">
        <v>194</v>
      </c>
      <c r="X85" s="38">
        <v>13</v>
      </c>
      <c r="Y85" s="38">
        <v>8</v>
      </c>
      <c r="Z85" s="38">
        <v>0</v>
      </c>
      <c r="AA85" s="38">
        <v>740</v>
      </c>
      <c r="AB85" s="38">
        <v>82</v>
      </c>
      <c r="AC85" s="38">
        <v>157</v>
      </c>
      <c r="AD85" s="38">
        <v>225</v>
      </c>
      <c r="AE85" s="38">
        <v>1372</v>
      </c>
      <c r="AF85" s="38">
        <v>3889</v>
      </c>
      <c r="AG85" s="38">
        <v>1701</v>
      </c>
      <c r="AH85" s="38">
        <v>73804</v>
      </c>
      <c r="AI85" s="38">
        <v>736</v>
      </c>
      <c r="AJ85" s="38">
        <v>2816</v>
      </c>
      <c r="AK85" s="38">
        <v>162</v>
      </c>
      <c r="AL85" s="38">
        <v>410</v>
      </c>
      <c r="AM85" s="38">
        <v>1115</v>
      </c>
      <c r="AN85" s="38">
        <v>0</v>
      </c>
      <c r="AO85" s="38">
        <v>0</v>
      </c>
      <c r="AP85" s="38">
        <v>0</v>
      </c>
      <c r="AQ85" s="38">
        <v>0</v>
      </c>
      <c r="AR85" s="38">
        <v>676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47</v>
      </c>
      <c r="BC85" s="38">
        <v>0</v>
      </c>
      <c r="BD85" s="38">
        <v>0</v>
      </c>
      <c r="BE85" s="38">
        <v>0</v>
      </c>
      <c r="BF85" s="38">
        <v>162</v>
      </c>
      <c r="BG85" s="38">
        <v>0</v>
      </c>
      <c r="BH85" s="38">
        <v>0</v>
      </c>
      <c r="BI85" s="38">
        <v>0</v>
      </c>
      <c r="BJ85" s="38">
        <v>0</v>
      </c>
      <c r="BK85" s="38">
        <v>268</v>
      </c>
      <c r="BL85" s="38">
        <v>0</v>
      </c>
      <c r="BM85" s="38">
        <v>0</v>
      </c>
      <c r="BN85" s="38">
        <v>0</v>
      </c>
      <c r="BO85" s="38">
        <v>0</v>
      </c>
      <c r="BP85" s="38">
        <v>0</v>
      </c>
      <c r="BQ85" s="38">
        <v>0</v>
      </c>
      <c r="BR85" s="38">
        <v>0</v>
      </c>
      <c r="BS85" s="38">
        <f t="shared" si="2"/>
        <v>89290</v>
      </c>
    </row>
    <row r="86" spans="1:71" ht="8.25" customHeight="1" x14ac:dyDescent="0.2">
      <c r="A86" s="25" t="s">
        <v>204</v>
      </c>
      <c r="B86" s="21" t="s">
        <v>16</v>
      </c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134016</v>
      </c>
      <c r="AJ86" s="36">
        <v>11</v>
      </c>
      <c r="AK86" s="36">
        <v>0</v>
      </c>
      <c r="AL86" s="36">
        <v>0</v>
      </c>
      <c r="AM86" s="36">
        <v>0</v>
      </c>
      <c r="AN86" s="36">
        <v>0</v>
      </c>
      <c r="AO86" s="36">
        <v>0</v>
      </c>
      <c r="AP86" s="36">
        <v>0</v>
      </c>
      <c r="AQ86" s="36">
        <v>0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0</v>
      </c>
      <c r="AY86" s="36">
        <v>0</v>
      </c>
      <c r="AZ86" s="36">
        <v>0</v>
      </c>
      <c r="BA86" s="36">
        <v>0</v>
      </c>
      <c r="BB86" s="36">
        <v>0</v>
      </c>
      <c r="BC86" s="36">
        <v>0</v>
      </c>
      <c r="BD86" s="36">
        <v>0</v>
      </c>
      <c r="BE86" s="36">
        <v>0</v>
      </c>
      <c r="BF86" s="36">
        <v>0</v>
      </c>
      <c r="BG86" s="36">
        <v>0</v>
      </c>
      <c r="BH86" s="36">
        <v>0</v>
      </c>
      <c r="BI86" s="36">
        <v>0</v>
      </c>
      <c r="BJ86" s="36">
        <v>0</v>
      </c>
      <c r="BK86" s="36">
        <v>0</v>
      </c>
      <c r="BL86" s="36">
        <v>0</v>
      </c>
      <c r="BM86" s="36">
        <v>0</v>
      </c>
      <c r="BN86" s="36">
        <v>0</v>
      </c>
      <c r="BO86" s="36">
        <v>0</v>
      </c>
      <c r="BP86" s="36">
        <v>0</v>
      </c>
      <c r="BQ86" s="36">
        <v>0</v>
      </c>
      <c r="BR86" s="36">
        <v>0</v>
      </c>
      <c r="BS86" s="36">
        <f t="shared" si="2"/>
        <v>134027</v>
      </c>
    </row>
    <row r="87" spans="1:71" ht="8.25" customHeight="1" x14ac:dyDescent="0.2">
      <c r="A87" s="25" t="s">
        <v>276</v>
      </c>
      <c r="B87" s="21" t="s">
        <v>205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14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211</v>
      </c>
      <c r="AB87" s="36">
        <v>28</v>
      </c>
      <c r="AC87" s="36">
        <v>0</v>
      </c>
      <c r="AD87" s="36">
        <v>1</v>
      </c>
      <c r="AE87" s="36">
        <v>281</v>
      </c>
      <c r="AF87" s="36">
        <v>1</v>
      </c>
      <c r="AG87" s="36">
        <v>0</v>
      </c>
      <c r="AH87" s="36">
        <v>178</v>
      </c>
      <c r="AI87" s="36">
        <v>62041</v>
      </c>
      <c r="AJ87" s="36">
        <v>787</v>
      </c>
      <c r="AK87" s="36">
        <v>0</v>
      </c>
      <c r="AL87" s="36">
        <v>0</v>
      </c>
      <c r="AM87" s="36">
        <v>1</v>
      </c>
      <c r="AN87" s="36">
        <v>0</v>
      </c>
      <c r="AO87" s="36">
        <v>0</v>
      </c>
      <c r="AP87" s="36">
        <v>0</v>
      </c>
      <c r="AQ87" s="36">
        <v>0</v>
      </c>
      <c r="AR87" s="36">
        <v>0</v>
      </c>
      <c r="AS87" s="36"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36">
        <v>0</v>
      </c>
      <c r="AZ87" s="36">
        <v>0</v>
      </c>
      <c r="BA87" s="36">
        <v>0</v>
      </c>
      <c r="BB87" s="36">
        <v>0</v>
      </c>
      <c r="BC87" s="36">
        <v>0</v>
      </c>
      <c r="BD87" s="36">
        <v>0</v>
      </c>
      <c r="BE87" s="36">
        <v>0</v>
      </c>
      <c r="BF87" s="36">
        <v>0</v>
      </c>
      <c r="BG87" s="36">
        <v>0</v>
      </c>
      <c r="BH87" s="36">
        <v>116</v>
      </c>
      <c r="BI87" s="36">
        <v>0</v>
      </c>
      <c r="BJ87" s="36">
        <v>0</v>
      </c>
      <c r="BK87" s="36">
        <v>0</v>
      </c>
      <c r="BL87" s="36">
        <v>0</v>
      </c>
      <c r="BM87" s="36">
        <v>0</v>
      </c>
      <c r="BN87" s="36">
        <v>0</v>
      </c>
      <c r="BO87" s="36">
        <v>0</v>
      </c>
      <c r="BP87" s="36">
        <v>0</v>
      </c>
      <c r="BQ87" s="36">
        <v>0</v>
      </c>
      <c r="BR87" s="36">
        <v>0</v>
      </c>
      <c r="BS87" s="36">
        <f t="shared" si="2"/>
        <v>63659</v>
      </c>
    </row>
    <row r="88" spans="1:71" ht="8.25" customHeight="1" x14ac:dyDescent="0.2">
      <c r="A88" s="26" t="s">
        <v>277</v>
      </c>
      <c r="B88" s="23" t="s">
        <v>67</v>
      </c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238</v>
      </c>
      <c r="P88" s="36">
        <v>0</v>
      </c>
      <c r="Q88" s="36">
        <v>24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21</v>
      </c>
      <c r="X88" s="36">
        <v>98</v>
      </c>
      <c r="Y88" s="36">
        <v>0</v>
      </c>
      <c r="Z88" s="36">
        <v>0</v>
      </c>
      <c r="AA88" s="36">
        <v>1123</v>
      </c>
      <c r="AB88" s="36">
        <v>97</v>
      </c>
      <c r="AC88" s="36">
        <v>139</v>
      </c>
      <c r="AD88" s="36">
        <v>455</v>
      </c>
      <c r="AE88" s="36">
        <v>577</v>
      </c>
      <c r="AF88" s="36">
        <v>279</v>
      </c>
      <c r="AG88" s="36">
        <v>315</v>
      </c>
      <c r="AH88" s="36">
        <v>659</v>
      </c>
      <c r="AI88" s="36">
        <v>1245</v>
      </c>
      <c r="AJ88" s="36">
        <v>99827</v>
      </c>
      <c r="AK88" s="36">
        <v>71</v>
      </c>
      <c r="AL88" s="36">
        <v>9</v>
      </c>
      <c r="AM88" s="36">
        <v>28</v>
      </c>
      <c r="AN88" s="36">
        <v>0</v>
      </c>
      <c r="AO88" s="36">
        <v>0</v>
      </c>
      <c r="AP88" s="36">
        <v>0</v>
      </c>
      <c r="AQ88" s="36">
        <v>2672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0</v>
      </c>
      <c r="BA88" s="36">
        <v>0</v>
      </c>
      <c r="BB88" s="36">
        <v>0</v>
      </c>
      <c r="BC88" s="36">
        <v>0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0</v>
      </c>
      <c r="BK88" s="36">
        <v>0</v>
      </c>
      <c r="BL88" s="36">
        <v>0</v>
      </c>
      <c r="BM88" s="36">
        <v>0</v>
      </c>
      <c r="BN88" s="36">
        <v>0</v>
      </c>
      <c r="BO88" s="36">
        <v>0</v>
      </c>
      <c r="BP88" s="36">
        <v>0</v>
      </c>
      <c r="BQ88" s="36">
        <v>0</v>
      </c>
      <c r="BR88" s="36">
        <v>0</v>
      </c>
      <c r="BS88" s="36">
        <f t="shared" si="2"/>
        <v>107877</v>
      </c>
    </row>
    <row r="89" spans="1:71" ht="8.25" customHeight="1" x14ac:dyDescent="0.2">
      <c r="A89" s="25" t="s">
        <v>278</v>
      </c>
      <c r="B89" s="21" t="s">
        <v>279</v>
      </c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3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21</v>
      </c>
      <c r="AB89" s="36">
        <v>0</v>
      </c>
      <c r="AC89" s="36">
        <v>0</v>
      </c>
      <c r="AD89" s="36">
        <v>39</v>
      </c>
      <c r="AE89" s="36">
        <v>475</v>
      </c>
      <c r="AF89" s="36">
        <v>74</v>
      </c>
      <c r="AG89" s="36">
        <v>47</v>
      </c>
      <c r="AH89" s="36">
        <v>149</v>
      </c>
      <c r="AI89" s="36">
        <v>777</v>
      </c>
      <c r="AJ89" s="36">
        <v>738</v>
      </c>
      <c r="AK89" s="36">
        <v>30513</v>
      </c>
      <c r="AL89" s="36">
        <v>162</v>
      </c>
      <c r="AM89" s="36">
        <v>183</v>
      </c>
      <c r="AN89" s="36">
        <v>0</v>
      </c>
      <c r="AO89" s="36">
        <v>0</v>
      </c>
      <c r="AP89" s="36">
        <v>0</v>
      </c>
      <c r="AQ89" s="36">
        <v>0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>
        <v>0</v>
      </c>
      <c r="BC89" s="36">
        <v>0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>
        <v>0</v>
      </c>
      <c r="BN89" s="36">
        <v>0</v>
      </c>
      <c r="BO89" s="36">
        <v>0</v>
      </c>
      <c r="BP89" s="36">
        <v>0</v>
      </c>
      <c r="BQ89" s="36">
        <v>0</v>
      </c>
      <c r="BR89" s="36">
        <v>0</v>
      </c>
      <c r="BS89" s="36">
        <f t="shared" si="2"/>
        <v>33181</v>
      </c>
    </row>
    <row r="90" spans="1:71" ht="8.25" customHeight="1" x14ac:dyDescent="0.2">
      <c r="A90" s="25" t="s">
        <v>206</v>
      </c>
      <c r="B90" s="21" t="s">
        <v>35</v>
      </c>
      <c r="C90" s="36">
        <v>0</v>
      </c>
      <c r="D90" s="36">
        <v>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72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205</v>
      </c>
      <c r="AB90" s="36">
        <v>8</v>
      </c>
      <c r="AC90" s="36">
        <v>0</v>
      </c>
      <c r="AD90" s="36">
        <v>18</v>
      </c>
      <c r="AE90" s="36">
        <v>264</v>
      </c>
      <c r="AF90" s="36">
        <v>0</v>
      </c>
      <c r="AG90" s="36">
        <v>131</v>
      </c>
      <c r="AH90" s="36">
        <v>145</v>
      </c>
      <c r="AI90" s="36">
        <v>0</v>
      </c>
      <c r="AJ90" s="36">
        <v>233</v>
      </c>
      <c r="AK90" s="36">
        <v>32</v>
      </c>
      <c r="AL90" s="36">
        <v>40124</v>
      </c>
      <c r="AM90" s="36">
        <v>10</v>
      </c>
      <c r="AN90" s="36">
        <v>0</v>
      </c>
      <c r="AO90" s="36">
        <v>0</v>
      </c>
      <c r="AP90" s="36">
        <v>0</v>
      </c>
      <c r="AQ90" s="36">
        <v>0</v>
      </c>
      <c r="AR90" s="36">
        <v>1263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>
        <v>0</v>
      </c>
      <c r="BC90" s="36">
        <v>0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0</v>
      </c>
      <c r="BM90" s="36">
        <v>0</v>
      </c>
      <c r="BN90" s="36">
        <v>0</v>
      </c>
      <c r="BO90" s="36">
        <v>0</v>
      </c>
      <c r="BP90" s="36">
        <v>0</v>
      </c>
      <c r="BQ90" s="36">
        <v>0</v>
      </c>
      <c r="BR90" s="36">
        <v>0</v>
      </c>
      <c r="BS90" s="36">
        <f t="shared" si="2"/>
        <v>42505</v>
      </c>
    </row>
    <row r="91" spans="1:71" ht="8.25" customHeight="1" x14ac:dyDescent="0.2">
      <c r="A91" s="10" t="s">
        <v>280</v>
      </c>
      <c r="B91" s="11" t="s">
        <v>54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7</v>
      </c>
      <c r="K91" s="37">
        <v>0</v>
      </c>
      <c r="L91" s="37">
        <v>5</v>
      </c>
      <c r="M91" s="37">
        <v>0</v>
      </c>
      <c r="N91" s="37">
        <v>0</v>
      </c>
      <c r="O91" s="37">
        <v>235</v>
      </c>
      <c r="P91" s="37">
        <v>122</v>
      </c>
      <c r="Q91" s="37">
        <v>16</v>
      </c>
      <c r="R91" s="37">
        <v>25</v>
      </c>
      <c r="S91" s="37">
        <v>20</v>
      </c>
      <c r="T91" s="37">
        <v>222</v>
      </c>
      <c r="U91" s="37">
        <v>0</v>
      </c>
      <c r="V91" s="37">
        <v>0</v>
      </c>
      <c r="W91" s="37">
        <v>76</v>
      </c>
      <c r="X91" s="37">
        <v>64</v>
      </c>
      <c r="Y91" s="37">
        <v>528</v>
      </c>
      <c r="Z91" s="37">
        <v>2641</v>
      </c>
      <c r="AA91" s="37">
        <v>815</v>
      </c>
      <c r="AB91" s="37">
        <v>111</v>
      </c>
      <c r="AC91" s="37">
        <v>7</v>
      </c>
      <c r="AD91" s="37">
        <v>239</v>
      </c>
      <c r="AE91" s="37">
        <v>248</v>
      </c>
      <c r="AF91" s="37">
        <v>291</v>
      </c>
      <c r="AG91" s="37">
        <v>0</v>
      </c>
      <c r="AH91" s="37">
        <v>102</v>
      </c>
      <c r="AI91" s="37">
        <v>0</v>
      </c>
      <c r="AJ91" s="37">
        <v>0</v>
      </c>
      <c r="AK91" s="37">
        <v>8</v>
      </c>
      <c r="AL91" s="37">
        <v>36268</v>
      </c>
      <c r="AM91" s="37">
        <v>17</v>
      </c>
      <c r="AN91" s="37">
        <v>0</v>
      </c>
      <c r="AO91" s="37">
        <v>0</v>
      </c>
      <c r="AP91" s="37">
        <v>0</v>
      </c>
      <c r="AQ91" s="37">
        <v>28</v>
      </c>
      <c r="AR91" s="37">
        <v>338</v>
      </c>
      <c r="AS91" s="37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37">
        <v>0</v>
      </c>
      <c r="BD91" s="37">
        <v>0</v>
      </c>
      <c r="BE91" s="37">
        <v>0</v>
      </c>
      <c r="BF91" s="37">
        <v>0</v>
      </c>
      <c r="BG91" s="37">
        <v>0</v>
      </c>
      <c r="BH91" s="37">
        <v>0</v>
      </c>
      <c r="BI91" s="37">
        <v>0</v>
      </c>
      <c r="BJ91" s="37">
        <v>0</v>
      </c>
      <c r="BK91" s="37">
        <v>0</v>
      </c>
      <c r="BL91" s="37">
        <v>0</v>
      </c>
      <c r="BM91" s="37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f t="shared" si="2"/>
        <v>42433</v>
      </c>
    </row>
    <row r="92" spans="1:71" ht="8.25" customHeight="1" x14ac:dyDescent="0.2">
      <c r="A92" s="10" t="s">
        <v>281</v>
      </c>
      <c r="B92" s="11" t="s">
        <v>282</v>
      </c>
      <c r="C92" s="38">
        <v>0</v>
      </c>
      <c r="D92" s="38">
        <v>0</v>
      </c>
      <c r="E92" s="38">
        <v>0</v>
      </c>
      <c r="F92" s="38">
        <v>10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122</v>
      </c>
      <c r="T92" s="38">
        <v>0</v>
      </c>
      <c r="U92" s="38">
        <v>0</v>
      </c>
      <c r="V92" s="38">
        <v>34</v>
      </c>
      <c r="W92" s="38">
        <v>0</v>
      </c>
      <c r="X92" s="38">
        <v>9</v>
      </c>
      <c r="Y92" s="38">
        <v>0</v>
      </c>
      <c r="Z92" s="38">
        <v>0</v>
      </c>
      <c r="AA92" s="38">
        <v>6</v>
      </c>
      <c r="AB92" s="38">
        <v>17</v>
      </c>
      <c r="AC92" s="38">
        <v>0</v>
      </c>
      <c r="AD92" s="38">
        <v>0</v>
      </c>
      <c r="AE92" s="38">
        <v>252</v>
      </c>
      <c r="AF92" s="38">
        <v>77</v>
      </c>
      <c r="AG92" s="38">
        <v>203</v>
      </c>
      <c r="AH92" s="38">
        <v>1143</v>
      </c>
      <c r="AI92" s="38">
        <v>6</v>
      </c>
      <c r="AJ92" s="38">
        <v>7</v>
      </c>
      <c r="AK92" s="38">
        <v>459</v>
      </c>
      <c r="AL92" s="38">
        <v>470</v>
      </c>
      <c r="AM92" s="38">
        <v>78576</v>
      </c>
      <c r="AN92" s="38">
        <v>0</v>
      </c>
      <c r="AO92" s="38">
        <v>0</v>
      </c>
      <c r="AP92" s="38">
        <v>0</v>
      </c>
      <c r="AQ92" s="38">
        <v>0</v>
      </c>
      <c r="AR92" s="38">
        <v>6297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38">
        <v>0</v>
      </c>
      <c r="BH92" s="38">
        <v>2649</v>
      </c>
      <c r="BI92" s="38">
        <v>0</v>
      </c>
      <c r="BJ92" s="38">
        <v>0</v>
      </c>
      <c r="BK92" s="38">
        <v>2</v>
      </c>
      <c r="BL92" s="38">
        <v>0</v>
      </c>
      <c r="BM92" s="38">
        <v>0</v>
      </c>
      <c r="BN92" s="38">
        <v>0</v>
      </c>
      <c r="BO92" s="38">
        <v>0</v>
      </c>
      <c r="BP92" s="38">
        <v>0</v>
      </c>
      <c r="BQ92" s="38">
        <v>0</v>
      </c>
      <c r="BR92" s="38">
        <v>0</v>
      </c>
      <c r="BS92" s="38">
        <f t="shared" si="2"/>
        <v>90339</v>
      </c>
    </row>
    <row r="93" spans="1:71" ht="8.25" customHeight="1" x14ac:dyDescent="0.2">
      <c r="A93" s="10" t="s">
        <v>283</v>
      </c>
      <c r="B93" s="11" t="s">
        <v>207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>
        <v>0</v>
      </c>
      <c r="AG93" s="38">
        <v>0</v>
      </c>
      <c r="AH93" s="38">
        <v>0</v>
      </c>
      <c r="AI93" s="38">
        <v>0</v>
      </c>
      <c r="AJ93" s="38">
        <v>0</v>
      </c>
      <c r="AK93" s="38">
        <v>0</v>
      </c>
      <c r="AL93" s="38">
        <v>0</v>
      </c>
      <c r="AM93" s="38">
        <v>0</v>
      </c>
      <c r="AN93" s="38">
        <v>340280</v>
      </c>
      <c r="AO93" s="38">
        <v>0</v>
      </c>
      <c r="AP93" s="38">
        <v>0</v>
      </c>
      <c r="AQ93" s="38">
        <v>0</v>
      </c>
      <c r="AR93" s="38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38">
        <v>0</v>
      </c>
      <c r="BH93" s="38">
        <v>0</v>
      </c>
      <c r="BI93" s="38">
        <v>0</v>
      </c>
      <c r="BJ93" s="38">
        <v>0</v>
      </c>
      <c r="BK93" s="38">
        <v>543</v>
      </c>
      <c r="BL93" s="38">
        <v>0</v>
      </c>
      <c r="BM93" s="38">
        <v>0</v>
      </c>
      <c r="BN93" s="38">
        <v>0</v>
      </c>
      <c r="BO93" s="38">
        <v>0</v>
      </c>
      <c r="BP93" s="38">
        <v>0</v>
      </c>
      <c r="BQ93" s="38">
        <v>0</v>
      </c>
      <c r="BR93" s="38">
        <v>0</v>
      </c>
      <c r="BS93" s="38">
        <f t="shared" si="2"/>
        <v>340823</v>
      </c>
    </row>
    <row r="94" spans="1:71" ht="8.25" customHeight="1" x14ac:dyDescent="0.2">
      <c r="A94" s="12" t="s">
        <v>284</v>
      </c>
      <c r="B94" s="13" t="s">
        <v>285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7">
        <v>87870</v>
      </c>
      <c r="AP94" s="37">
        <v>0</v>
      </c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37">
        <v>0</v>
      </c>
      <c r="BB94" s="37">
        <v>0</v>
      </c>
      <c r="BC94" s="37">
        <v>0</v>
      </c>
      <c r="BD94" s="37">
        <v>0</v>
      </c>
      <c r="BE94" s="37">
        <v>0</v>
      </c>
      <c r="BF94" s="37">
        <v>0</v>
      </c>
      <c r="BG94" s="37">
        <v>0</v>
      </c>
      <c r="BH94" s="37">
        <v>0</v>
      </c>
      <c r="BI94" s="37">
        <v>0</v>
      </c>
      <c r="BJ94" s="37">
        <v>0</v>
      </c>
      <c r="BK94" s="37">
        <v>7235</v>
      </c>
      <c r="BL94" s="37">
        <v>0</v>
      </c>
      <c r="BM94" s="37">
        <v>0</v>
      </c>
      <c r="BN94" s="37">
        <v>0</v>
      </c>
      <c r="BO94" s="37">
        <v>0</v>
      </c>
      <c r="BP94" s="37">
        <v>0</v>
      </c>
      <c r="BQ94" s="37">
        <v>0</v>
      </c>
      <c r="BR94" s="37">
        <v>0</v>
      </c>
      <c r="BS94" s="37">
        <f t="shared" si="2"/>
        <v>95105</v>
      </c>
    </row>
    <row r="95" spans="1:71" ht="8.25" customHeight="1" x14ac:dyDescent="0.2">
      <c r="A95" s="8" t="s">
        <v>209</v>
      </c>
      <c r="B95" s="3" t="s">
        <v>208</v>
      </c>
      <c r="C95" s="38">
        <v>552</v>
      </c>
      <c r="D95" s="38">
        <v>1001</v>
      </c>
      <c r="E95" s="38">
        <v>71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8">
        <v>0</v>
      </c>
      <c r="AF95" s="38">
        <v>0</v>
      </c>
      <c r="AG95" s="38">
        <v>0</v>
      </c>
      <c r="AH95" s="38">
        <v>0</v>
      </c>
      <c r="AI95" s="38">
        <v>0</v>
      </c>
      <c r="AJ95" s="38">
        <v>0</v>
      </c>
      <c r="AK95" s="38">
        <v>0</v>
      </c>
      <c r="AL95" s="38">
        <v>0</v>
      </c>
      <c r="AM95" s="38">
        <v>0</v>
      </c>
      <c r="AN95" s="38">
        <v>0</v>
      </c>
      <c r="AO95" s="38">
        <v>0</v>
      </c>
      <c r="AP95" s="38">
        <v>327800</v>
      </c>
      <c r="AQ95" s="38">
        <v>0</v>
      </c>
      <c r="AR95" s="38">
        <v>0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38">
        <v>0</v>
      </c>
      <c r="BH95" s="38">
        <v>0</v>
      </c>
      <c r="BI95" s="38">
        <v>0</v>
      </c>
      <c r="BJ95" s="38">
        <v>0</v>
      </c>
      <c r="BK95" s="38">
        <v>0</v>
      </c>
      <c r="BL95" s="38">
        <v>0</v>
      </c>
      <c r="BM95" s="38">
        <v>0</v>
      </c>
      <c r="BN95" s="38">
        <v>0</v>
      </c>
      <c r="BO95" s="38">
        <v>0</v>
      </c>
      <c r="BP95" s="38">
        <v>0</v>
      </c>
      <c r="BQ95" s="38">
        <v>0</v>
      </c>
      <c r="BR95" s="38">
        <v>0</v>
      </c>
      <c r="BS95" s="38">
        <f t="shared" si="2"/>
        <v>329424</v>
      </c>
    </row>
    <row r="96" spans="1:71" ht="8.25" customHeight="1" x14ac:dyDescent="0.2">
      <c r="A96" s="25" t="s">
        <v>210</v>
      </c>
      <c r="B96" s="21" t="s">
        <v>65</v>
      </c>
      <c r="C96" s="36">
        <v>3</v>
      </c>
      <c r="D96" s="36">
        <v>6</v>
      </c>
      <c r="E96" s="36">
        <v>0</v>
      </c>
      <c r="F96" s="36">
        <v>0</v>
      </c>
      <c r="G96" s="36">
        <v>22040</v>
      </c>
      <c r="H96" s="36">
        <v>359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6">
        <v>0</v>
      </c>
      <c r="AL96" s="36">
        <v>0</v>
      </c>
      <c r="AM96" s="36">
        <v>0</v>
      </c>
      <c r="AN96" s="36">
        <v>0</v>
      </c>
      <c r="AO96" s="36">
        <v>0</v>
      </c>
      <c r="AP96" s="36">
        <v>95414</v>
      </c>
      <c r="AQ96" s="36">
        <v>0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0</v>
      </c>
      <c r="BA96" s="36">
        <v>0</v>
      </c>
      <c r="BB96" s="36">
        <v>0</v>
      </c>
      <c r="BC96" s="36">
        <v>0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0</v>
      </c>
      <c r="BK96" s="36">
        <v>0</v>
      </c>
      <c r="BL96" s="36">
        <v>0</v>
      </c>
      <c r="BM96" s="36">
        <v>0</v>
      </c>
      <c r="BN96" s="36">
        <v>0</v>
      </c>
      <c r="BO96" s="36">
        <v>0</v>
      </c>
      <c r="BP96" s="36">
        <v>0</v>
      </c>
      <c r="BQ96" s="36">
        <v>0</v>
      </c>
      <c r="BR96" s="36">
        <v>0</v>
      </c>
      <c r="BS96" s="36">
        <f t="shared" si="2"/>
        <v>117822</v>
      </c>
    </row>
    <row r="97" spans="1:71" ht="8.25" customHeight="1" x14ac:dyDescent="0.2">
      <c r="A97" s="25" t="s">
        <v>286</v>
      </c>
      <c r="B97" s="21" t="s">
        <v>66</v>
      </c>
      <c r="C97" s="36">
        <v>1894</v>
      </c>
      <c r="D97" s="36">
        <v>3448</v>
      </c>
      <c r="E97" s="36">
        <v>254</v>
      </c>
      <c r="F97" s="36">
        <v>0</v>
      </c>
      <c r="G97" s="36">
        <v>0</v>
      </c>
      <c r="H97" s="36">
        <v>642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P97" s="36">
        <v>144695</v>
      </c>
      <c r="AQ97" s="36">
        <v>0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0</v>
      </c>
      <c r="BA97" s="36">
        <v>0</v>
      </c>
      <c r="BB97" s="36">
        <v>0</v>
      </c>
      <c r="BC97" s="36">
        <v>0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0</v>
      </c>
      <c r="BK97" s="36">
        <v>1</v>
      </c>
      <c r="BL97" s="36">
        <v>0</v>
      </c>
      <c r="BM97" s="36">
        <v>0</v>
      </c>
      <c r="BN97" s="36">
        <v>0</v>
      </c>
      <c r="BO97" s="36">
        <v>0</v>
      </c>
      <c r="BP97" s="36">
        <v>0</v>
      </c>
      <c r="BQ97" s="36">
        <v>0</v>
      </c>
      <c r="BR97" s="36">
        <v>0</v>
      </c>
      <c r="BS97" s="36">
        <f t="shared" si="2"/>
        <v>150934</v>
      </c>
    </row>
    <row r="98" spans="1:71" ht="8.25" customHeight="1" x14ac:dyDescent="0.2">
      <c r="A98" s="25" t="s">
        <v>287</v>
      </c>
      <c r="B98" s="21" t="s">
        <v>211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1839</v>
      </c>
      <c r="AJ98" s="36">
        <v>283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P98" s="36">
        <v>0</v>
      </c>
      <c r="AQ98" s="36">
        <v>184903</v>
      </c>
      <c r="AR98" s="36">
        <v>68</v>
      </c>
      <c r="AS98" s="36">
        <v>0</v>
      </c>
      <c r="AT98" s="36">
        <v>0</v>
      </c>
      <c r="AU98" s="36">
        <v>0</v>
      </c>
      <c r="AV98" s="36">
        <v>57</v>
      </c>
      <c r="AW98" s="36">
        <v>0</v>
      </c>
      <c r="AX98" s="36">
        <v>0</v>
      </c>
      <c r="AY98" s="36">
        <v>0</v>
      </c>
      <c r="AZ98" s="36">
        <v>0</v>
      </c>
      <c r="BA98" s="36">
        <v>0</v>
      </c>
      <c r="BB98" s="36">
        <v>0</v>
      </c>
      <c r="BC98" s="36">
        <v>0</v>
      </c>
      <c r="BD98" s="36">
        <v>0</v>
      </c>
      <c r="BE98" s="36">
        <v>0</v>
      </c>
      <c r="BF98" s="36">
        <v>0</v>
      </c>
      <c r="BG98" s="36">
        <v>0</v>
      </c>
      <c r="BH98" s="36">
        <v>151</v>
      </c>
      <c r="BI98" s="36">
        <v>0</v>
      </c>
      <c r="BJ98" s="36">
        <v>0</v>
      </c>
      <c r="BK98" s="36">
        <v>0</v>
      </c>
      <c r="BL98" s="36">
        <v>0</v>
      </c>
      <c r="BM98" s="36">
        <v>0</v>
      </c>
      <c r="BN98" s="36">
        <v>0</v>
      </c>
      <c r="BO98" s="36">
        <v>0</v>
      </c>
      <c r="BP98" s="36">
        <v>0</v>
      </c>
      <c r="BQ98" s="36">
        <v>0</v>
      </c>
      <c r="BR98" s="36">
        <v>0</v>
      </c>
      <c r="BS98" s="36">
        <f t="shared" si="2"/>
        <v>187301</v>
      </c>
    </row>
    <row r="99" spans="1:71" ht="8.25" customHeight="1" x14ac:dyDescent="0.2">
      <c r="A99" s="26" t="s">
        <v>288</v>
      </c>
      <c r="B99" s="23" t="s">
        <v>289</v>
      </c>
      <c r="C99" s="36">
        <v>0</v>
      </c>
      <c r="D99" s="36">
        <v>0</v>
      </c>
      <c r="E99" s="36">
        <v>0</v>
      </c>
      <c r="F99" s="36">
        <v>28</v>
      </c>
      <c r="G99" s="36">
        <v>0</v>
      </c>
      <c r="H99" s="36">
        <v>0</v>
      </c>
      <c r="I99" s="36">
        <v>0</v>
      </c>
      <c r="J99" s="36">
        <v>1579</v>
      </c>
      <c r="K99" s="36">
        <v>22</v>
      </c>
      <c r="L99" s="36">
        <v>6074</v>
      </c>
      <c r="M99" s="36">
        <v>1313</v>
      </c>
      <c r="N99" s="36">
        <v>123</v>
      </c>
      <c r="O99" s="36">
        <v>273</v>
      </c>
      <c r="P99" s="36">
        <v>265</v>
      </c>
      <c r="Q99" s="36">
        <v>47</v>
      </c>
      <c r="R99" s="36">
        <v>34</v>
      </c>
      <c r="S99" s="36">
        <v>121</v>
      </c>
      <c r="T99" s="36">
        <v>61</v>
      </c>
      <c r="U99" s="36">
        <v>22</v>
      </c>
      <c r="V99" s="36">
        <v>125</v>
      </c>
      <c r="W99" s="36">
        <v>834</v>
      </c>
      <c r="X99" s="36">
        <v>1019</v>
      </c>
      <c r="Y99" s="36">
        <v>164</v>
      </c>
      <c r="Z99" s="36">
        <v>774</v>
      </c>
      <c r="AA99" s="36">
        <v>539</v>
      </c>
      <c r="AB99" s="36">
        <v>559</v>
      </c>
      <c r="AC99" s="36">
        <v>99</v>
      </c>
      <c r="AD99" s="36">
        <v>434</v>
      </c>
      <c r="AE99" s="36">
        <v>412</v>
      </c>
      <c r="AF99" s="36">
        <v>307</v>
      </c>
      <c r="AG99" s="36">
        <v>747</v>
      </c>
      <c r="AH99" s="36">
        <v>893</v>
      </c>
      <c r="AI99" s="36">
        <v>0</v>
      </c>
      <c r="AJ99" s="36">
        <v>0</v>
      </c>
      <c r="AK99" s="36">
        <v>89</v>
      </c>
      <c r="AL99" s="36">
        <v>529</v>
      </c>
      <c r="AM99" s="36">
        <v>454</v>
      </c>
      <c r="AN99" s="36">
        <v>0</v>
      </c>
      <c r="AO99" s="36">
        <v>0</v>
      </c>
      <c r="AP99" s="36">
        <v>0</v>
      </c>
      <c r="AQ99" s="36">
        <v>247</v>
      </c>
      <c r="AR99" s="36">
        <v>1076770</v>
      </c>
      <c r="AS99" s="36">
        <v>318</v>
      </c>
      <c r="AT99" s="36">
        <v>0</v>
      </c>
      <c r="AU99" s="36">
        <v>48</v>
      </c>
      <c r="AV99" s="36">
        <v>41</v>
      </c>
      <c r="AW99" s="36">
        <v>68</v>
      </c>
      <c r="AX99" s="36">
        <v>234</v>
      </c>
      <c r="AY99" s="36">
        <v>124</v>
      </c>
      <c r="AZ99" s="36">
        <v>121</v>
      </c>
      <c r="BA99" s="36">
        <v>1288</v>
      </c>
      <c r="BB99" s="36">
        <v>1604</v>
      </c>
      <c r="BC99" s="36">
        <v>0</v>
      </c>
      <c r="BD99" s="36">
        <v>0</v>
      </c>
      <c r="BE99" s="36">
        <v>32</v>
      </c>
      <c r="BF99" s="36">
        <v>111</v>
      </c>
      <c r="BG99" s="36">
        <v>43</v>
      </c>
      <c r="BH99" s="36">
        <v>23</v>
      </c>
      <c r="BI99" s="36">
        <v>104</v>
      </c>
      <c r="BJ99" s="36">
        <v>164</v>
      </c>
      <c r="BK99" s="36">
        <v>325</v>
      </c>
      <c r="BL99" s="36">
        <v>7</v>
      </c>
      <c r="BM99" s="36">
        <v>212</v>
      </c>
      <c r="BN99" s="36">
        <v>0</v>
      </c>
      <c r="BO99" s="36">
        <v>0</v>
      </c>
      <c r="BP99" s="36">
        <v>113</v>
      </c>
      <c r="BQ99" s="36">
        <v>672</v>
      </c>
      <c r="BR99" s="36">
        <v>0</v>
      </c>
      <c r="BS99" s="36">
        <f t="shared" si="2"/>
        <v>1100609</v>
      </c>
    </row>
    <row r="100" spans="1:71" ht="8.25" customHeight="1" x14ac:dyDescent="0.2">
      <c r="A100" s="25" t="s">
        <v>213</v>
      </c>
      <c r="B100" s="21" t="s">
        <v>212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36">
        <v>0</v>
      </c>
      <c r="AL100" s="36">
        <v>0</v>
      </c>
      <c r="AM100" s="36">
        <v>0</v>
      </c>
      <c r="AN100" s="36">
        <v>0</v>
      </c>
      <c r="AO100" s="36">
        <v>339</v>
      </c>
      <c r="AP100" s="36">
        <v>0</v>
      </c>
      <c r="AQ100" s="36">
        <v>0</v>
      </c>
      <c r="AR100" s="36">
        <v>1133</v>
      </c>
      <c r="AS100" s="36">
        <v>297980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>
        <v>0</v>
      </c>
      <c r="BC100" s="36">
        <v>0</v>
      </c>
      <c r="BD100" s="36">
        <v>0</v>
      </c>
      <c r="BE100" s="36">
        <v>0</v>
      </c>
      <c r="BF100" s="36">
        <v>0</v>
      </c>
      <c r="BG100" s="36">
        <v>0</v>
      </c>
      <c r="BH100" s="36">
        <v>3</v>
      </c>
      <c r="BI100" s="36">
        <v>0</v>
      </c>
      <c r="BJ100" s="36">
        <v>0</v>
      </c>
      <c r="BK100" s="36">
        <v>0</v>
      </c>
      <c r="BL100" s="36">
        <v>0</v>
      </c>
      <c r="BM100" s="36">
        <v>0</v>
      </c>
      <c r="BN100" s="36">
        <v>0</v>
      </c>
      <c r="BO100" s="36">
        <v>0</v>
      </c>
      <c r="BP100" s="36">
        <v>0</v>
      </c>
      <c r="BQ100" s="36">
        <v>0</v>
      </c>
      <c r="BR100" s="36">
        <v>0</v>
      </c>
      <c r="BS100" s="36">
        <f t="shared" si="2"/>
        <v>299455</v>
      </c>
    </row>
    <row r="101" spans="1:71" ht="8.25" customHeight="1" x14ac:dyDescent="0.2">
      <c r="A101" s="10" t="s">
        <v>290</v>
      </c>
      <c r="B101" s="11" t="s">
        <v>214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  <c r="AN101" s="37">
        <v>0</v>
      </c>
      <c r="AO101" s="37">
        <v>0</v>
      </c>
      <c r="AP101" s="37">
        <v>0</v>
      </c>
      <c r="AQ101" s="37">
        <v>0</v>
      </c>
      <c r="AR101" s="37">
        <v>0</v>
      </c>
      <c r="AS101" s="37">
        <v>108944</v>
      </c>
      <c r="AT101" s="37">
        <v>0</v>
      </c>
      <c r="AU101" s="37">
        <v>0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37">
        <v>0</v>
      </c>
      <c r="BD101" s="37">
        <v>0</v>
      </c>
      <c r="BE101" s="37">
        <v>0</v>
      </c>
      <c r="BF101" s="37">
        <v>0</v>
      </c>
      <c r="BG101" s="37">
        <v>0</v>
      </c>
      <c r="BH101" s="37">
        <v>0</v>
      </c>
      <c r="BI101" s="37">
        <v>0</v>
      </c>
      <c r="BJ101" s="37">
        <v>0</v>
      </c>
      <c r="BK101" s="37">
        <v>2712</v>
      </c>
      <c r="BL101" s="37">
        <v>0</v>
      </c>
      <c r="BM101" s="37">
        <v>0</v>
      </c>
      <c r="BN101" s="37">
        <v>0</v>
      </c>
      <c r="BO101" s="37">
        <v>0</v>
      </c>
      <c r="BP101" s="37">
        <v>0</v>
      </c>
      <c r="BQ101" s="37">
        <v>0</v>
      </c>
      <c r="BR101" s="37">
        <v>0</v>
      </c>
      <c r="BS101" s="37">
        <f t="shared" si="2"/>
        <v>111656</v>
      </c>
    </row>
    <row r="102" spans="1:71" ht="8.25" customHeight="1" x14ac:dyDescent="0.2">
      <c r="A102" s="10" t="s">
        <v>291</v>
      </c>
      <c r="B102" s="11" t="s">
        <v>215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38">
        <v>0</v>
      </c>
      <c r="AF102" s="38">
        <v>0</v>
      </c>
      <c r="AG102" s="38">
        <v>0</v>
      </c>
      <c r="AH102" s="38">
        <v>0</v>
      </c>
      <c r="AI102" s="38">
        <v>0</v>
      </c>
      <c r="AJ102" s="38">
        <v>0</v>
      </c>
      <c r="AK102" s="38">
        <v>0</v>
      </c>
      <c r="AL102" s="38">
        <v>0</v>
      </c>
      <c r="AM102" s="38">
        <v>0</v>
      </c>
      <c r="AN102" s="38">
        <v>0</v>
      </c>
      <c r="AO102" s="38">
        <v>0</v>
      </c>
      <c r="AP102" s="38">
        <v>0</v>
      </c>
      <c r="AQ102" s="38">
        <v>0</v>
      </c>
      <c r="AR102" s="38">
        <v>0</v>
      </c>
      <c r="AS102" s="38">
        <v>1640</v>
      </c>
      <c r="AT102" s="38">
        <v>23409</v>
      </c>
      <c r="AU102" s="38">
        <v>0</v>
      </c>
      <c r="AV102" s="38">
        <v>2595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38">
        <v>0</v>
      </c>
      <c r="BI102" s="38">
        <v>0</v>
      </c>
      <c r="BJ102" s="38">
        <v>0</v>
      </c>
      <c r="BK102" s="38">
        <v>46</v>
      </c>
      <c r="BL102" s="38">
        <v>0</v>
      </c>
      <c r="BM102" s="38">
        <v>0</v>
      </c>
      <c r="BN102" s="38">
        <v>0</v>
      </c>
      <c r="BO102" s="38">
        <v>0</v>
      </c>
      <c r="BP102" s="38">
        <v>0</v>
      </c>
      <c r="BQ102" s="38">
        <v>0</v>
      </c>
      <c r="BR102" s="38">
        <v>0</v>
      </c>
      <c r="BS102" s="38">
        <f t="shared" ref="BS102:BS133" si="3">SUM(C102:BR102)</f>
        <v>27690</v>
      </c>
    </row>
    <row r="103" spans="1:71" ht="8.25" customHeight="1" x14ac:dyDescent="0.2">
      <c r="A103" s="10" t="s">
        <v>292</v>
      </c>
      <c r="B103" s="11" t="s">
        <v>216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  <c r="AG103" s="38">
        <v>0</v>
      </c>
      <c r="AH103" s="38">
        <v>0</v>
      </c>
      <c r="AI103" s="38">
        <v>0</v>
      </c>
      <c r="AJ103" s="38">
        <v>0</v>
      </c>
      <c r="AK103" s="38">
        <v>0</v>
      </c>
      <c r="AL103" s="38">
        <v>0</v>
      </c>
      <c r="AM103" s="38">
        <v>0</v>
      </c>
      <c r="AN103" s="38">
        <v>0</v>
      </c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0</v>
      </c>
      <c r="AU103" s="38">
        <v>48160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38">
        <v>0</v>
      </c>
      <c r="BH103" s="38">
        <v>0</v>
      </c>
      <c r="BI103" s="38">
        <v>0</v>
      </c>
      <c r="BJ103" s="38">
        <v>0</v>
      </c>
      <c r="BK103" s="38">
        <v>2</v>
      </c>
      <c r="BL103" s="38">
        <v>0</v>
      </c>
      <c r="BM103" s="38">
        <v>0</v>
      </c>
      <c r="BN103" s="38">
        <v>0</v>
      </c>
      <c r="BO103" s="38">
        <v>0</v>
      </c>
      <c r="BP103" s="38">
        <v>0</v>
      </c>
      <c r="BQ103" s="38">
        <v>0</v>
      </c>
      <c r="BR103" s="38">
        <v>0</v>
      </c>
      <c r="BS103" s="38">
        <f t="shared" si="3"/>
        <v>48162</v>
      </c>
    </row>
    <row r="104" spans="1:71" ht="8.25" customHeight="1" x14ac:dyDescent="0.2">
      <c r="A104" s="12" t="s">
        <v>217</v>
      </c>
      <c r="B104" s="13" t="s">
        <v>293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0</v>
      </c>
      <c r="AO104" s="37">
        <v>0</v>
      </c>
      <c r="AP104" s="37">
        <v>0</v>
      </c>
      <c r="AQ104" s="37">
        <v>691</v>
      </c>
      <c r="AR104" s="37">
        <v>1666</v>
      </c>
      <c r="AS104" s="37">
        <v>2069</v>
      </c>
      <c r="AT104" s="37">
        <v>0</v>
      </c>
      <c r="AU104" s="37">
        <v>0</v>
      </c>
      <c r="AV104" s="37">
        <v>118928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37">
        <v>0</v>
      </c>
      <c r="BD104" s="37">
        <v>0</v>
      </c>
      <c r="BE104" s="37">
        <v>0</v>
      </c>
      <c r="BF104" s="37">
        <v>0</v>
      </c>
      <c r="BG104" s="37">
        <v>0</v>
      </c>
      <c r="BH104" s="37">
        <v>0</v>
      </c>
      <c r="BI104" s="37">
        <v>0</v>
      </c>
      <c r="BJ104" s="37">
        <v>0</v>
      </c>
      <c r="BK104" s="37">
        <v>4699</v>
      </c>
      <c r="BL104" s="37">
        <v>0</v>
      </c>
      <c r="BM104" s="37">
        <v>0</v>
      </c>
      <c r="BN104" s="37">
        <v>0</v>
      </c>
      <c r="BO104" s="37">
        <v>0</v>
      </c>
      <c r="BP104" s="37">
        <v>0</v>
      </c>
      <c r="BQ104" s="37">
        <v>0</v>
      </c>
      <c r="BR104" s="37">
        <v>0</v>
      </c>
      <c r="BS104" s="37">
        <f t="shared" si="3"/>
        <v>128053</v>
      </c>
    </row>
    <row r="105" spans="1:71" ht="8.25" customHeight="1" x14ac:dyDescent="0.2">
      <c r="A105" s="8" t="s">
        <v>294</v>
      </c>
      <c r="B105" s="3" t="s">
        <v>218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38">
        <v>0</v>
      </c>
      <c r="AJ105" s="38">
        <v>0</v>
      </c>
      <c r="AK105" s="38">
        <v>0</v>
      </c>
      <c r="AL105" s="38">
        <v>0</v>
      </c>
      <c r="AM105" s="38">
        <v>0</v>
      </c>
      <c r="AN105" s="38">
        <v>0</v>
      </c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38">
        <v>25267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38">
        <v>0</v>
      </c>
      <c r="BI105" s="38">
        <v>0</v>
      </c>
      <c r="BJ105" s="38">
        <v>0</v>
      </c>
      <c r="BK105" s="38">
        <v>0</v>
      </c>
      <c r="BL105" s="38">
        <v>0</v>
      </c>
      <c r="BM105" s="38">
        <v>0</v>
      </c>
      <c r="BN105" s="38">
        <v>0</v>
      </c>
      <c r="BO105" s="38">
        <v>0</v>
      </c>
      <c r="BP105" s="38">
        <v>0</v>
      </c>
      <c r="BQ105" s="38">
        <v>0</v>
      </c>
      <c r="BR105" s="38">
        <v>0</v>
      </c>
      <c r="BS105" s="38">
        <f t="shared" si="3"/>
        <v>25267</v>
      </c>
    </row>
    <row r="106" spans="1:71" ht="8.25" customHeight="1" x14ac:dyDescent="0.2">
      <c r="A106" s="25" t="s">
        <v>295</v>
      </c>
      <c r="B106" s="21" t="s">
        <v>55</v>
      </c>
      <c r="C106" s="36">
        <v>29</v>
      </c>
      <c r="D106" s="36">
        <v>130</v>
      </c>
      <c r="E106" s="36">
        <v>14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36">
        <v>0</v>
      </c>
      <c r="AL106" s="36">
        <v>0</v>
      </c>
      <c r="AM106" s="36">
        <v>0</v>
      </c>
      <c r="AN106" s="36">
        <v>0</v>
      </c>
      <c r="AO106" s="36">
        <v>0</v>
      </c>
      <c r="AP106" s="36">
        <v>0</v>
      </c>
      <c r="AQ106" s="36">
        <v>0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31211</v>
      </c>
      <c r="AX106" s="36">
        <v>0</v>
      </c>
      <c r="AY106" s="36">
        <v>0</v>
      </c>
      <c r="AZ106" s="36">
        <v>0</v>
      </c>
      <c r="BA106" s="36">
        <v>0</v>
      </c>
      <c r="BB106" s="36">
        <v>0</v>
      </c>
      <c r="BC106" s="36">
        <v>0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862</v>
      </c>
      <c r="BL106" s="36">
        <v>31</v>
      </c>
      <c r="BM106" s="36">
        <v>0</v>
      </c>
      <c r="BN106" s="36">
        <v>0</v>
      </c>
      <c r="BO106" s="36">
        <v>0</v>
      </c>
      <c r="BP106" s="36">
        <v>0</v>
      </c>
      <c r="BQ106" s="36">
        <v>0</v>
      </c>
      <c r="BR106" s="36">
        <v>0</v>
      </c>
      <c r="BS106" s="36">
        <f t="shared" si="3"/>
        <v>32277</v>
      </c>
    </row>
    <row r="107" spans="1:71" ht="8.25" customHeight="1" x14ac:dyDescent="0.2">
      <c r="A107" s="25" t="s">
        <v>296</v>
      </c>
      <c r="B107" s="21" t="s">
        <v>56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36">
        <v>0</v>
      </c>
      <c r="AR107" s="36">
        <v>3325</v>
      </c>
      <c r="AS107" s="36">
        <v>0</v>
      </c>
      <c r="AT107" s="36">
        <v>0</v>
      </c>
      <c r="AU107" s="36">
        <v>0</v>
      </c>
      <c r="AV107" s="36">
        <v>78</v>
      </c>
      <c r="AW107" s="36">
        <v>0</v>
      </c>
      <c r="AX107" s="36">
        <v>298536</v>
      </c>
      <c r="AY107" s="36">
        <v>0</v>
      </c>
      <c r="AZ107" s="36">
        <v>0</v>
      </c>
      <c r="BA107" s="36">
        <v>0</v>
      </c>
      <c r="BB107" s="36">
        <v>0</v>
      </c>
      <c r="BC107" s="36">
        <v>0</v>
      </c>
      <c r="BD107" s="36">
        <v>0</v>
      </c>
      <c r="BE107" s="36">
        <v>0</v>
      </c>
      <c r="BF107" s="36">
        <v>0</v>
      </c>
      <c r="BG107" s="36">
        <v>0</v>
      </c>
      <c r="BH107" s="36">
        <v>0</v>
      </c>
      <c r="BI107" s="36">
        <v>0</v>
      </c>
      <c r="BJ107" s="36">
        <v>0</v>
      </c>
      <c r="BK107" s="36">
        <v>650</v>
      </c>
      <c r="BL107" s="36">
        <v>0</v>
      </c>
      <c r="BM107" s="36">
        <v>0</v>
      </c>
      <c r="BN107" s="36">
        <v>0</v>
      </c>
      <c r="BO107" s="36">
        <v>0</v>
      </c>
      <c r="BP107" s="36">
        <v>0</v>
      </c>
      <c r="BQ107" s="36">
        <v>0</v>
      </c>
      <c r="BR107" s="36">
        <v>0</v>
      </c>
      <c r="BS107" s="36">
        <f t="shared" si="3"/>
        <v>302589</v>
      </c>
    </row>
    <row r="108" spans="1:71" ht="8.25" customHeight="1" x14ac:dyDescent="0.2">
      <c r="A108" s="25" t="s">
        <v>297</v>
      </c>
      <c r="B108" s="21" t="s">
        <v>219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36">
        <v>0</v>
      </c>
      <c r="AL108" s="36">
        <v>0</v>
      </c>
      <c r="AM108" s="36">
        <v>0</v>
      </c>
      <c r="AN108" s="36">
        <v>0</v>
      </c>
      <c r="AO108" s="36">
        <v>0</v>
      </c>
      <c r="AP108" s="36">
        <v>0</v>
      </c>
      <c r="AQ108" s="36">
        <v>0</v>
      </c>
      <c r="AR108" s="36">
        <v>6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17281</v>
      </c>
      <c r="AZ108" s="36">
        <v>0</v>
      </c>
      <c r="BA108" s="36">
        <v>0</v>
      </c>
      <c r="BB108" s="36">
        <v>0</v>
      </c>
      <c r="BC108" s="36">
        <v>0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  <c r="BJ108" s="36">
        <v>0</v>
      </c>
      <c r="BK108" s="36">
        <v>467</v>
      </c>
      <c r="BL108" s="36">
        <v>0</v>
      </c>
      <c r="BM108" s="36">
        <v>0</v>
      </c>
      <c r="BN108" s="36">
        <v>0</v>
      </c>
      <c r="BO108" s="36">
        <v>0</v>
      </c>
      <c r="BP108" s="36">
        <v>0</v>
      </c>
      <c r="BQ108" s="36">
        <v>0</v>
      </c>
      <c r="BR108" s="36">
        <v>0</v>
      </c>
      <c r="BS108" s="36">
        <f t="shared" si="3"/>
        <v>17754</v>
      </c>
    </row>
    <row r="109" spans="1:71" ht="8.25" customHeight="1" x14ac:dyDescent="0.2">
      <c r="A109" s="26" t="s">
        <v>298</v>
      </c>
      <c r="B109" s="23" t="s">
        <v>299</v>
      </c>
      <c r="C109" s="36">
        <v>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36">
        <v>0</v>
      </c>
      <c r="AL109" s="36">
        <v>0</v>
      </c>
      <c r="AM109" s="36">
        <v>0</v>
      </c>
      <c r="AN109" s="36">
        <v>0</v>
      </c>
      <c r="AO109" s="36">
        <v>0</v>
      </c>
      <c r="AP109" s="36">
        <v>0</v>
      </c>
      <c r="AQ109" s="36">
        <v>0</v>
      </c>
      <c r="AR109" s="36">
        <v>0</v>
      </c>
      <c r="AS109" s="36">
        <v>0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43940</v>
      </c>
      <c r="BA109" s="36">
        <v>0</v>
      </c>
      <c r="BB109" s="36">
        <v>0</v>
      </c>
      <c r="BC109" s="36">
        <v>0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28</v>
      </c>
      <c r="BL109" s="36">
        <v>0</v>
      </c>
      <c r="BM109" s="36">
        <v>0</v>
      </c>
      <c r="BN109" s="36">
        <v>0</v>
      </c>
      <c r="BO109" s="36">
        <v>0</v>
      </c>
      <c r="BP109" s="36">
        <v>0</v>
      </c>
      <c r="BQ109" s="36">
        <v>0</v>
      </c>
      <c r="BR109" s="36">
        <v>0</v>
      </c>
      <c r="BS109" s="36">
        <f t="shared" si="3"/>
        <v>43968</v>
      </c>
    </row>
    <row r="110" spans="1:71" ht="8.25" customHeight="1" x14ac:dyDescent="0.2">
      <c r="A110" s="25" t="s">
        <v>300</v>
      </c>
      <c r="B110" s="21" t="s">
        <v>220</v>
      </c>
      <c r="C110" s="36">
        <v>0</v>
      </c>
      <c r="D110" s="36">
        <v>0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36">
        <v>0</v>
      </c>
      <c r="AO110" s="36">
        <v>0</v>
      </c>
      <c r="AP110" s="36">
        <v>0</v>
      </c>
      <c r="AQ110" s="36">
        <v>0</v>
      </c>
      <c r="AR110" s="36">
        <v>0</v>
      </c>
      <c r="AS110" s="36">
        <v>0</v>
      </c>
      <c r="AT110" s="36">
        <v>0</v>
      </c>
      <c r="AU110" s="36">
        <v>0</v>
      </c>
      <c r="AV110" s="36">
        <v>55</v>
      </c>
      <c r="AW110" s="36">
        <v>0</v>
      </c>
      <c r="AX110" s="36">
        <v>0</v>
      </c>
      <c r="AY110" s="36">
        <v>0</v>
      </c>
      <c r="AZ110" s="36">
        <v>0</v>
      </c>
      <c r="BA110" s="36">
        <v>166883</v>
      </c>
      <c r="BB110" s="36">
        <v>0</v>
      </c>
      <c r="BC110" s="36">
        <v>0</v>
      </c>
      <c r="BD110" s="36">
        <v>0</v>
      </c>
      <c r="BE110" s="36">
        <v>0</v>
      </c>
      <c r="BF110" s="36">
        <v>0</v>
      </c>
      <c r="BG110" s="36">
        <v>0</v>
      </c>
      <c r="BH110" s="36">
        <v>0</v>
      </c>
      <c r="BI110" s="36">
        <v>0</v>
      </c>
      <c r="BJ110" s="36">
        <v>0</v>
      </c>
      <c r="BK110" s="36">
        <v>2</v>
      </c>
      <c r="BL110" s="36">
        <v>0</v>
      </c>
      <c r="BM110" s="36">
        <v>0</v>
      </c>
      <c r="BN110" s="36">
        <v>0</v>
      </c>
      <c r="BO110" s="36">
        <v>0</v>
      </c>
      <c r="BP110" s="36">
        <v>0</v>
      </c>
      <c r="BQ110" s="36">
        <v>0</v>
      </c>
      <c r="BR110" s="36">
        <v>0</v>
      </c>
      <c r="BS110" s="36">
        <f t="shared" si="3"/>
        <v>166940</v>
      </c>
    </row>
    <row r="111" spans="1:71" ht="8.25" customHeight="1" x14ac:dyDescent="0.2">
      <c r="A111" s="10" t="s">
        <v>301</v>
      </c>
      <c r="B111" s="11" t="s">
        <v>302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v>0</v>
      </c>
      <c r="AP111" s="37">
        <v>0</v>
      </c>
      <c r="AQ111" s="37">
        <v>0</v>
      </c>
      <c r="AR111" s="37">
        <v>999</v>
      </c>
      <c r="AS111" s="37">
        <v>0</v>
      </c>
      <c r="AT111" s="37">
        <v>0</v>
      </c>
      <c r="AU111" s="37">
        <v>0</v>
      </c>
      <c r="AV111" s="37">
        <v>0</v>
      </c>
      <c r="AW111" s="37">
        <v>0</v>
      </c>
      <c r="AX111" s="37">
        <v>0</v>
      </c>
      <c r="AY111" s="37">
        <v>0</v>
      </c>
      <c r="AZ111" s="37">
        <v>0</v>
      </c>
      <c r="BA111" s="37">
        <v>0</v>
      </c>
      <c r="BB111" s="37">
        <v>187830</v>
      </c>
      <c r="BC111" s="37">
        <v>1224</v>
      </c>
      <c r="BD111" s="37">
        <v>0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37">
        <v>1978</v>
      </c>
      <c r="BL111" s="37">
        <v>0</v>
      </c>
      <c r="BM111" s="37">
        <v>0</v>
      </c>
      <c r="BN111" s="37">
        <v>0</v>
      </c>
      <c r="BO111" s="37">
        <v>0</v>
      </c>
      <c r="BP111" s="37">
        <v>0</v>
      </c>
      <c r="BQ111" s="37">
        <v>129</v>
      </c>
      <c r="BR111" s="37">
        <v>0</v>
      </c>
      <c r="BS111" s="37">
        <f t="shared" si="3"/>
        <v>192160</v>
      </c>
    </row>
    <row r="112" spans="1:71" ht="8.25" customHeight="1" x14ac:dyDescent="0.2">
      <c r="A112" s="10" t="s">
        <v>303</v>
      </c>
      <c r="B112" s="11" t="s">
        <v>304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38">
        <v>0</v>
      </c>
      <c r="AJ112" s="38">
        <v>0</v>
      </c>
      <c r="AK112" s="38">
        <v>0</v>
      </c>
      <c r="AL112" s="38">
        <v>0</v>
      </c>
      <c r="AM112" s="38">
        <v>0</v>
      </c>
      <c r="AN112" s="38">
        <v>0</v>
      </c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682347</v>
      </c>
      <c r="BD112" s="38">
        <v>0</v>
      </c>
      <c r="BE112" s="38">
        <v>0</v>
      </c>
      <c r="BF112" s="38">
        <v>0</v>
      </c>
      <c r="BG112" s="38">
        <v>0</v>
      </c>
      <c r="BH112" s="38">
        <v>0</v>
      </c>
      <c r="BI112" s="38">
        <v>0</v>
      </c>
      <c r="BJ112" s="38">
        <v>0</v>
      </c>
      <c r="BK112" s="38">
        <v>271</v>
      </c>
      <c r="BL112" s="38">
        <v>0</v>
      </c>
      <c r="BM112" s="38">
        <v>0</v>
      </c>
      <c r="BN112" s="38">
        <v>0</v>
      </c>
      <c r="BO112" s="38">
        <v>0</v>
      </c>
      <c r="BP112" s="38">
        <v>0</v>
      </c>
      <c r="BQ112" s="38">
        <v>0</v>
      </c>
      <c r="BR112" s="38">
        <v>0</v>
      </c>
      <c r="BS112" s="38">
        <f t="shared" si="3"/>
        <v>682618</v>
      </c>
    </row>
    <row r="113" spans="1:71" ht="8.25" customHeight="1" x14ac:dyDescent="0.2">
      <c r="A113" s="10" t="s">
        <v>221</v>
      </c>
      <c r="B113" s="11" t="s">
        <v>305</v>
      </c>
      <c r="C113" s="38">
        <v>24</v>
      </c>
      <c r="D113" s="38">
        <v>14</v>
      </c>
      <c r="E113" s="38">
        <v>4</v>
      </c>
      <c r="F113" s="38">
        <v>60</v>
      </c>
      <c r="G113" s="38">
        <v>566</v>
      </c>
      <c r="H113" s="38">
        <v>179</v>
      </c>
      <c r="I113" s="38">
        <v>0</v>
      </c>
      <c r="J113" s="38">
        <v>51</v>
      </c>
      <c r="K113" s="38">
        <v>130</v>
      </c>
      <c r="L113" s="38">
        <v>975</v>
      </c>
      <c r="M113" s="38">
        <v>280</v>
      </c>
      <c r="N113" s="38">
        <v>7</v>
      </c>
      <c r="O113" s="38">
        <v>453</v>
      </c>
      <c r="P113" s="38">
        <v>73</v>
      </c>
      <c r="Q113" s="38">
        <v>24</v>
      </c>
      <c r="R113" s="38">
        <v>1011</v>
      </c>
      <c r="S113" s="38">
        <v>2104</v>
      </c>
      <c r="T113" s="38">
        <v>1338</v>
      </c>
      <c r="U113" s="38">
        <v>303</v>
      </c>
      <c r="V113" s="38">
        <v>87</v>
      </c>
      <c r="W113" s="38">
        <v>3241</v>
      </c>
      <c r="X113" s="38">
        <v>1492</v>
      </c>
      <c r="Y113" s="38">
        <v>57</v>
      </c>
      <c r="Z113" s="38">
        <v>379</v>
      </c>
      <c r="AA113" s="38">
        <v>2462</v>
      </c>
      <c r="AB113" s="38">
        <v>1439</v>
      </c>
      <c r="AC113" s="38">
        <v>2816</v>
      </c>
      <c r="AD113" s="38">
        <v>3213</v>
      </c>
      <c r="AE113" s="38">
        <v>1385</v>
      </c>
      <c r="AF113" s="38">
        <v>108</v>
      </c>
      <c r="AG113" s="38">
        <v>1302</v>
      </c>
      <c r="AH113" s="38">
        <v>122</v>
      </c>
      <c r="AI113" s="38">
        <v>192</v>
      </c>
      <c r="AJ113" s="38">
        <v>989</v>
      </c>
      <c r="AK113" s="38">
        <v>54</v>
      </c>
      <c r="AL113" s="38">
        <v>344</v>
      </c>
      <c r="AM113" s="38">
        <v>195</v>
      </c>
      <c r="AN113" s="38">
        <v>4736</v>
      </c>
      <c r="AO113" s="38">
        <v>553</v>
      </c>
      <c r="AP113" s="38">
        <v>3588</v>
      </c>
      <c r="AQ113" s="38">
        <v>7</v>
      </c>
      <c r="AR113" s="38">
        <v>2268</v>
      </c>
      <c r="AS113" s="38">
        <v>2188</v>
      </c>
      <c r="AT113" s="38">
        <v>702</v>
      </c>
      <c r="AU113" s="38">
        <v>527</v>
      </c>
      <c r="AV113" s="38">
        <v>1047</v>
      </c>
      <c r="AW113" s="38">
        <v>343</v>
      </c>
      <c r="AX113" s="38">
        <v>1077</v>
      </c>
      <c r="AY113" s="38">
        <v>130</v>
      </c>
      <c r="AZ113" s="38">
        <v>64</v>
      </c>
      <c r="BA113" s="38">
        <v>98</v>
      </c>
      <c r="BB113" s="38">
        <v>597</v>
      </c>
      <c r="BC113" s="38">
        <v>10641</v>
      </c>
      <c r="BD113" s="38">
        <v>193485</v>
      </c>
      <c r="BE113" s="38">
        <v>263</v>
      </c>
      <c r="BF113" s="38">
        <v>819</v>
      </c>
      <c r="BG113" s="38">
        <v>161</v>
      </c>
      <c r="BH113" s="38">
        <v>2081</v>
      </c>
      <c r="BI113" s="38">
        <v>1391</v>
      </c>
      <c r="BJ113" s="38">
        <v>60</v>
      </c>
      <c r="BK113" s="38">
        <v>2279</v>
      </c>
      <c r="BL113" s="38">
        <v>170</v>
      </c>
      <c r="BM113" s="38">
        <v>344</v>
      </c>
      <c r="BN113" s="38">
        <v>2</v>
      </c>
      <c r="BO113" s="38">
        <v>364</v>
      </c>
      <c r="BP113" s="38">
        <v>272</v>
      </c>
      <c r="BQ113" s="38">
        <v>2474</v>
      </c>
      <c r="BR113" s="38">
        <v>0</v>
      </c>
      <c r="BS113" s="38">
        <f t="shared" si="3"/>
        <v>260204</v>
      </c>
    </row>
    <row r="114" spans="1:71" ht="8.25" customHeight="1" x14ac:dyDescent="0.2">
      <c r="A114" s="12" t="s">
        <v>306</v>
      </c>
      <c r="B114" s="13" t="s">
        <v>27</v>
      </c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37">
        <v>0</v>
      </c>
      <c r="AO114" s="37">
        <v>0</v>
      </c>
      <c r="AP114" s="37">
        <v>0</v>
      </c>
      <c r="AQ114" s="37">
        <v>0</v>
      </c>
      <c r="AR114" s="37">
        <v>0</v>
      </c>
      <c r="AS114" s="37">
        <v>0</v>
      </c>
      <c r="AT114" s="37">
        <v>0</v>
      </c>
      <c r="AU114" s="37">
        <v>0</v>
      </c>
      <c r="AV114" s="37">
        <v>0</v>
      </c>
      <c r="AW114" s="37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37">
        <v>0</v>
      </c>
      <c r="BD114" s="37">
        <v>482425</v>
      </c>
      <c r="BE114" s="37">
        <v>0</v>
      </c>
      <c r="BF114" s="37">
        <v>0</v>
      </c>
      <c r="BG114" s="37">
        <v>0</v>
      </c>
      <c r="BH114" s="37">
        <v>0</v>
      </c>
      <c r="BI114" s="37">
        <v>0</v>
      </c>
      <c r="BJ114" s="37">
        <v>0</v>
      </c>
      <c r="BK114" s="37">
        <v>0</v>
      </c>
      <c r="BL114" s="37">
        <v>0</v>
      </c>
      <c r="BM114" s="37">
        <v>0</v>
      </c>
      <c r="BN114" s="37">
        <v>0</v>
      </c>
      <c r="BO114" s="37">
        <v>0</v>
      </c>
      <c r="BP114" s="37">
        <v>0</v>
      </c>
      <c r="BQ114" s="37">
        <v>0</v>
      </c>
      <c r="BR114" s="37">
        <v>0</v>
      </c>
      <c r="BS114" s="37">
        <f t="shared" si="3"/>
        <v>482425</v>
      </c>
    </row>
    <row r="115" spans="1:71" ht="8.25" customHeight="1" x14ac:dyDescent="0.2">
      <c r="A115" s="52" t="s">
        <v>307</v>
      </c>
      <c r="B115" s="11" t="s">
        <v>222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>
        <v>0</v>
      </c>
      <c r="AG115" s="38">
        <v>0</v>
      </c>
      <c r="AH115" s="38">
        <v>0</v>
      </c>
      <c r="AI115" s="38">
        <v>0</v>
      </c>
      <c r="AJ115" s="38">
        <v>0</v>
      </c>
      <c r="AK115" s="38">
        <v>0</v>
      </c>
      <c r="AL115" s="38">
        <v>0</v>
      </c>
      <c r="AM115" s="38">
        <v>0</v>
      </c>
      <c r="AN115" s="38">
        <v>0</v>
      </c>
      <c r="AO115" s="38">
        <v>0</v>
      </c>
      <c r="AP115" s="38">
        <v>0</v>
      </c>
      <c r="AQ115" s="38">
        <v>0</v>
      </c>
      <c r="AR115" s="38">
        <v>1209</v>
      </c>
      <c r="AS115" s="38">
        <v>0</v>
      </c>
      <c r="AT115" s="38">
        <v>0</v>
      </c>
      <c r="AU115" s="38">
        <v>0</v>
      </c>
      <c r="AV115" s="38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246535</v>
      </c>
      <c r="BF115" s="38">
        <v>0</v>
      </c>
      <c r="BG115" s="38">
        <v>0</v>
      </c>
      <c r="BH115" s="38">
        <v>0</v>
      </c>
      <c r="BI115" s="38">
        <v>0</v>
      </c>
      <c r="BJ115" s="38">
        <v>0</v>
      </c>
      <c r="BK115" s="38">
        <v>5338</v>
      </c>
      <c r="BL115" s="38">
        <v>108</v>
      </c>
      <c r="BM115" s="38">
        <v>0</v>
      </c>
      <c r="BN115" s="38">
        <v>0</v>
      </c>
      <c r="BO115" s="38">
        <v>0</v>
      </c>
      <c r="BP115" s="38">
        <v>0</v>
      </c>
      <c r="BQ115" s="38">
        <v>0</v>
      </c>
      <c r="BR115" s="38">
        <v>0</v>
      </c>
      <c r="BS115" s="38">
        <f t="shared" si="3"/>
        <v>253190</v>
      </c>
    </row>
    <row r="116" spans="1:71" ht="8.25" customHeight="1" x14ac:dyDescent="0.2">
      <c r="A116" s="20" t="s">
        <v>224</v>
      </c>
      <c r="B116" s="21" t="s">
        <v>223</v>
      </c>
      <c r="C116" s="36">
        <v>0</v>
      </c>
      <c r="D116" s="36">
        <v>0</v>
      </c>
      <c r="E116" s="36">
        <v>0</v>
      </c>
      <c r="F116" s="36">
        <v>8</v>
      </c>
      <c r="G116" s="36">
        <v>45</v>
      </c>
      <c r="H116" s="36">
        <v>129</v>
      </c>
      <c r="I116" s="36">
        <v>8</v>
      </c>
      <c r="J116" s="36">
        <v>239</v>
      </c>
      <c r="K116" s="36">
        <v>66</v>
      </c>
      <c r="L116" s="36">
        <v>250</v>
      </c>
      <c r="M116" s="36">
        <v>8</v>
      </c>
      <c r="N116" s="36">
        <v>83</v>
      </c>
      <c r="O116" s="36">
        <v>43</v>
      </c>
      <c r="P116" s="36">
        <v>92</v>
      </c>
      <c r="Q116" s="36">
        <v>411</v>
      </c>
      <c r="R116" s="36">
        <v>47</v>
      </c>
      <c r="S116" s="36">
        <v>196</v>
      </c>
      <c r="T116" s="36">
        <v>11</v>
      </c>
      <c r="U116" s="36">
        <v>0</v>
      </c>
      <c r="V116" s="36">
        <v>0</v>
      </c>
      <c r="W116" s="36">
        <v>720</v>
      </c>
      <c r="X116" s="36">
        <v>1115</v>
      </c>
      <c r="Y116" s="36">
        <v>493</v>
      </c>
      <c r="Z116" s="36">
        <v>1338</v>
      </c>
      <c r="AA116" s="36">
        <v>550</v>
      </c>
      <c r="AB116" s="36">
        <v>643</v>
      </c>
      <c r="AC116" s="36">
        <v>324</v>
      </c>
      <c r="AD116" s="36">
        <v>112</v>
      </c>
      <c r="AE116" s="36">
        <v>207</v>
      </c>
      <c r="AF116" s="36">
        <v>1043</v>
      </c>
      <c r="AG116" s="36">
        <v>786</v>
      </c>
      <c r="AH116" s="36">
        <v>831</v>
      </c>
      <c r="AI116" s="36">
        <v>1417</v>
      </c>
      <c r="AJ116" s="36">
        <v>1005</v>
      </c>
      <c r="AK116" s="36">
        <v>2012</v>
      </c>
      <c r="AL116" s="36">
        <v>199</v>
      </c>
      <c r="AM116" s="36">
        <v>59</v>
      </c>
      <c r="AN116" s="36">
        <v>314</v>
      </c>
      <c r="AO116" s="36">
        <v>28</v>
      </c>
      <c r="AP116" s="36">
        <v>30</v>
      </c>
      <c r="AQ116" s="36">
        <v>0</v>
      </c>
      <c r="AR116" s="36">
        <v>733</v>
      </c>
      <c r="AS116" s="36">
        <v>0</v>
      </c>
      <c r="AT116" s="36">
        <v>0</v>
      </c>
      <c r="AU116" s="36">
        <v>0</v>
      </c>
      <c r="AV116" s="36">
        <v>0</v>
      </c>
      <c r="AW116" s="36">
        <v>0</v>
      </c>
      <c r="AX116" s="36">
        <v>0</v>
      </c>
      <c r="AY116" s="36">
        <v>24</v>
      </c>
      <c r="AZ116" s="36">
        <v>0</v>
      </c>
      <c r="BA116" s="36">
        <v>471</v>
      </c>
      <c r="BB116" s="36">
        <v>1986</v>
      </c>
      <c r="BC116" s="36">
        <v>113</v>
      </c>
      <c r="BD116" s="36">
        <v>0</v>
      </c>
      <c r="BE116" s="36">
        <v>0</v>
      </c>
      <c r="BF116" s="36">
        <v>5507</v>
      </c>
      <c r="BG116" s="36">
        <v>0</v>
      </c>
      <c r="BH116" s="36">
        <v>61</v>
      </c>
      <c r="BI116" s="36">
        <v>32</v>
      </c>
      <c r="BJ116" s="36">
        <v>0</v>
      </c>
      <c r="BK116" s="36">
        <v>10220</v>
      </c>
      <c r="BL116" s="36">
        <v>13559</v>
      </c>
      <c r="BM116" s="36">
        <v>827</v>
      </c>
      <c r="BN116" s="36">
        <v>1502</v>
      </c>
      <c r="BO116" s="36">
        <v>26</v>
      </c>
      <c r="BP116" s="36">
        <v>0</v>
      </c>
      <c r="BQ116" s="36">
        <v>0</v>
      </c>
      <c r="BR116" s="36">
        <v>0</v>
      </c>
      <c r="BS116" s="36">
        <f t="shared" si="3"/>
        <v>49923</v>
      </c>
    </row>
    <row r="117" spans="1:71" ht="8.25" customHeight="1" x14ac:dyDescent="0.2">
      <c r="A117" s="20" t="s">
        <v>308</v>
      </c>
      <c r="B117" s="21" t="s">
        <v>225</v>
      </c>
      <c r="C117" s="36">
        <v>0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36">
        <v>0</v>
      </c>
      <c r="AL117" s="36">
        <v>0</v>
      </c>
      <c r="AM117" s="36">
        <v>0</v>
      </c>
      <c r="AN117" s="36">
        <v>0</v>
      </c>
      <c r="AO117" s="36">
        <v>0</v>
      </c>
      <c r="AP117" s="36">
        <v>0</v>
      </c>
      <c r="AQ117" s="36">
        <v>0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>
        <v>0</v>
      </c>
      <c r="BC117" s="36">
        <v>0</v>
      </c>
      <c r="BD117" s="36">
        <v>0</v>
      </c>
      <c r="BE117" s="36">
        <v>0</v>
      </c>
      <c r="BF117" s="36">
        <v>60080</v>
      </c>
      <c r="BG117" s="36">
        <v>0</v>
      </c>
      <c r="BH117" s="36">
        <v>0</v>
      </c>
      <c r="BI117" s="36">
        <v>0</v>
      </c>
      <c r="BJ117" s="36">
        <v>0</v>
      </c>
      <c r="BK117" s="36">
        <v>2398</v>
      </c>
      <c r="BL117" s="36">
        <v>107</v>
      </c>
      <c r="BM117" s="36">
        <v>0</v>
      </c>
      <c r="BN117" s="36">
        <v>1</v>
      </c>
      <c r="BO117" s="36">
        <v>0</v>
      </c>
      <c r="BP117" s="36">
        <v>0</v>
      </c>
      <c r="BQ117" s="36">
        <v>0</v>
      </c>
      <c r="BR117" s="36">
        <v>0</v>
      </c>
      <c r="BS117" s="36">
        <f t="shared" si="3"/>
        <v>62586</v>
      </c>
    </row>
    <row r="118" spans="1:71" ht="8.25" customHeight="1" x14ac:dyDescent="0.2">
      <c r="A118" s="22" t="s">
        <v>309</v>
      </c>
      <c r="B118" s="23" t="s">
        <v>226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36">
        <v>0</v>
      </c>
      <c r="AL118" s="36">
        <v>0</v>
      </c>
      <c r="AM118" s="36">
        <v>0</v>
      </c>
      <c r="AN118" s="36">
        <v>0</v>
      </c>
      <c r="AO118" s="36">
        <v>0</v>
      </c>
      <c r="AP118" s="36">
        <v>0</v>
      </c>
      <c r="AQ118" s="36">
        <v>0</v>
      </c>
      <c r="AR118" s="36">
        <v>388</v>
      </c>
      <c r="AS118" s="36">
        <v>14527</v>
      </c>
      <c r="AT118" s="36">
        <v>0</v>
      </c>
      <c r="AU118" s="36">
        <v>0</v>
      </c>
      <c r="AV118" s="36">
        <v>55</v>
      </c>
      <c r="AW118" s="36">
        <v>0</v>
      </c>
      <c r="AX118" s="36">
        <v>0</v>
      </c>
      <c r="AY118" s="36">
        <v>0</v>
      </c>
      <c r="AZ118" s="36">
        <v>0</v>
      </c>
      <c r="BA118" s="36">
        <v>0</v>
      </c>
      <c r="BB118" s="36">
        <v>0</v>
      </c>
      <c r="BC118" s="36">
        <v>0</v>
      </c>
      <c r="BD118" s="36">
        <v>0</v>
      </c>
      <c r="BE118" s="36">
        <v>0</v>
      </c>
      <c r="BF118" s="36">
        <v>0</v>
      </c>
      <c r="BG118" s="36">
        <v>112805</v>
      </c>
      <c r="BH118" s="36">
        <v>0</v>
      </c>
      <c r="BI118" s="36">
        <v>0</v>
      </c>
      <c r="BJ118" s="36">
        <v>0</v>
      </c>
      <c r="BK118" s="36">
        <v>7553</v>
      </c>
      <c r="BL118" s="36">
        <v>13</v>
      </c>
      <c r="BM118" s="36">
        <v>0</v>
      </c>
      <c r="BN118" s="36">
        <v>0</v>
      </c>
      <c r="BO118" s="36">
        <v>0</v>
      </c>
      <c r="BP118" s="36">
        <v>3355</v>
      </c>
      <c r="BQ118" s="36">
        <v>0</v>
      </c>
      <c r="BR118" s="36">
        <v>0</v>
      </c>
      <c r="BS118" s="36">
        <f t="shared" si="3"/>
        <v>138696</v>
      </c>
    </row>
    <row r="119" spans="1:71" ht="8.25" customHeight="1" x14ac:dyDescent="0.2">
      <c r="A119" s="20" t="s">
        <v>310</v>
      </c>
      <c r="B119" s="21" t="s">
        <v>311</v>
      </c>
      <c r="C119" s="36">
        <v>0</v>
      </c>
      <c r="D119" s="36">
        <v>0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266</v>
      </c>
      <c r="Y119" s="36">
        <v>0</v>
      </c>
      <c r="Z119" s="36">
        <v>162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36">
        <v>0</v>
      </c>
      <c r="AL119" s="36">
        <v>0</v>
      </c>
      <c r="AM119" s="36">
        <v>0</v>
      </c>
      <c r="AN119" s="36">
        <v>0</v>
      </c>
      <c r="AO119" s="36">
        <v>0</v>
      </c>
      <c r="AP119" s="36">
        <v>1324</v>
      </c>
      <c r="AQ119" s="36">
        <v>609</v>
      </c>
      <c r="AR119" s="36">
        <v>3223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676</v>
      </c>
      <c r="AY119" s="36">
        <v>0</v>
      </c>
      <c r="AZ119" s="36">
        <v>0</v>
      </c>
      <c r="BA119" s="36">
        <v>0</v>
      </c>
      <c r="BB119" s="36">
        <v>0</v>
      </c>
      <c r="BC119" s="36">
        <v>754</v>
      </c>
      <c r="BD119" s="36">
        <v>0</v>
      </c>
      <c r="BE119" s="36">
        <v>0</v>
      </c>
      <c r="BF119" s="36">
        <v>0</v>
      </c>
      <c r="BG119" s="36">
        <v>0</v>
      </c>
      <c r="BH119" s="36">
        <v>48004</v>
      </c>
      <c r="BI119" s="36">
        <v>0</v>
      </c>
      <c r="BJ119" s="36">
        <v>0</v>
      </c>
      <c r="BK119" s="36">
        <v>0</v>
      </c>
      <c r="BL119" s="36">
        <v>0</v>
      </c>
      <c r="BM119" s="36">
        <v>0</v>
      </c>
      <c r="BN119" s="36">
        <v>0</v>
      </c>
      <c r="BO119" s="36">
        <v>0</v>
      </c>
      <c r="BP119" s="36">
        <v>0</v>
      </c>
      <c r="BQ119" s="36">
        <v>0</v>
      </c>
      <c r="BR119" s="36">
        <v>0</v>
      </c>
      <c r="BS119" s="36">
        <f t="shared" si="3"/>
        <v>55018</v>
      </c>
    </row>
    <row r="120" spans="1:71" ht="8.25" customHeight="1" x14ac:dyDescent="0.2">
      <c r="A120" s="20" t="s">
        <v>228</v>
      </c>
      <c r="B120" s="21" t="s">
        <v>227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36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36">
        <v>0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0</v>
      </c>
      <c r="AY120" s="36">
        <v>0</v>
      </c>
      <c r="AZ120" s="36">
        <v>0</v>
      </c>
      <c r="BA120" s="36">
        <v>0</v>
      </c>
      <c r="BB120" s="36">
        <v>0</v>
      </c>
      <c r="BC120" s="36">
        <v>0</v>
      </c>
      <c r="BD120" s="36">
        <v>0</v>
      </c>
      <c r="BE120" s="36">
        <v>0</v>
      </c>
      <c r="BF120" s="36">
        <v>0</v>
      </c>
      <c r="BG120" s="36">
        <v>0</v>
      </c>
      <c r="BH120" s="36">
        <v>0</v>
      </c>
      <c r="BI120" s="36">
        <v>118008</v>
      </c>
      <c r="BJ120" s="36">
        <v>0</v>
      </c>
      <c r="BK120" s="36">
        <v>0</v>
      </c>
      <c r="BL120" s="36">
        <v>0</v>
      </c>
      <c r="BM120" s="36">
        <v>0</v>
      </c>
      <c r="BN120" s="36">
        <v>0</v>
      </c>
      <c r="BO120" s="36">
        <v>0</v>
      </c>
      <c r="BP120" s="36">
        <v>0</v>
      </c>
      <c r="BQ120" s="36">
        <v>0</v>
      </c>
      <c r="BR120" s="36">
        <v>0</v>
      </c>
      <c r="BS120" s="36">
        <f t="shared" si="3"/>
        <v>118008</v>
      </c>
    </row>
    <row r="121" spans="1:71" ht="8.25" customHeight="1" x14ac:dyDescent="0.2">
      <c r="A121" s="5" t="s">
        <v>312</v>
      </c>
      <c r="B121" s="3" t="s">
        <v>229</v>
      </c>
      <c r="C121" s="37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0</v>
      </c>
      <c r="AN121" s="37">
        <v>0</v>
      </c>
      <c r="AO121" s="37">
        <v>0</v>
      </c>
      <c r="AP121" s="37">
        <v>0</v>
      </c>
      <c r="AQ121" s="37">
        <v>0</v>
      </c>
      <c r="AR121" s="37">
        <v>234</v>
      </c>
      <c r="AS121" s="37">
        <v>45</v>
      </c>
      <c r="AT121" s="37">
        <v>0</v>
      </c>
      <c r="AU121" s="37">
        <v>0</v>
      </c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7">
        <v>0</v>
      </c>
      <c r="BC121" s="37">
        <v>0</v>
      </c>
      <c r="BD121" s="37">
        <v>0</v>
      </c>
      <c r="BE121" s="37">
        <v>0</v>
      </c>
      <c r="BF121" s="37">
        <v>0</v>
      </c>
      <c r="BG121" s="37">
        <v>0</v>
      </c>
      <c r="BH121" s="37">
        <v>0</v>
      </c>
      <c r="BI121" s="37">
        <v>163116</v>
      </c>
      <c r="BJ121" s="37">
        <v>0</v>
      </c>
      <c r="BK121" s="37">
        <v>821</v>
      </c>
      <c r="BL121" s="37">
        <v>337</v>
      </c>
      <c r="BM121" s="37">
        <v>0</v>
      </c>
      <c r="BN121" s="37">
        <v>0</v>
      </c>
      <c r="BO121" s="37">
        <v>0</v>
      </c>
      <c r="BP121" s="37">
        <v>0</v>
      </c>
      <c r="BQ121" s="37">
        <v>0</v>
      </c>
      <c r="BR121" s="37">
        <v>0</v>
      </c>
      <c r="BS121" s="37">
        <f t="shared" si="3"/>
        <v>164553</v>
      </c>
    </row>
    <row r="122" spans="1:71" ht="8.25" customHeight="1" x14ac:dyDescent="0.2">
      <c r="A122" s="5" t="s">
        <v>313</v>
      </c>
      <c r="B122" s="3" t="s">
        <v>230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38">
        <v>0</v>
      </c>
      <c r="AH122" s="38">
        <v>0</v>
      </c>
      <c r="AI122" s="38">
        <v>0</v>
      </c>
      <c r="AJ122" s="38">
        <v>0</v>
      </c>
      <c r="AK122" s="38">
        <v>0</v>
      </c>
      <c r="AL122" s="38">
        <v>0</v>
      </c>
      <c r="AM122" s="38">
        <v>0</v>
      </c>
      <c r="AN122" s="38">
        <v>0</v>
      </c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38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38">
        <v>0</v>
      </c>
      <c r="BI122" s="38">
        <v>0</v>
      </c>
      <c r="BJ122" s="38">
        <v>44973</v>
      </c>
      <c r="BK122" s="38">
        <v>0</v>
      </c>
      <c r="BL122" s="38">
        <v>0</v>
      </c>
      <c r="BM122" s="38">
        <v>0</v>
      </c>
      <c r="BN122" s="38">
        <v>0</v>
      </c>
      <c r="BO122" s="38">
        <v>0</v>
      </c>
      <c r="BP122" s="38">
        <v>0</v>
      </c>
      <c r="BQ122" s="38">
        <v>0</v>
      </c>
      <c r="BR122" s="38">
        <v>0</v>
      </c>
      <c r="BS122" s="38">
        <f t="shared" si="3"/>
        <v>44973</v>
      </c>
    </row>
    <row r="123" spans="1:71" ht="8.25" customHeight="1" x14ac:dyDescent="0.2">
      <c r="A123" s="6" t="s">
        <v>314</v>
      </c>
      <c r="B123" s="7" t="s">
        <v>315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38">
        <v>0</v>
      </c>
      <c r="AJ123" s="38">
        <v>0</v>
      </c>
      <c r="AK123" s="38">
        <v>0</v>
      </c>
      <c r="AL123" s="38">
        <v>0</v>
      </c>
      <c r="AM123" s="38">
        <v>0</v>
      </c>
      <c r="AN123" s="38">
        <v>0</v>
      </c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38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38">
        <v>0</v>
      </c>
      <c r="BI123" s="38">
        <v>0</v>
      </c>
      <c r="BJ123" s="38">
        <v>0</v>
      </c>
      <c r="BK123" s="38">
        <v>825758</v>
      </c>
      <c r="BL123" s="38">
        <v>0</v>
      </c>
      <c r="BM123" s="38">
        <v>0</v>
      </c>
      <c r="BN123" s="38">
        <v>0</v>
      </c>
      <c r="BO123" s="38">
        <v>0</v>
      </c>
      <c r="BP123" s="38">
        <v>0</v>
      </c>
      <c r="BQ123" s="38">
        <v>0</v>
      </c>
      <c r="BR123" s="38">
        <v>0</v>
      </c>
      <c r="BS123" s="38">
        <f t="shared" si="3"/>
        <v>825758</v>
      </c>
    </row>
    <row r="124" spans="1:71" ht="8.25" customHeight="1" x14ac:dyDescent="0.2">
      <c r="A124" s="52" t="s">
        <v>316</v>
      </c>
      <c r="B124" s="11" t="s">
        <v>317</v>
      </c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7">
        <v>0</v>
      </c>
      <c r="AV124" s="37">
        <v>0</v>
      </c>
      <c r="AW124" s="37">
        <v>0</v>
      </c>
      <c r="AX124" s="37">
        <v>0</v>
      </c>
      <c r="AY124" s="37">
        <v>0</v>
      </c>
      <c r="AZ124" s="37">
        <v>0</v>
      </c>
      <c r="BA124" s="37">
        <v>0</v>
      </c>
      <c r="BB124" s="37">
        <v>0</v>
      </c>
      <c r="BC124" s="37">
        <v>0</v>
      </c>
      <c r="BD124" s="37">
        <v>0</v>
      </c>
      <c r="BE124" s="37">
        <v>0</v>
      </c>
      <c r="BF124" s="37">
        <v>0</v>
      </c>
      <c r="BG124" s="37">
        <v>0</v>
      </c>
      <c r="BH124" s="37">
        <v>0</v>
      </c>
      <c r="BI124" s="37">
        <v>0</v>
      </c>
      <c r="BJ124" s="37">
        <v>0</v>
      </c>
      <c r="BK124" s="37">
        <v>13469</v>
      </c>
      <c r="BL124" s="37">
        <v>0</v>
      </c>
      <c r="BM124" s="37">
        <v>0</v>
      </c>
      <c r="BN124" s="37">
        <v>0</v>
      </c>
      <c r="BO124" s="37">
        <v>0</v>
      </c>
      <c r="BP124" s="37">
        <v>0</v>
      </c>
      <c r="BQ124" s="37">
        <v>0</v>
      </c>
      <c r="BR124" s="37">
        <v>0</v>
      </c>
      <c r="BS124" s="37">
        <f t="shared" si="3"/>
        <v>13469</v>
      </c>
    </row>
    <row r="125" spans="1:71" ht="8.25" customHeight="1" x14ac:dyDescent="0.2">
      <c r="A125" s="52" t="s">
        <v>318</v>
      </c>
      <c r="B125" s="11" t="s">
        <v>28</v>
      </c>
      <c r="C125" s="38">
        <v>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38">
        <v>0</v>
      </c>
      <c r="AH125" s="38">
        <v>0</v>
      </c>
      <c r="AI125" s="38">
        <v>0</v>
      </c>
      <c r="AJ125" s="38">
        <v>0</v>
      </c>
      <c r="AK125" s="38">
        <v>0</v>
      </c>
      <c r="AL125" s="38">
        <v>0</v>
      </c>
      <c r="AM125" s="38">
        <v>0</v>
      </c>
      <c r="AN125" s="38">
        <v>0</v>
      </c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38">
        <v>0</v>
      </c>
      <c r="BI125" s="38">
        <v>0</v>
      </c>
      <c r="BJ125" s="38">
        <v>0</v>
      </c>
      <c r="BK125" s="38">
        <v>0</v>
      </c>
      <c r="BL125" s="38">
        <v>364591</v>
      </c>
      <c r="BM125" s="38">
        <v>0</v>
      </c>
      <c r="BN125" s="38">
        <v>0</v>
      </c>
      <c r="BO125" s="38">
        <v>0</v>
      </c>
      <c r="BP125" s="38">
        <v>0</v>
      </c>
      <c r="BQ125" s="38">
        <v>0</v>
      </c>
      <c r="BR125" s="38">
        <v>0</v>
      </c>
      <c r="BS125" s="38">
        <f t="shared" si="3"/>
        <v>364591</v>
      </c>
    </row>
    <row r="126" spans="1:71" ht="8.25" customHeight="1" x14ac:dyDescent="0.2">
      <c r="A126" s="20" t="s">
        <v>319</v>
      </c>
      <c r="B126" s="21" t="s">
        <v>320</v>
      </c>
      <c r="C126" s="36">
        <v>0</v>
      </c>
      <c r="D126" s="36">
        <v>0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>
        <v>0</v>
      </c>
      <c r="AK126" s="36">
        <v>0</v>
      </c>
      <c r="AL126" s="36">
        <v>0</v>
      </c>
      <c r="AM126" s="36">
        <v>0</v>
      </c>
      <c r="AN126" s="36">
        <v>0</v>
      </c>
      <c r="AO126" s="36">
        <v>0</v>
      </c>
      <c r="AP126" s="36">
        <v>0</v>
      </c>
      <c r="AQ126" s="36">
        <v>0</v>
      </c>
      <c r="AR126" s="36">
        <v>0</v>
      </c>
      <c r="AS126" s="36">
        <v>0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>
        <v>0</v>
      </c>
      <c r="BC126" s="36">
        <v>0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4958</v>
      </c>
      <c r="BL126" s="36">
        <v>932</v>
      </c>
      <c r="BM126" s="36">
        <v>147670</v>
      </c>
      <c r="BN126" s="36">
        <v>0</v>
      </c>
      <c r="BO126" s="36">
        <v>0</v>
      </c>
      <c r="BP126" s="36">
        <v>0</v>
      </c>
      <c r="BQ126" s="36">
        <v>0</v>
      </c>
      <c r="BR126" s="36">
        <v>0</v>
      </c>
      <c r="BS126" s="36">
        <f t="shared" si="3"/>
        <v>153560</v>
      </c>
    </row>
    <row r="127" spans="1:71" ht="8.25" customHeight="1" x14ac:dyDescent="0.2">
      <c r="A127" s="20" t="s">
        <v>321</v>
      </c>
      <c r="B127" s="21" t="s">
        <v>1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36">
        <v>0</v>
      </c>
      <c r="AL127" s="36">
        <v>0</v>
      </c>
      <c r="AM127" s="36">
        <v>0</v>
      </c>
      <c r="AN127" s="36">
        <v>0</v>
      </c>
      <c r="AO127" s="36">
        <v>0</v>
      </c>
      <c r="AP127" s="36">
        <v>0</v>
      </c>
      <c r="AQ127" s="36">
        <v>0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>
        <v>0</v>
      </c>
      <c r="BC127" s="36">
        <v>0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36">
        <v>0</v>
      </c>
      <c r="BM127" s="36">
        <v>0</v>
      </c>
      <c r="BN127" s="36">
        <v>212603</v>
      </c>
      <c r="BO127" s="36">
        <v>0</v>
      </c>
      <c r="BP127" s="36">
        <v>0</v>
      </c>
      <c r="BQ127" s="36">
        <v>0</v>
      </c>
      <c r="BR127" s="36">
        <v>0</v>
      </c>
      <c r="BS127" s="36">
        <f t="shared" si="3"/>
        <v>212603</v>
      </c>
    </row>
    <row r="128" spans="1:71" ht="8.25" customHeight="1" x14ac:dyDescent="0.2">
      <c r="A128" s="22" t="s">
        <v>322</v>
      </c>
      <c r="B128" s="23" t="s">
        <v>323</v>
      </c>
      <c r="C128" s="36">
        <v>0</v>
      </c>
      <c r="D128" s="36">
        <v>0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36">
        <v>0</v>
      </c>
      <c r="AL128" s="36">
        <v>0</v>
      </c>
      <c r="AM128" s="36">
        <v>0</v>
      </c>
      <c r="AN128" s="36">
        <v>0</v>
      </c>
      <c r="AO128" s="36">
        <v>0</v>
      </c>
      <c r="AP128" s="36">
        <v>0</v>
      </c>
      <c r="AQ128" s="36">
        <v>0</v>
      </c>
      <c r="AR128" s="36">
        <v>0</v>
      </c>
      <c r="AS128" s="36">
        <v>0</v>
      </c>
      <c r="AT128" s="36">
        <v>0</v>
      </c>
      <c r="AU128" s="36">
        <v>0</v>
      </c>
      <c r="AV128" s="36">
        <v>0</v>
      </c>
      <c r="AW128" s="36">
        <v>0</v>
      </c>
      <c r="AX128" s="36">
        <v>0</v>
      </c>
      <c r="AY128" s="36">
        <v>0</v>
      </c>
      <c r="AZ128" s="36">
        <v>0</v>
      </c>
      <c r="BA128" s="36">
        <v>0</v>
      </c>
      <c r="BB128" s="36">
        <v>0</v>
      </c>
      <c r="BC128" s="36">
        <v>0</v>
      </c>
      <c r="BD128" s="36">
        <v>0</v>
      </c>
      <c r="BE128" s="36">
        <v>0</v>
      </c>
      <c r="BF128" s="36">
        <v>0</v>
      </c>
      <c r="BG128" s="36">
        <v>0</v>
      </c>
      <c r="BH128" s="36">
        <v>0</v>
      </c>
      <c r="BI128" s="36">
        <v>0</v>
      </c>
      <c r="BJ128" s="36">
        <v>0</v>
      </c>
      <c r="BK128" s="36">
        <v>857</v>
      </c>
      <c r="BL128" s="36">
        <v>162</v>
      </c>
      <c r="BM128" s="36">
        <v>0</v>
      </c>
      <c r="BN128" s="36">
        <v>2944</v>
      </c>
      <c r="BO128" s="36">
        <v>323714</v>
      </c>
      <c r="BP128" s="36">
        <v>0</v>
      </c>
      <c r="BQ128" s="36">
        <v>0</v>
      </c>
      <c r="BR128" s="36">
        <v>0</v>
      </c>
      <c r="BS128" s="36">
        <f t="shared" si="3"/>
        <v>327677</v>
      </c>
    </row>
    <row r="129" spans="1:71" ht="8.25" customHeight="1" x14ac:dyDescent="0.2">
      <c r="A129" s="20" t="s">
        <v>324</v>
      </c>
      <c r="B129" s="21" t="s">
        <v>231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6">
        <v>0</v>
      </c>
      <c r="AL129" s="36">
        <v>0</v>
      </c>
      <c r="AM129" s="36">
        <v>0</v>
      </c>
      <c r="AN129" s="36">
        <v>0</v>
      </c>
      <c r="AO129" s="36">
        <v>0</v>
      </c>
      <c r="AP129" s="36">
        <v>0</v>
      </c>
      <c r="AQ129" s="36">
        <v>0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>
        <v>0</v>
      </c>
      <c r="BC129" s="36">
        <v>1660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1138</v>
      </c>
      <c r="BL129" s="36">
        <v>2</v>
      </c>
      <c r="BM129" s="36">
        <v>0</v>
      </c>
      <c r="BN129" s="36">
        <v>0</v>
      </c>
      <c r="BO129" s="36">
        <v>0</v>
      </c>
      <c r="BP129" s="36">
        <v>42836</v>
      </c>
      <c r="BQ129" s="36">
        <v>0</v>
      </c>
      <c r="BR129" s="36">
        <v>0</v>
      </c>
      <c r="BS129" s="36">
        <f t="shared" si="3"/>
        <v>45636</v>
      </c>
    </row>
    <row r="130" spans="1:71" ht="8.25" customHeight="1" x14ac:dyDescent="0.2">
      <c r="A130" s="20" t="s">
        <v>232</v>
      </c>
      <c r="B130" s="21" t="s">
        <v>325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36">
        <v>0</v>
      </c>
      <c r="AL130" s="36">
        <v>0</v>
      </c>
      <c r="AM130" s="36">
        <v>0</v>
      </c>
      <c r="AN130" s="36">
        <v>0</v>
      </c>
      <c r="AO130" s="36">
        <v>0</v>
      </c>
      <c r="AP130" s="36">
        <v>0</v>
      </c>
      <c r="AQ130" s="36">
        <v>0</v>
      </c>
      <c r="AR130" s="36">
        <v>0</v>
      </c>
      <c r="AS130" s="36">
        <v>0</v>
      </c>
      <c r="AT130" s="36">
        <v>0</v>
      </c>
      <c r="AU130" s="36">
        <v>0</v>
      </c>
      <c r="AV130" s="36">
        <v>0</v>
      </c>
      <c r="AW130" s="36">
        <v>0</v>
      </c>
      <c r="AX130" s="36">
        <v>0</v>
      </c>
      <c r="AY130" s="36">
        <v>0</v>
      </c>
      <c r="AZ130" s="36">
        <v>0</v>
      </c>
      <c r="BA130" s="36">
        <v>0</v>
      </c>
      <c r="BB130" s="36">
        <v>0</v>
      </c>
      <c r="BC130" s="36">
        <v>0</v>
      </c>
      <c r="BD130" s="36">
        <v>0</v>
      </c>
      <c r="BE130" s="36">
        <v>0</v>
      </c>
      <c r="BF130" s="36">
        <v>0</v>
      </c>
      <c r="BG130" s="36">
        <v>0</v>
      </c>
      <c r="BH130" s="36">
        <v>0</v>
      </c>
      <c r="BI130" s="36">
        <v>0</v>
      </c>
      <c r="BJ130" s="36">
        <v>0</v>
      </c>
      <c r="BK130" s="36">
        <v>0</v>
      </c>
      <c r="BL130" s="36">
        <v>0</v>
      </c>
      <c r="BM130" s="36">
        <v>0</v>
      </c>
      <c r="BN130" s="36">
        <v>0</v>
      </c>
      <c r="BO130" s="36">
        <v>0</v>
      </c>
      <c r="BP130" s="36">
        <v>0</v>
      </c>
      <c r="BQ130" s="36">
        <v>93816</v>
      </c>
      <c r="BR130" s="36">
        <v>0</v>
      </c>
      <c r="BS130" s="36">
        <f t="shared" si="3"/>
        <v>93816</v>
      </c>
    </row>
    <row r="131" spans="1:71" ht="8.25" customHeight="1" x14ac:dyDescent="0.2">
      <c r="A131" s="5" t="s">
        <v>233</v>
      </c>
      <c r="B131" s="3" t="s">
        <v>326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8">
        <v>0</v>
      </c>
      <c r="U131" s="38">
        <v>0</v>
      </c>
      <c r="V131" s="38">
        <v>0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>
        <v>531</v>
      </c>
      <c r="AG131" s="38">
        <v>0</v>
      </c>
      <c r="AH131" s="38">
        <v>0</v>
      </c>
      <c r="AI131" s="38">
        <v>0</v>
      </c>
      <c r="AJ131" s="38">
        <v>0</v>
      </c>
      <c r="AK131" s="38">
        <v>0</v>
      </c>
      <c r="AL131" s="38">
        <v>0</v>
      </c>
      <c r="AM131" s="38">
        <v>0</v>
      </c>
      <c r="AN131" s="38">
        <v>0</v>
      </c>
      <c r="AO131" s="38">
        <v>0</v>
      </c>
      <c r="AP131" s="38">
        <v>0</v>
      </c>
      <c r="AQ131" s="38">
        <v>0</v>
      </c>
      <c r="AR131" s="38">
        <v>6508</v>
      </c>
      <c r="AS131" s="38">
        <v>0</v>
      </c>
      <c r="AT131" s="38">
        <v>0</v>
      </c>
      <c r="AU131" s="38">
        <v>0</v>
      </c>
      <c r="AV131" s="38">
        <v>0</v>
      </c>
      <c r="AW131" s="38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43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38">
        <v>41</v>
      </c>
      <c r="BI131" s="38">
        <v>0</v>
      </c>
      <c r="BJ131" s="38">
        <v>0</v>
      </c>
      <c r="BK131" s="38">
        <v>0</v>
      </c>
      <c r="BL131" s="38">
        <v>0</v>
      </c>
      <c r="BM131" s="38">
        <v>0</v>
      </c>
      <c r="BN131" s="38">
        <v>0</v>
      </c>
      <c r="BO131" s="38">
        <v>0</v>
      </c>
      <c r="BP131" s="38">
        <v>0</v>
      </c>
      <c r="BQ131" s="38">
        <v>25984</v>
      </c>
      <c r="BR131" s="38">
        <v>0</v>
      </c>
      <c r="BS131" s="38">
        <f t="shared" si="3"/>
        <v>33107</v>
      </c>
    </row>
    <row r="132" spans="1:71" ht="8.25" customHeight="1" x14ac:dyDescent="0.2">
      <c r="A132" s="5" t="s">
        <v>327</v>
      </c>
      <c r="B132" s="3" t="s">
        <v>36</v>
      </c>
      <c r="C132" s="38">
        <v>0</v>
      </c>
      <c r="D132" s="38">
        <v>0</v>
      </c>
      <c r="E132" s="38">
        <v>0</v>
      </c>
      <c r="F132" s="38">
        <v>0</v>
      </c>
      <c r="G132" s="38">
        <v>0</v>
      </c>
      <c r="H132" s="38">
        <v>0</v>
      </c>
      <c r="I132" s="38">
        <v>0</v>
      </c>
      <c r="J132" s="38">
        <v>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8">
        <v>0</v>
      </c>
      <c r="U132" s="38">
        <v>0</v>
      </c>
      <c r="V132" s="38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0</v>
      </c>
      <c r="AH132" s="38">
        <v>0</v>
      </c>
      <c r="AI132" s="38">
        <v>0</v>
      </c>
      <c r="AJ132" s="38">
        <v>0</v>
      </c>
      <c r="AK132" s="38">
        <v>0</v>
      </c>
      <c r="AL132" s="38">
        <v>0</v>
      </c>
      <c r="AM132" s="38">
        <v>0</v>
      </c>
      <c r="AN132" s="38">
        <v>0</v>
      </c>
      <c r="AO132" s="38">
        <v>0</v>
      </c>
      <c r="AP132" s="38">
        <v>0</v>
      </c>
      <c r="AQ132" s="38">
        <v>0</v>
      </c>
      <c r="AR132" s="38">
        <v>259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38">
        <v>0</v>
      </c>
      <c r="BI132" s="38">
        <v>0</v>
      </c>
      <c r="BJ132" s="38">
        <v>0</v>
      </c>
      <c r="BK132" s="38">
        <v>0</v>
      </c>
      <c r="BL132" s="38">
        <v>0</v>
      </c>
      <c r="BM132" s="38">
        <v>0</v>
      </c>
      <c r="BN132" s="38">
        <v>0</v>
      </c>
      <c r="BO132" s="38">
        <v>0</v>
      </c>
      <c r="BP132" s="38">
        <v>0</v>
      </c>
      <c r="BQ132" s="38">
        <v>62024</v>
      </c>
      <c r="BR132" s="38">
        <v>0</v>
      </c>
      <c r="BS132" s="38">
        <f t="shared" si="3"/>
        <v>62283</v>
      </c>
    </row>
    <row r="133" spans="1:71" ht="8.25" customHeight="1" x14ac:dyDescent="0.2">
      <c r="A133" s="6" t="s">
        <v>328</v>
      </c>
      <c r="B133" s="7" t="s">
        <v>17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8">
        <v>0</v>
      </c>
      <c r="U133" s="38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>
        <v>0</v>
      </c>
      <c r="AF133" s="38">
        <v>0</v>
      </c>
      <c r="AG133" s="38">
        <v>0</v>
      </c>
      <c r="AH133" s="38">
        <v>0</v>
      </c>
      <c r="AI133" s="38">
        <v>0</v>
      </c>
      <c r="AJ133" s="38">
        <v>0</v>
      </c>
      <c r="AK133" s="38">
        <v>0</v>
      </c>
      <c r="AL133" s="38">
        <v>0</v>
      </c>
      <c r="AM133" s="38">
        <v>0</v>
      </c>
      <c r="AN133" s="38">
        <v>0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38">
        <v>0</v>
      </c>
      <c r="BI133" s="38">
        <v>0</v>
      </c>
      <c r="BJ133" s="38">
        <v>0</v>
      </c>
      <c r="BK133" s="38">
        <v>0</v>
      </c>
      <c r="BL133" s="38">
        <v>0</v>
      </c>
      <c r="BM133" s="38">
        <v>0</v>
      </c>
      <c r="BN133" s="38">
        <v>0</v>
      </c>
      <c r="BO133" s="38">
        <v>0</v>
      </c>
      <c r="BP133" s="38">
        <v>0</v>
      </c>
      <c r="BQ133" s="38">
        <v>0</v>
      </c>
      <c r="BR133" s="38">
        <v>75158</v>
      </c>
      <c r="BS133" s="38">
        <f t="shared" si="3"/>
        <v>75158</v>
      </c>
    </row>
    <row r="134" spans="1:71" ht="8.25" customHeight="1" x14ac:dyDescent="0.2">
      <c r="A134" s="10"/>
      <c r="B134" s="11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</row>
    <row r="135" spans="1:71" s="16" customFormat="1" ht="9" customHeight="1" x14ac:dyDescent="0.2">
      <c r="A135" s="14" t="s">
        <v>2</v>
      </c>
      <c r="B135" s="15"/>
      <c r="C135" s="39">
        <f t="shared" ref="C135:AH135" si="4">SUM(C6:C134)</f>
        <v>415308</v>
      </c>
      <c r="D135" s="39">
        <f t="shared" si="4"/>
        <v>163008</v>
      </c>
      <c r="E135" s="39">
        <f t="shared" si="4"/>
        <v>38200</v>
      </c>
      <c r="F135" s="39">
        <f t="shared" si="4"/>
        <v>20360</v>
      </c>
      <c r="G135" s="39">
        <f t="shared" si="4"/>
        <v>254621</v>
      </c>
      <c r="H135" s="39">
        <f t="shared" si="4"/>
        <v>108090</v>
      </c>
      <c r="I135" s="39">
        <f t="shared" si="4"/>
        <v>19375</v>
      </c>
      <c r="J135" s="39">
        <f t="shared" si="4"/>
        <v>322433</v>
      </c>
      <c r="K135" s="39">
        <f t="shared" si="4"/>
        <v>52577</v>
      </c>
      <c r="L135" s="39">
        <f t="shared" si="4"/>
        <v>331216</v>
      </c>
      <c r="M135" s="39">
        <f t="shared" si="4"/>
        <v>90049</v>
      </c>
      <c r="N135" s="39">
        <f t="shared" si="4"/>
        <v>16574</v>
      </c>
      <c r="O135" s="39">
        <f t="shared" si="4"/>
        <v>56729</v>
      </c>
      <c r="P135" s="39">
        <f t="shared" si="4"/>
        <v>69845</v>
      </c>
      <c r="Q135" s="39">
        <f t="shared" si="4"/>
        <v>42405</v>
      </c>
      <c r="R135" s="39">
        <f t="shared" si="4"/>
        <v>34007</v>
      </c>
      <c r="S135" s="39">
        <f t="shared" si="4"/>
        <v>111870</v>
      </c>
      <c r="T135" s="39">
        <f t="shared" si="4"/>
        <v>20083</v>
      </c>
      <c r="U135" s="39">
        <f t="shared" si="4"/>
        <v>469698</v>
      </c>
      <c r="V135" s="39">
        <f t="shared" si="4"/>
        <v>59796</v>
      </c>
      <c r="W135" s="39">
        <f t="shared" si="4"/>
        <v>185375</v>
      </c>
      <c r="X135" s="39">
        <f t="shared" si="4"/>
        <v>97792</v>
      </c>
      <c r="Y135" s="39">
        <f t="shared" si="4"/>
        <v>52574</v>
      </c>
      <c r="Z135" s="39">
        <f t="shared" si="4"/>
        <v>78406</v>
      </c>
      <c r="AA135" s="39">
        <f t="shared" si="4"/>
        <v>125587</v>
      </c>
      <c r="AB135" s="39">
        <f t="shared" si="4"/>
        <v>88584</v>
      </c>
      <c r="AC135" s="39">
        <f t="shared" si="4"/>
        <v>144621</v>
      </c>
      <c r="AD135" s="39">
        <f t="shared" si="4"/>
        <v>78214</v>
      </c>
      <c r="AE135" s="39">
        <f t="shared" si="4"/>
        <v>112667</v>
      </c>
      <c r="AF135" s="39">
        <f t="shared" si="4"/>
        <v>109228</v>
      </c>
      <c r="AG135" s="39">
        <f t="shared" si="4"/>
        <v>87853</v>
      </c>
      <c r="AH135" s="39">
        <f t="shared" si="4"/>
        <v>138666</v>
      </c>
      <c r="AI135" s="39">
        <f t="shared" ref="AI135:BN135" si="5">SUM(AI6:AI134)</f>
        <v>204019</v>
      </c>
      <c r="AJ135" s="39">
        <f t="shared" si="5"/>
        <v>112190</v>
      </c>
      <c r="AK135" s="39">
        <f t="shared" si="5"/>
        <v>34106</v>
      </c>
      <c r="AL135" s="39">
        <f t="shared" si="5"/>
        <v>82498</v>
      </c>
      <c r="AM135" s="39">
        <f t="shared" si="5"/>
        <v>81987</v>
      </c>
      <c r="AN135" s="39">
        <f t="shared" si="5"/>
        <v>345330</v>
      </c>
      <c r="AO135" s="39">
        <f t="shared" si="5"/>
        <v>88790</v>
      </c>
      <c r="AP135" s="39">
        <f t="shared" si="5"/>
        <v>572890</v>
      </c>
      <c r="AQ135" s="39">
        <f t="shared" si="5"/>
        <v>189157</v>
      </c>
      <c r="AR135" s="39">
        <f t="shared" si="5"/>
        <v>1175907</v>
      </c>
      <c r="AS135" s="39">
        <f t="shared" si="5"/>
        <v>427944</v>
      </c>
      <c r="AT135" s="39">
        <f t="shared" si="5"/>
        <v>24111</v>
      </c>
      <c r="AU135" s="39">
        <f t="shared" si="5"/>
        <v>48735</v>
      </c>
      <c r="AV135" s="39">
        <f t="shared" si="5"/>
        <v>148123</v>
      </c>
      <c r="AW135" s="39">
        <f t="shared" si="5"/>
        <v>31622</v>
      </c>
      <c r="AX135" s="39">
        <f t="shared" si="5"/>
        <v>300523</v>
      </c>
      <c r="AY135" s="39">
        <f t="shared" si="5"/>
        <v>18061</v>
      </c>
      <c r="AZ135" s="39">
        <f t="shared" si="5"/>
        <v>44125</v>
      </c>
      <c r="BA135" s="39">
        <f t="shared" si="5"/>
        <v>168740</v>
      </c>
      <c r="BB135" s="39">
        <f t="shared" si="5"/>
        <v>192225</v>
      </c>
      <c r="BC135" s="39">
        <f t="shared" si="5"/>
        <v>696739</v>
      </c>
      <c r="BD135" s="39">
        <f t="shared" si="5"/>
        <v>675910</v>
      </c>
      <c r="BE135" s="39">
        <f t="shared" si="5"/>
        <v>246830</v>
      </c>
      <c r="BF135" s="39">
        <f t="shared" si="5"/>
        <v>66918</v>
      </c>
      <c r="BG135" s="39">
        <f t="shared" si="5"/>
        <v>113009</v>
      </c>
      <c r="BH135" s="39">
        <f t="shared" si="5"/>
        <v>53197</v>
      </c>
      <c r="BI135" s="39">
        <f t="shared" si="5"/>
        <v>282668</v>
      </c>
      <c r="BJ135" s="39">
        <f t="shared" si="5"/>
        <v>45197</v>
      </c>
      <c r="BK135" s="39">
        <f t="shared" si="5"/>
        <v>897364</v>
      </c>
      <c r="BL135" s="39">
        <f t="shared" si="5"/>
        <v>380023</v>
      </c>
      <c r="BM135" s="39">
        <f t="shared" si="5"/>
        <v>149053</v>
      </c>
      <c r="BN135" s="39">
        <f t="shared" si="5"/>
        <v>217052</v>
      </c>
      <c r="BO135" s="39">
        <f>SUM(BO6:BO134)</f>
        <v>324104</v>
      </c>
      <c r="BP135" s="39">
        <f>SUM(BP6:BP134)</f>
        <v>46576</v>
      </c>
      <c r="BQ135" s="39">
        <f>SUM(BQ6:BQ134)</f>
        <v>185099</v>
      </c>
      <c r="BR135" s="39">
        <f>SUM(BR6:BR134)</f>
        <v>75158</v>
      </c>
      <c r="BS135" s="39">
        <f>SUM(BS6:BS134)</f>
        <v>12741791</v>
      </c>
    </row>
    <row r="136" spans="1:71" ht="4.9000000000000004" customHeight="1" x14ac:dyDescent="0.2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showGridLines="0" zoomScaleNormal="100" workbookViewId="0"/>
  </sheetViews>
  <sheetFormatPr defaultColWidth="11.5703125" defaultRowHeight="12.75" x14ac:dyDescent="0.2"/>
  <cols>
    <col min="1" max="1" width="7.28515625" style="1" customWidth="1"/>
    <col min="2" max="2" width="30.7109375" style="1" customWidth="1"/>
    <col min="3" max="3" width="19.7109375" style="1" bestFit="1" customWidth="1"/>
    <col min="4" max="16384" width="11.5703125" style="1"/>
  </cols>
  <sheetData>
    <row r="1" spans="1:3" s="18" customFormat="1" ht="10.15" customHeight="1" x14ac:dyDescent="0.2">
      <c r="A1" s="17" t="s">
        <v>343</v>
      </c>
      <c r="B1" s="17"/>
      <c r="C1" s="17"/>
    </row>
    <row r="2" spans="1:3" ht="12" customHeight="1" x14ac:dyDescent="0.2"/>
    <row r="3" spans="1:3" ht="12" customHeight="1" x14ac:dyDescent="0.2">
      <c r="A3" s="54" t="s">
        <v>18</v>
      </c>
      <c r="B3" s="56" t="s">
        <v>19</v>
      </c>
      <c r="C3" s="41" t="s">
        <v>339</v>
      </c>
    </row>
    <row r="4" spans="1:3" ht="49.5" customHeight="1" x14ac:dyDescent="0.2">
      <c r="A4" s="55"/>
      <c r="B4" s="57"/>
      <c r="C4" s="34" t="s">
        <v>341</v>
      </c>
    </row>
    <row r="5" spans="1:3" ht="4.9000000000000004" customHeight="1" x14ac:dyDescent="0.2">
      <c r="A5" s="3"/>
      <c r="B5" s="3"/>
      <c r="C5" s="3"/>
    </row>
    <row r="6" spans="1:3" ht="8.25" customHeight="1" x14ac:dyDescent="0.2">
      <c r="A6" s="20" t="s">
        <v>126</v>
      </c>
      <c r="B6" s="21" t="s">
        <v>125</v>
      </c>
      <c r="C6" s="36">
        <v>7358</v>
      </c>
    </row>
    <row r="7" spans="1:3" ht="8.25" customHeight="1" x14ac:dyDescent="0.2">
      <c r="A7" s="20" t="s">
        <v>127</v>
      </c>
      <c r="B7" s="21" t="s">
        <v>20</v>
      </c>
      <c r="C7" s="36">
        <v>862</v>
      </c>
    </row>
    <row r="8" spans="1:3" ht="8.25" customHeight="1" x14ac:dyDescent="0.2">
      <c r="A8" s="20" t="s">
        <v>128</v>
      </c>
      <c r="B8" s="21" t="s">
        <v>37</v>
      </c>
      <c r="C8" s="36">
        <v>18</v>
      </c>
    </row>
    <row r="9" spans="1:3" ht="8.25" customHeight="1" x14ac:dyDescent="0.2">
      <c r="A9" s="20" t="s">
        <v>129</v>
      </c>
      <c r="B9" s="21" t="s">
        <v>21</v>
      </c>
      <c r="C9" s="36">
        <v>0</v>
      </c>
    </row>
    <row r="10" spans="1:3" ht="8.25" customHeight="1" x14ac:dyDescent="0.2">
      <c r="A10" s="22" t="s">
        <v>130</v>
      </c>
      <c r="B10" s="23" t="s">
        <v>38</v>
      </c>
      <c r="C10" s="36">
        <v>270</v>
      </c>
    </row>
    <row r="11" spans="1:3" ht="8.25" customHeight="1" x14ac:dyDescent="0.2">
      <c r="A11" s="5" t="s">
        <v>131</v>
      </c>
      <c r="B11" s="3" t="s">
        <v>234</v>
      </c>
      <c r="C11" s="37">
        <v>2741</v>
      </c>
    </row>
    <row r="12" spans="1:3" ht="8.25" customHeight="1" x14ac:dyDescent="0.2">
      <c r="A12" s="5" t="s">
        <v>132</v>
      </c>
      <c r="B12" s="3" t="s">
        <v>33</v>
      </c>
      <c r="C12" s="37">
        <v>96</v>
      </c>
    </row>
    <row r="13" spans="1:3" ht="8.25" customHeight="1" x14ac:dyDescent="0.2">
      <c r="A13" s="5" t="s">
        <v>133</v>
      </c>
      <c r="B13" s="3" t="s">
        <v>22</v>
      </c>
      <c r="C13" s="37">
        <v>0</v>
      </c>
    </row>
    <row r="14" spans="1:3" ht="8.25" customHeight="1" x14ac:dyDescent="0.2">
      <c r="A14" s="5" t="s">
        <v>235</v>
      </c>
      <c r="B14" s="3" t="s">
        <v>236</v>
      </c>
      <c r="C14" s="37">
        <v>2350</v>
      </c>
    </row>
    <row r="15" spans="1:3" ht="8.25" customHeight="1" x14ac:dyDescent="0.2">
      <c r="A15" s="6" t="s">
        <v>135</v>
      </c>
      <c r="B15" s="7" t="s">
        <v>134</v>
      </c>
      <c r="C15" s="37">
        <v>168</v>
      </c>
    </row>
    <row r="16" spans="1:3" ht="8.25" customHeight="1" x14ac:dyDescent="0.2">
      <c r="A16" s="20" t="s">
        <v>136</v>
      </c>
      <c r="B16" s="21" t="s">
        <v>23</v>
      </c>
      <c r="C16" s="36">
        <v>0</v>
      </c>
    </row>
    <row r="17" spans="1:3" ht="8.25" customHeight="1" x14ac:dyDescent="0.2">
      <c r="A17" s="20" t="s">
        <v>137</v>
      </c>
      <c r="B17" s="21" t="s">
        <v>39</v>
      </c>
      <c r="C17" s="36">
        <v>15</v>
      </c>
    </row>
    <row r="18" spans="1:3" ht="8.25" customHeight="1" x14ac:dyDescent="0.2">
      <c r="A18" s="20" t="s">
        <v>237</v>
      </c>
      <c r="B18" s="21" t="s">
        <v>138</v>
      </c>
      <c r="C18" s="36">
        <v>195</v>
      </c>
    </row>
    <row r="19" spans="1:3" ht="8.25" customHeight="1" x14ac:dyDescent="0.2">
      <c r="A19" s="20" t="s">
        <v>140</v>
      </c>
      <c r="B19" s="21" t="s">
        <v>139</v>
      </c>
      <c r="C19" s="36">
        <v>1513</v>
      </c>
    </row>
    <row r="20" spans="1:3" ht="8.25" customHeight="1" x14ac:dyDescent="0.2">
      <c r="A20" s="22" t="s">
        <v>238</v>
      </c>
      <c r="B20" s="23" t="s">
        <v>40</v>
      </c>
      <c r="C20" s="36">
        <v>2232</v>
      </c>
    </row>
    <row r="21" spans="1:3" ht="8.25" customHeight="1" x14ac:dyDescent="0.2">
      <c r="A21" s="5" t="s">
        <v>141</v>
      </c>
      <c r="B21" s="3" t="s">
        <v>12</v>
      </c>
      <c r="C21" s="37">
        <v>12251</v>
      </c>
    </row>
    <row r="22" spans="1:3" ht="8.25" customHeight="1" x14ac:dyDescent="0.2">
      <c r="A22" s="5" t="s">
        <v>239</v>
      </c>
      <c r="B22" s="3" t="s">
        <v>142</v>
      </c>
      <c r="C22" s="37">
        <v>2066</v>
      </c>
    </row>
    <row r="23" spans="1:3" ht="8.25" customHeight="1" x14ac:dyDescent="0.2">
      <c r="A23" s="5" t="s">
        <v>240</v>
      </c>
      <c r="B23" s="3" t="s">
        <v>143</v>
      </c>
      <c r="C23" s="37">
        <v>27036</v>
      </c>
    </row>
    <row r="24" spans="1:3" ht="8.25" customHeight="1" x14ac:dyDescent="0.2">
      <c r="A24" s="5" t="s">
        <v>241</v>
      </c>
      <c r="B24" s="3" t="s">
        <v>0</v>
      </c>
      <c r="C24" s="37">
        <v>155</v>
      </c>
    </row>
    <row r="25" spans="1:3" ht="8.25" customHeight="1" x14ac:dyDescent="0.2">
      <c r="A25" s="6" t="s">
        <v>242</v>
      </c>
      <c r="B25" s="7" t="s">
        <v>144</v>
      </c>
      <c r="C25" s="37">
        <v>4662</v>
      </c>
    </row>
    <row r="26" spans="1:3" ht="8.25" customHeight="1" x14ac:dyDescent="0.2">
      <c r="A26" s="20" t="s">
        <v>146</v>
      </c>
      <c r="B26" s="24" t="s">
        <v>145</v>
      </c>
      <c r="C26" s="36">
        <v>2211</v>
      </c>
    </row>
    <row r="27" spans="1:3" ht="8.25" customHeight="1" x14ac:dyDescent="0.2">
      <c r="A27" s="20" t="s">
        <v>148</v>
      </c>
      <c r="B27" s="21" t="s">
        <v>147</v>
      </c>
      <c r="C27" s="36">
        <v>0</v>
      </c>
    </row>
    <row r="28" spans="1:3" ht="8.25" customHeight="1" x14ac:dyDescent="0.2">
      <c r="A28" s="25" t="s">
        <v>150</v>
      </c>
      <c r="B28" s="21" t="s">
        <v>149</v>
      </c>
      <c r="C28" s="36">
        <v>49</v>
      </c>
    </row>
    <row r="29" spans="1:3" ht="8.25" customHeight="1" x14ac:dyDescent="0.2">
      <c r="A29" s="25" t="s">
        <v>151</v>
      </c>
      <c r="B29" s="21" t="s">
        <v>24</v>
      </c>
      <c r="C29" s="36">
        <v>2918</v>
      </c>
    </row>
    <row r="30" spans="1:3" ht="8.25" customHeight="1" x14ac:dyDescent="0.2">
      <c r="A30" s="26" t="s">
        <v>152</v>
      </c>
      <c r="B30" s="23" t="s">
        <v>25</v>
      </c>
      <c r="C30" s="36">
        <v>0</v>
      </c>
    </row>
    <row r="31" spans="1:3" ht="8.25" customHeight="1" x14ac:dyDescent="0.2">
      <c r="A31" s="8" t="s">
        <v>243</v>
      </c>
      <c r="B31" s="3" t="s">
        <v>41</v>
      </c>
      <c r="C31" s="37">
        <v>2015</v>
      </c>
    </row>
    <row r="32" spans="1:3" ht="8.25" customHeight="1" x14ac:dyDescent="0.2">
      <c r="A32" s="8" t="s">
        <v>244</v>
      </c>
      <c r="B32" s="3" t="s">
        <v>57</v>
      </c>
      <c r="C32" s="38">
        <v>41</v>
      </c>
    </row>
    <row r="33" spans="1:3" ht="8.25" customHeight="1" x14ac:dyDescent="0.2">
      <c r="A33" s="8" t="s">
        <v>153</v>
      </c>
      <c r="B33" s="3" t="s">
        <v>245</v>
      </c>
      <c r="C33" s="37">
        <v>3617</v>
      </c>
    </row>
    <row r="34" spans="1:3" ht="8.25" customHeight="1" x14ac:dyDescent="0.2">
      <c r="A34" s="8" t="s">
        <v>155</v>
      </c>
      <c r="B34" s="3" t="s">
        <v>154</v>
      </c>
      <c r="C34" s="37">
        <v>3585</v>
      </c>
    </row>
    <row r="35" spans="1:3" ht="8.25" customHeight="1" x14ac:dyDescent="0.2">
      <c r="A35" s="9" t="s">
        <v>156</v>
      </c>
      <c r="B35" s="7" t="s">
        <v>58</v>
      </c>
      <c r="C35" s="37">
        <v>333</v>
      </c>
    </row>
    <row r="36" spans="1:3" ht="8.25" customHeight="1" x14ac:dyDescent="0.2">
      <c r="A36" s="25" t="s">
        <v>157</v>
      </c>
      <c r="B36" s="21" t="s">
        <v>42</v>
      </c>
      <c r="C36" s="36">
        <v>937</v>
      </c>
    </row>
    <row r="37" spans="1:3" ht="8.25" customHeight="1" x14ac:dyDescent="0.2">
      <c r="A37" s="25" t="s">
        <v>158</v>
      </c>
      <c r="B37" s="21" t="s">
        <v>246</v>
      </c>
      <c r="C37" s="36">
        <v>1011</v>
      </c>
    </row>
    <row r="38" spans="1:3" ht="8.25" customHeight="1" x14ac:dyDescent="0.2">
      <c r="A38" s="25" t="s">
        <v>159</v>
      </c>
      <c r="B38" s="21" t="s">
        <v>43</v>
      </c>
      <c r="C38" s="36">
        <v>1061</v>
      </c>
    </row>
    <row r="39" spans="1:3" ht="8.25" customHeight="1" x14ac:dyDescent="0.2">
      <c r="A39" s="25" t="s">
        <v>160</v>
      </c>
      <c r="B39" s="21" t="s">
        <v>44</v>
      </c>
      <c r="C39" s="36">
        <v>3773</v>
      </c>
    </row>
    <row r="40" spans="1:3" ht="8.25" customHeight="1" x14ac:dyDescent="0.2">
      <c r="A40" s="26" t="s">
        <v>247</v>
      </c>
      <c r="B40" s="23" t="s">
        <v>161</v>
      </c>
      <c r="C40" s="36">
        <v>10791</v>
      </c>
    </row>
    <row r="41" spans="1:3" ht="8.25" customHeight="1" x14ac:dyDescent="0.2">
      <c r="A41" s="8" t="s">
        <v>248</v>
      </c>
      <c r="B41" s="3" t="s">
        <v>162</v>
      </c>
      <c r="C41" s="37">
        <v>9268</v>
      </c>
    </row>
    <row r="42" spans="1:3" ht="8.25" customHeight="1" x14ac:dyDescent="0.2">
      <c r="A42" s="8" t="s">
        <v>163</v>
      </c>
      <c r="B42" s="3" t="s">
        <v>59</v>
      </c>
      <c r="C42" s="37">
        <v>1854</v>
      </c>
    </row>
    <row r="43" spans="1:3" ht="8.25" customHeight="1" x14ac:dyDescent="0.2">
      <c r="A43" s="8" t="s">
        <v>164</v>
      </c>
      <c r="B43" s="3" t="s">
        <v>60</v>
      </c>
      <c r="C43" s="37">
        <v>4991</v>
      </c>
    </row>
    <row r="44" spans="1:3" ht="8.25" customHeight="1" x14ac:dyDescent="0.2">
      <c r="A44" s="8" t="s">
        <v>249</v>
      </c>
      <c r="B44" s="3" t="s">
        <v>165</v>
      </c>
      <c r="C44" s="37">
        <v>5689</v>
      </c>
    </row>
    <row r="45" spans="1:3" ht="8.25" customHeight="1" x14ac:dyDescent="0.2">
      <c r="A45" s="9" t="s">
        <v>250</v>
      </c>
      <c r="B45" s="7" t="s">
        <v>13</v>
      </c>
      <c r="C45" s="38">
        <v>11215</v>
      </c>
    </row>
    <row r="46" spans="1:3" ht="8.25" customHeight="1" x14ac:dyDescent="0.2">
      <c r="A46" s="25" t="s">
        <v>251</v>
      </c>
      <c r="B46" s="21" t="s">
        <v>166</v>
      </c>
      <c r="C46" s="36">
        <v>3826</v>
      </c>
    </row>
    <row r="47" spans="1:3" ht="8.25" customHeight="1" x14ac:dyDescent="0.2">
      <c r="A47" s="25" t="s">
        <v>252</v>
      </c>
      <c r="B47" s="21" t="s">
        <v>253</v>
      </c>
      <c r="C47" s="36">
        <v>486</v>
      </c>
    </row>
    <row r="48" spans="1:3" ht="8.25" customHeight="1" x14ac:dyDescent="0.2">
      <c r="A48" s="25" t="s">
        <v>167</v>
      </c>
      <c r="B48" s="21" t="s">
        <v>45</v>
      </c>
      <c r="C48" s="36">
        <v>774</v>
      </c>
    </row>
    <row r="49" spans="1:3" ht="8.25" customHeight="1" x14ac:dyDescent="0.2">
      <c r="A49" s="25" t="s">
        <v>254</v>
      </c>
      <c r="B49" s="21" t="s">
        <v>168</v>
      </c>
      <c r="C49" s="36">
        <v>3806</v>
      </c>
    </row>
    <row r="50" spans="1:3" ht="8.25" customHeight="1" x14ac:dyDescent="0.2">
      <c r="A50" s="25" t="s">
        <v>255</v>
      </c>
      <c r="B50" s="21" t="s">
        <v>169</v>
      </c>
      <c r="C50" s="36">
        <v>328</v>
      </c>
    </row>
    <row r="51" spans="1:3" ht="8.25" customHeight="1" x14ac:dyDescent="0.2">
      <c r="A51" s="10" t="s">
        <v>170</v>
      </c>
      <c r="B51" s="11" t="s">
        <v>48</v>
      </c>
      <c r="C51" s="37">
        <v>5965</v>
      </c>
    </row>
    <row r="52" spans="1:3" ht="8.25" customHeight="1" x14ac:dyDescent="0.2">
      <c r="A52" s="10" t="s">
        <v>171</v>
      </c>
      <c r="B52" s="11" t="s">
        <v>26</v>
      </c>
      <c r="C52" s="37">
        <v>0</v>
      </c>
    </row>
    <row r="53" spans="1:3" ht="8.25" customHeight="1" x14ac:dyDescent="0.2">
      <c r="A53" s="12" t="s">
        <v>172</v>
      </c>
      <c r="B53" s="13" t="s">
        <v>46</v>
      </c>
      <c r="C53" s="37">
        <v>11780</v>
      </c>
    </row>
    <row r="54" spans="1:3" ht="8.25" customHeight="1" x14ac:dyDescent="0.2">
      <c r="A54" s="8" t="s">
        <v>173</v>
      </c>
      <c r="B54" s="3" t="s">
        <v>61</v>
      </c>
      <c r="C54" s="37">
        <v>81</v>
      </c>
    </row>
    <row r="55" spans="1:3" ht="8.25" customHeight="1" x14ac:dyDescent="0.2">
      <c r="A55" s="8" t="s">
        <v>174</v>
      </c>
      <c r="B55" s="3" t="s">
        <v>47</v>
      </c>
      <c r="C55" s="38">
        <v>0</v>
      </c>
    </row>
    <row r="56" spans="1:3" ht="8.25" customHeight="1" x14ac:dyDescent="0.2">
      <c r="A56" s="25" t="s">
        <v>256</v>
      </c>
      <c r="B56" s="21" t="s">
        <v>49</v>
      </c>
      <c r="C56" s="36">
        <v>44998</v>
      </c>
    </row>
    <row r="57" spans="1:3" ht="8.25" customHeight="1" x14ac:dyDescent="0.2">
      <c r="A57" s="25" t="s">
        <v>257</v>
      </c>
      <c r="B57" s="21" t="s">
        <v>258</v>
      </c>
      <c r="C57" s="36">
        <v>2769</v>
      </c>
    </row>
    <row r="58" spans="1:3" ht="8.25" customHeight="1" x14ac:dyDescent="0.2">
      <c r="A58" s="26" t="s">
        <v>176</v>
      </c>
      <c r="B58" s="23" t="s">
        <v>175</v>
      </c>
      <c r="C58" s="36">
        <v>42928</v>
      </c>
    </row>
    <row r="59" spans="1:3" ht="8.25" customHeight="1" x14ac:dyDescent="0.2">
      <c r="A59" s="25" t="s">
        <v>177</v>
      </c>
      <c r="B59" s="21" t="s">
        <v>34</v>
      </c>
      <c r="C59" s="36">
        <v>6075</v>
      </c>
    </row>
    <row r="60" spans="1:3" ht="8.25" customHeight="1" x14ac:dyDescent="0.2">
      <c r="A60" s="25" t="s">
        <v>179</v>
      </c>
      <c r="B60" s="21" t="s">
        <v>178</v>
      </c>
      <c r="C60" s="36">
        <v>35436</v>
      </c>
    </row>
    <row r="61" spans="1:3" ht="8.25" customHeight="1" x14ac:dyDescent="0.2">
      <c r="A61" s="10" t="s">
        <v>259</v>
      </c>
      <c r="B61" s="11" t="s">
        <v>62</v>
      </c>
      <c r="C61" s="37">
        <v>24081</v>
      </c>
    </row>
    <row r="62" spans="1:3" ht="8.25" customHeight="1" x14ac:dyDescent="0.2">
      <c r="A62" s="10" t="s">
        <v>180</v>
      </c>
      <c r="B62" s="11" t="s">
        <v>260</v>
      </c>
      <c r="C62" s="38">
        <v>23160</v>
      </c>
    </row>
    <row r="63" spans="1:3" ht="8.25" customHeight="1" x14ac:dyDescent="0.2">
      <c r="A63" s="10" t="s">
        <v>181</v>
      </c>
      <c r="B63" s="11" t="s">
        <v>63</v>
      </c>
      <c r="C63" s="38">
        <v>9812</v>
      </c>
    </row>
    <row r="64" spans="1:3" ht="8.25" customHeight="1" x14ac:dyDescent="0.2">
      <c r="A64" s="12" t="s">
        <v>261</v>
      </c>
      <c r="B64" s="13" t="s">
        <v>182</v>
      </c>
      <c r="C64" s="37">
        <v>1831</v>
      </c>
    </row>
    <row r="65" spans="1:3" ht="8.25" customHeight="1" x14ac:dyDescent="0.2">
      <c r="A65" s="8" t="s">
        <v>262</v>
      </c>
      <c r="B65" s="3" t="s">
        <v>183</v>
      </c>
      <c r="C65" s="38">
        <v>13555</v>
      </c>
    </row>
    <row r="66" spans="1:3" ht="8.25" customHeight="1" x14ac:dyDescent="0.2">
      <c r="A66" s="25" t="s">
        <v>263</v>
      </c>
      <c r="B66" s="21" t="s">
        <v>184</v>
      </c>
      <c r="C66" s="36">
        <v>38407</v>
      </c>
    </row>
    <row r="67" spans="1:3" ht="8.25" customHeight="1" x14ac:dyDescent="0.2">
      <c r="A67" s="25" t="s">
        <v>264</v>
      </c>
      <c r="B67" s="21" t="s">
        <v>185</v>
      </c>
      <c r="C67" s="36">
        <v>9231</v>
      </c>
    </row>
    <row r="68" spans="1:3" ht="8.25" customHeight="1" x14ac:dyDescent="0.2">
      <c r="A68" s="25" t="s">
        <v>265</v>
      </c>
      <c r="B68" s="21" t="s">
        <v>186</v>
      </c>
      <c r="C68" s="36">
        <v>12609</v>
      </c>
    </row>
    <row r="69" spans="1:3" ht="8.25" customHeight="1" x14ac:dyDescent="0.2">
      <c r="A69" s="26" t="s">
        <v>187</v>
      </c>
      <c r="B69" s="23" t="s">
        <v>14</v>
      </c>
      <c r="C69" s="36">
        <v>220</v>
      </c>
    </row>
    <row r="70" spans="1:3" ht="8.25" customHeight="1" x14ac:dyDescent="0.2">
      <c r="A70" s="25" t="s">
        <v>188</v>
      </c>
      <c r="B70" s="21" t="s">
        <v>50</v>
      </c>
      <c r="C70" s="36">
        <v>275</v>
      </c>
    </row>
    <row r="71" spans="1:3" ht="8.25" customHeight="1" x14ac:dyDescent="0.2">
      <c r="A71" s="10" t="s">
        <v>266</v>
      </c>
      <c r="B71" s="11" t="s">
        <v>189</v>
      </c>
      <c r="C71" s="38">
        <v>7078</v>
      </c>
    </row>
    <row r="72" spans="1:3" ht="8.25" customHeight="1" x14ac:dyDescent="0.2">
      <c r="A72" s="10" t="s">
        <v>190</v>
      </c>
      <c r="B72" s="11" t="s">
        <v>51</v>
      </c>
      <c r="C72" s="37">
        <v>763</v>
      </c>
    </row>
    <row r="73" spans="1:3" ht="8.25" customHeight="1" x14ac:dyDescent="0.2">
      <c r="A73" s="10" t="s">
        <v>267</v>
      </c>
      <c r="B73" s="11" t="s">
        <v>191</v>
      </c>
      <c r="C73" s="37">
        <v>25262</v>
      </c>
    </row>
    <row r="74" spans="1:3" ht="8.25" customHeight="1" x14ac:dyDescent="0.2">
      <c r="A74" s="12" t="s">
        <v>193</v>
      </c>
      <c r="B74" s="13" t="s">
        <v>192</v>
      </c>
      <c r="C74" s="37">
        <v>17854</v>
      </c>
    </row>
    <row r="75" spans="1:3" ht="8.25" customHeight="1" x14ac:dyDescent="0.2">
      <c r="A75" s="8" t="s">
        <v>268</v>
      </c>
      <c r="B75" s="3" t="s">
        <v>52</v>
      </c>
      <c r="C75" s="37">
        <v>408</v>
      </c>
    </row>
    <row r="76" spans="1:3" ht="8.25" customHeight="1" x14ac:dyDescent="0.2">
      <c r="A76" s="25" t="s">
        <v>269</v>
      </c>
      <c r="B76" s="21" t="s">
        <v>270</v>
      </c>
      <c r="C76" s="36">
        <v>16688</v>
      </c>
    </row>
    <row r="77" spans="1:3" ht="8.25" customHeight="1" x14ac:dyDescent="0.2">
      <c r="A77" s="25" t="s">
        <v>194</v>
      </c>
      <c r="B77" s="21" t="s">
        <v>53</v>
      </c>
      <c r="C77" s="36">
        <v>29204</v>
      </c>
    </row>
    <row r="78" spans="1:3" ht="8.25" customHeight="1" x14ac:dyDescent="0.2">
      <c r="A78" s="26" t="s">
        <v>196</v>
      </c>
      <c r="B78" s="23" t="s">
        <v>195</v>
      </c>
      <c r="C78" s="36">
        <v>13872</v>
      </c>
    </row>
    <row r="79" spans="1:3" ht="8.25" customHeight="1" x14ac:dyDescent="0.2">
      <c r="A79" s="25" t="s">
        <v>198</v>
      </c>
      <c r="B79" s="21" t="s">
        <v>197</v>
      </c>
      <c r="C79" s="36">
        <v>31584</v>
      </c>
    </row>
    <row r="80" spans="1:3" ht="8.25" customHeight="1" x14ac:dyDescent="0.2">
      <c r="A80" s="25" t="s">
        <v>271</v>
      </c>
      <c r="B80" s="21" t="s">
        <v>272</v>
      </c>
      <c r="C80" s="36">
        <v>16859</v>
      </c>
    </row>
    <row r="81" spans="1:3" ht="8.25" customHeight="1" x14ac:dyDescent="0.2">
      <c r="A81" s="10" t="s">
        <v>200</v>
      </c>
      <c r="B81" s="11" t="s">
        <v>199</v>
      </c>
      <c r="C81" s="37">
        <v>29285</v>
      </c>
    </row>
    <row r="82" spans="1:3" ht="8.25" customHeight="1" x14ac:dyDescent="0.2">
      <c r="A82" s="10" t="s">
        <v>273</v>
      </c>
      <c r="B82" s="11" t="s">
        <v>15</v>
      </c>
      <c r="C82" s="38">
        <v>3825</v>
      </c>
    </row>
    <row r="83" spans="1:3" ht="8.25" customHeight="1" x14ac:dyDescent="0.2">
      <c r="A83" s="10" t="s">
        <v>202</v>
      </c>
      <c r="B83" s="11" t="s">
        <v>201</v>
      </c>
      <c r="C83" s="38">
        <v>2954</v>
      </c>
    </row>
    <row r="84" spans="1:3" ht="8.25" customHeight="1" x14ac:dyDescent="0.2">
      <c r="A84" s="12" t="s">
        <v>203</v>
      </c>
      <c r="B84" s="13" t="s">
        <v>64</v>
      </c>
      <c r="C84" s="37">
        <v>8092</v>
      </c>
    </row>
    <row r="85" spans="1:3" ht="8.25" customHeight="1" x14ac:dyDescent="0.2">
      <c r="A85" s="8" t="s">
        <v>274</v>
      </c>
      <c r="B85" s="3" t="s">
        <v>275</v>
      </c>
      <c r="C85" s="38">
        <v>60900</v>
      </c>
    </row>
    <row r="86" spans="1:3" ht="8.25" customHeight="1" x14ac:dyDescent="0.2">
      <c r="A86" s="25" t="s">
        <v>204</v>
      </c>
      <c r="B86" s="21" t="s">
        <v>16</v>
      </c>
      <c r="C86" s="36">
        <v>26712</v>
      </c>
    </row>
    <row r="87" spans="1:3" ht="8.25" customHeight="1" x14ac:dyDescent="0.2">
      <c r="A87" s="25" t="s">
        <v>276</v>
      </c>
      <c r="B87" s="21" t="s">
        <v>205</v>
      </c>
      <c r="C87" s="36">
        <v>3895</v>
      </c>
    </row>
    <row r="88" spans="1:3" ht="8.25" customHeight="1" x14ac:dyDescent="0.2">
      <c r="A88" s="26" t="s">
        <v>277</v>
      </c>
      <c r="B88" s="23" t="s">
        <v>67</v>
      </c>
      <c r="C88" s="36">
        <v>34722</v>
      </c>
    </row>
    <row r="89" spans="1:3" ht="8.25" customHeight="1" x14ac:dyDescent="0.2">
      <c r="A89" s="25" t="s">
        <v>278</v>
      </c>
      <c r="B89" s="21" t="s">
        <v>279</v>
      </c>
      <c r="C89" s="36">
        <v>50990</v>
      </c>
    </row>
    <row r="90" spans="1:3" ht="8.25" customHeight="1" x14ac:dyDescent="0.2">
      <c r="A90" s="25" t="s">
        <v>206</v>
      </c>
      <c r="B90" s="21" t="s">
        <v>35</v>
      </c>
      <c r="C90" s="36">
        <v>2394</v>
      </c>
    </row>
    <row r="91" spans="1:3" ht="8.25" customHeight="1" x14ac:dyDescent="0.2">
      <c r="A91" s="10" t="s">
        <v>280</v>
      </c>
      <c r="B91" s="11" t="s">
        <v>54</v>
      </c>
      <c r="C91" s="37">
        <v>15274</v>
      </c>
    </row>
    <row r="92" spans="1:3" ht="8.25" customHeight="1" x14ac:dyDescent="0.2">
      <c r="A92" s="10" t="s">
        <v>281</v>
      </c>
      <c r="B92" s="11" t="s">
        <v>282</v>
      </c>
      <c r="C92" s="38">
        <v>14135</v>
      </c>
    </row>
    <row r="93" spans="1:3" ht="8.25" customHeight="1" x14ac:dyDescent="0.2">
      <c r="A93" s="10" t="s">
        <v>283</v>
      </c>
      <c r="B93" s="11" t="s">
        <v>207</v>
      </c>
      <c r="C93" s="38">
        <v>6050</v>
      </c>
    </row>
    <row r="94" spans="1:3" ht="8.25" customHeight="1" x14ac:dyDescent="0.2">
      <c r="A94" s="12" t="s">
        <v>284</v>
      </c>
      <c r="B94" s="13" t="s">
        <v>285</v>
      </c>
      <c r="C94" s="37">
        <v>0</v>
      </c>
    </row>
    <row r="95" spans="1:3" ht="8.25" customHeight="1" x14ac:dyDescent="0.2">
      <c r="A95" s="8" t="s">
        <v>209</v>
      </c>
      <c r="B95" s="3" t="s">
        <v>208</v>
      </c>
      <c r="C95" s="38">
        <v>724</v>
      </c>
    </row>
    <row r="96" spans="1:3" ht="8.25" customHeight="1" x14ac:dyDescent="0.2">
      <c r="A96" s="25" t="s">
        <v>210</v>
      </c>
      <c r="B96" s="21" t="s">
        <v>65</v>
      </c>
      <c r="C96" s="36">
        <v>0</v>
      </c>
    </row>
    <row r="97" spans="1:3" ht="8.25" customHeight="1" x14ac:dyDescent="0.2">
      <c r="A97" s="25" t="s">
        <v>286</v>
      </c>
      <c r="B97" s="21" t="s">
        <v>66</v>
      </c>
      <c r="C97" s="36">
        <v>1873</v>
      </c>
    </row>
    <row r="98" spans="1:3" ht="8.25" customHeight="1" x14ac:dyDescent="0.2">
      <c r="A98" s="25" t="s">
        <v>287</v>
      </c>
      <c r="B98" s="21" t="s">
        <v>211</v>
      </c>
      <c r="C98" s="36">
        <v>0</v>
      </c>
    </row>
    <row r="99" spans="1:3" ht="8.25" customHeight="1" x14ac:dyDescent="0.2">
      <c r="A99" s="26" t="s">
        <v>288</v>
      </c>
      <c r="B99" s="23" t="s">
        <v>289</v>
      </c>
      <c r="C99" s="36">
        <v>2427</v>
      </c>
    </row>
    <row r="100" spans="1:3" ht="8.25" customHeight="1" x14ac:dyDescent="0.2">
      <c r="A100" s="25" t="s">
        <v>213</v>
      </c>
      <c r="B100" s="21" t="s">
        <v>212</v>
      </c>
      <c r="C100" s="36">
        <v>100</v>
      </c>
    </row>
    <row r="101" spans="1:3" ht="8.25" customHeight="1" x14ac:dyDescent="0.2">
      <c r="A101" s="10" t="s">
        <v>290</v>
      </c>
      <c r="B101" s="11" t="s">
        <v>214</v>
      </c>
      <c r="C101" s="38">
        <v>3468</v>
      </c>
    </row>
    <row r="102" spans="1:3" ht="8.25" customHeight="1" x14ac:dyDescent="0.2">
      <c r="A102" s="10" t="s">
        <v>291</v>
      </c>
      <c r="B102" s="11" t="s">
        <v>215</v>
      </c>
      <c r="C102" s="37">
        <v>6690</v>
      </c>
    </row>
    <row r="103" spans="1:3" ht="8.25" customHeight="1" x14ac:dyDescent="0.2">
      <c r="A103" s="10" t="s">
        <v>292</v>
      </c>
      <c r="B103" s="11" t="s">
        <v>216</v>
      </c>
      <c r="C103" s="37">
        <v>8806</v>
      </c>
    </row>
    <row r="104" spans="1:3" ht="8.25" customHeight="1" x14ac:dyDescent="0.2">
      <c r="A104" s="12" t="s">
        <v>217</v>
      </c>
      <c r="B104" s="13" t="s">
        <v>293</v>
      </c>
      <c r="C104" s="37">
        <v>2944</v>
      </c>
    </row>
    <row r="105" spans="1:3" ht="8.25" customHeight="1" x14ac:dyDescent="0.2">
      <c r="A105" s="8" t="s">
        <v>294</v>
      </c>
      <c r="B105" s="3" t="s">
        <v>218</v>
      </c>
      <c r="C105" s="37">
        <v>7</v>
      </c>
    </row>
    <row r="106" spans="1:3" ht="8.25" customHeight="1" x14ac:dyDescent="0.2">
      <c r="A106" s="25" t="s">
        <v>295</v>
      </c>
      <c r="B106" s="21" t="s">
        <v>55</v>
      </c>
      <c r="C106" s="36">
        <v>22309</v>
      </c>
    </row>
    <row r="107" spans="1:3" ht="8.25" customHeight="1" x14ac:dyDescent="0.2">
      <c r="A107" s="25" t="s">
        <v>296</v>
      </c>
      <c r="B107" s="21" t="s">
        <v>56</v>
      </c>
      <c r="C107" s="36">
        <v>16281</v>
      </c>
    </row>
    <row r="108" spans="1:3" ht="8.25" customHeight="1" x14ac:dyDescent="0.2">
      <c r="A108" s="25" t="s">
        <v>297</v>
      </c>
      <c r="B108" s="21" t="s">
        <v>219</v>
      </c>
      <c r="C108" s="36">
        <v>2700</v>
      </c>
    </row>
    <row r="109" spans="1:3" ht="8.25" customHeight="1" x14ac:dyDescent="0.2">
      <c r="A109" s="26" t="s">
        <v>298</v>
      </c>
      <c r="B109" s="23" t="s">
        <v>299</v>
      </c>
      <c r="C109" s="36">
        <v>687</v>
      </c>
    </row>
    <row r="110" spans="1:3" ht="8.25" customHeight="1" x14ac:dyDescent="0.2">
      <c r="A110" s="25" t="s">
        <v>300</v>
      </c>
      <c r="B110" s="21" t="s">
        <v>220</v>
      </c>
      <c r="C110" s="36">
        <v>2771</v>
      </c>
    </row>
    <row r="111" spans="1:3" ht="8.25" customHeight="1" x14ac:dyDescent="0.2">
      <c r="A111" s="10" t="s">
        <v>301</v>
      </c>
      <c r="B111" s="11" t="s">
        <v>302</v>
      </c>
      <c r="C111" s="37">
        <v>20670</v>
      </c>
    </row>
    <row r="112" spans="1:3" ht="8.25" customHeight="1" x14ac:dyDescent="0.2">
      <c r="A112" s="10" t="s">
        <v>303</v>
      </c>
      <c r="B112" s="11" t="s">
        <v>304</v>
      </c>
      <c r="C112" s="37">
        <v>35931</v>
      </c>
    </row>
    <row r="113" spans="1:3" ht="8.25" customHeight="1" x14ac:dyDescent="0.2">
      <c r="A113" s="10" t="s">
        <v>221</v>
      </c>
      <c r="B113" s="11" t="s">
        <v>305</v>
      </c>
      <c r="C113" s="37">
        <v>5883</v>
      </c>
    </row>
    <row r="114" spans="1:3" ht="8.25" customHeight="1" x14ac:dyDescent="0.2">
      <c r="A114" s="12" t="s">
        <v>306</v>
      </c>
      <c r="B114" s="13" t="s">
        <v>27</v>
      </c>
      <c r="C114" s="37">
        <v>0</v>
      </c>
    </row>
    <row r="115" spans="1:3" ht="8.25" customHeight="1" x14ac:dyDescent="0.2">
      <c r="A115" s="52" t="s">
        <v>307</v>
      </c>
      <c r="B115" s="11" t="s">
        <v>222</v>
      </c>
      <c r="C115" s="37">
        <v>8662</v>
      </c>
    </row>
    <row r="116" spans="1:3" ht="8.25" customHeight="1" x14ac:dyDescent="0.2">
      <c r="A116" s="20" t="s">
        <v>224</v>
      </c>
      <c r="B116" s="21" t="s">
        <v>223</v>
      </c>
      <c r="C116" s="36">
        <v>0</v>
      </c>
    </row>
    <row r="117" spans="1:3" ht="8.25" customHeight="1" x14ac:dyDescent="0.2">
      <c r="A117" s="20" t="s">
        <v>308</v>
      </c>
      <c r="B117" s="21" t="s">
        <v>225</v>
      </c>
      <c r="C117" s="36">
        <v>13355</v>
      </c>
    </row>
    <row r="118" spans="1:3" ht="8.25" customHeight="1" x14ac:dyDescent="0.2">
      <c r="A118" s="22" t="s">
        <v>309</v>
      </c>
      <c r="B118" s="23" t="s">
        <v>226</v>
      </c>
      <c r="C118" s="36">
        <v>6385</v>
      </c>
    </row>
    <row r="119" spans="1:3" ht="8.25" customHeight="1" x14ac:dyDescent="0.2">
      <c r="A119" s="20" t="s">
        <v>310</v>
      </c>
      <c r="B119" s="21" t="s">
        <v>311</v>
      </c>
      <c r="C119" s="36">
        <v>73358</v>
      </c>
    </row>
    <row r="120" spans="1:3" ht="8.25" customHeight="1" x14ac:dyDescent="0.2">
      <c r="A120" s="20" t="s">
        <v>228</v>
      </c>
      <c r="B120" s="21" t="s">
        <v>227</v>
      </c>
      <c r="C120" s="36">
        <v>1865</v>
      </c>
    </row>
    <row r="121" spans="1:3" ht="8.25" customHeight="1" x14ac:dyDescent="0.2">
      <c r="A121" s="5" t="s">
        <v>312</v>
      </c>
      <c r="B121" s="3" t="s">
        <v>229</v>
      </c>
      <c r="C121" s="37">
        <v>5899</v>
      </c>
    </row>
    <row r="122" spans="1:3" ht="8.25" customHeight="1" x14ac:dyDescent="0.2">
      <c r="A122" s="5" t="s">
        <v>313</v>
      </c>
      <c r="B122" s="3" t="s">
        <v>230</v>
      </c>
      <c r="C122" s="37">
        <v>0</v>
      </c>
    </row>
    <row r="123" spans="1:3" ht="8.25" customHeight="1" x14ac:dyDescent="0.2">
      <c r="A123" s="6" t="s">
        <v>314</v>
      </c>
      <c r="B123" s="7" t="s">
        <v>315</v>
      </c>
      <c r="C123" s="37">
        <v>0</v>
      </c>
    </row>
    <row r="124" spans="1:3" ht="8.25" customHeight="1" x14ac:dyDescent="0.2">
      <c r="A124" s="52" t="s">
        <v>316</v>
      </c>
      <c r="B124" s="11" t="s">
        <v>317</v>
      </c>
      <c r="C124" s="37">
        <v>0</v>
      </c>
    </row>
    <row r="125" spans="1:3" ht="8.25" customHeight="1" x14ac:dyDescent="0.2">
      <c r="A125" s="52" t="s">
        <v>318</v>
      </c>
      <c r="B125" s="11" t="s">
        <v>28</v>
      </c>
      <c r="C125" s="37">
        <v>0</v>
      </c>
    </row>
    <row r="126" spans="1:3" ht="8.25" customHeight="1" x14ac:dyDescent="0.2">
      <c r="A126" s="20" t="s">
        <v>319</v>
      </c>
      <c r="B126" s="21" t="s">
        <v>320</v>
      </c>
      <c r="C126" s="36">
        <v>1224</v>
      </c>
    </row>
    <row r="127" spans="1:3" ht="8.25" customHeight="1" x14ac:dyDescent="0.2">
      <c r="A127" s="20" t="s">
        <v>321</v>
      </c>
      <c r="B127" s="21" t="s">
        <v>1</v>
      </c>
      <c r="C127" s="36">
        <v>0</v>
      </c>
    </row>
    <row r="128" spans="1:3" ht="8.25" customHeight="1" x14ac:dyDescent="0.2">
      <c r="A128" s="22" t="s">
        <v>322</v>
      </c>
      <c r="B128" s="23" t="s">
        <v>323</v>
      </c>
      <c r="C128" s="36">
        <v>587</v>
      </c>
    </row>
    <row r="129" spans="1:3" ht="8.25" customHeight="1" x14ac:dyDescent="0.2">
      <c r="A129" s="20" t="s">
        <v>324</v>
      </c>
      <c r="B129" s="21" t="s">
        <v>231</v>
      </c>
      <c r="C129" s="36">
        <v>4992</v>
      </c>
    </row>
    <row r="130" spans="1:3" ht="8.25" customHeight="1" x14ac:dyDescent="0.2">
      <c r="A130" s="20" t="s">
        <v>232</v>
      </c>
      <c r="B130" s="21" t="s">
        <v>325</v>
      </c>
      <c r="C130" s="36">
        <v>0</v>
      </c>
    </row>
    <row r="131" spans="1:3" ht="8.25" customHeight="1" x14ac:dyDescent="0.2">
      <c r="A131" s="5" t="s">
        <v>233</v>
      </c>
      <c r="B131" s="3" t="s">
        <v>326</v>
      </c>
      <c r="C131" s="37">
        <v>0</v>
      </c>
    </row>
    <row r="132" spans="1:3" ht="8.25" customHeight="1" x14ac:dyDescent="0.2">
      <c r="A132" s="5" t="s">
        <v>327</v>
      </c>
      <c r="B132" s="3" t="s">
        <v>36</v>
      </c>
      <c r="C132" s="37">
        <v>0</v>
      </c>
    </row>
    <row r="133" spans="1:3" ht="8.25" customHeight="1" x14ac:dyDescent="0.2">
      <c r="A133" s="6" t="s">
        <v>328</v>
      </c>
      <c r="B133" s="7" t="s">
        <v>17</v>
      </c>
      <c r="C133" s="37">
        <v>0</v>
      </c>
    </row>
    <row r="134" spans="1:3" ht="8.25" customHeight="1" x14ac:dyDescent="0.2">
      <c r="A134" s="10"/>
      <c r="B134" s="11"/>
      <c r="C134" s="37"/>
    </row>
    <row r="135" spans="1:3" s="16" customFormat="1" ht="9" customHeight="1" x14ac:dyDescent="0.2">
      <c r="A135" s="14" t="s">
        <v>2</v>
      </c>
      <c r="B135" s="15"/>
      <c r="C135" s="48">
        <f>SUM(C6:C134)</f>
        <v>1091178</v>
      </c>
    </row>
    <row r="136" spans="1:3" ht="4.9000000000000004" customHeight="1" x14ac:dyDescent="0.2">
      <c r="A136" s="31"/>
      <c r="B136" s="32"/>
      <c r="C136" s="32"/>
    </row>
    <row r="137" spans="1:3" ht="10.9" customHeight="1" x14ac:dyDescent="0.2">
      <c r="A137" s="3" t="s">
        <v>11</v>
      </c>
    </row>
    <row r="138" spans="1:3" x14ac:dyDescent="0.2">
      <c r="A138" s="3" t="s">
        <v>342</v>
      </c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oferta</vt:lpstr>
      <vt:lpstr>producao</vt:lpstr>
      <vt:lpstr>importacao</vt:lpstr>
      <vt:lpstr>oferta!Area_de_impressao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João Maria Oliveira</cp:lastModifiedBy>
  <cp:lastPrinted>2006-08-24T11:49:52Z</cp:lastPrinted>
  <dcterms:created xsi:type="dcterms:W3CDTF">1997-11-17T12:35:57Z</dcterms:created>
  <dcterms:modified xsi:type="dcterms:W3CDTF">2023-09-11T01:01:40Z</dcterms:modified>
</cp:coreProperties>
</file>