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anyu/Desktop/Finance/Financial_Analysis/Natural Resources/NextEra/"/>
    </mc:Choice>
  </mc:AlternateContent>
  <xr:revisionPtr revIDLastSave="0" documentId="13_ncr:1_{A31D5118-57AC-0F41-8565-EEA20526018C}" xr6:coauthVersionLast="47" xr6:coauthVersionMax="47" xr10:uidLastSave="{00000000-0000-0000-0000-000000000000}"/>
  <bookViews>
    <workbookView xWindow="4280" yWindow="760" windowWidth="28960" windowHeight="18880" xr2:uid="{AF392153-9F0B-D049-BFC1-331E5789EF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" l="1"/>
  <c r="B69" i="1"/>
  <c r="B72" i="1" s="1"/>
  <c r="D68" i="1"/>
  <c r="E68" i="1"/>
  <c r="F68" i="1"/>
  <c r="G68" i="1"/>
  <c r="H68" i="1"/>
  <c r="I68" i="1"/>
  <c r="J68" i="1"/>
  <c r="K68" i="1"/>
  <c r="L68" i="1"/>
  <c r="M68" i="1"/>
  <c r="N68" i="1"/>
  <c r="C68" i="1"/>
  <c r="D57" i="1"/>
  <c r="D59" i="1" s="1"/>
  <c r="E57" i="1"/>
  <c r="E59" i="1" s="1"/>
  <c r="F57" i="1"/>
  <c r="F59" i="1" s="1"/>
  <c r="G57" i="1"/>
  <c r="G59" i="1" s="1"/>
  <c r="G69" i="1" s="1"/>
  <c r="G72" i="1" s="1"/>
  <c r="H57" i="1"/>
  <c r="H59" i="1" s="1"/>
  <c r="I57" i="1"/>
  <c r="I59" i="1" s="1"/>
  <c r="J57" i="1"/>
  <c r="J59" i="1" s="1"/>
  <c r="K57" i="1"/>
  <c r="K59" i="1" s="1"/>
  <c r="L57" i="1"/>
  <c r="L59" i="1" s="1"/>
  <c r="L69" i="1" s="1"/>
  <c r="L72" i="1" s="1"/>
  <c r="M57" i="1"/>
  <c r="M59" i="1" s="1"/>
  <c r="N57" i="1"/>
  <c r="N59" i="1" s="1"/>
  <c r="C57" i="1"/>
  <c r="C59" i="1" s="1"/>
  <c r="K27" i="1"/>
  <c r="E2" i="1"/>
  <c r="M69" i="1" l="1"/>
  <c r="M72" i="1" s="1"/>
  <c r="K69" i="1"/>
  <c r="K72" i="1" s="1"/>
  <c r="F69" i="1"/>
  <c r="F72" i="1" s="1"/>
  <c r="J69" i="1"/>
  <c r="J72" i="1" s="1"/>
  <c r="E69" i="1"/>
  <c r="E72" i="1" s="1"/>
  <c r="D69" i="1"/>
  <c r="D72" i="1" s="1"/>
  <c r="H69" i="1"/>
  <c r="H72" i="1" s="1"/>
  <c r="C69" i="1"/>
  <c r="C72" i="1" s="1"/>
  <c r="N69" i="1"/>
  <c r="N72" i="1" s="1"/>
  <c r="I69" i="1"/>
  <c r="I72" i="1" s="1"/>
  <c r="D2" i="1"/>
  <c r="C2" i="1" s="1"/>
  <c r="B2" i="1" s="1"/>
  <c r="G2" i="1"/>
  <c r="H2" i="1" s="1"/>
  <c r="I2" i="1" s="1"/>
  <c r="J2" i="1" s="1"/>
  <c r="K2" i="1" s="1"/>
  <c r="L2" i="1" s="1"/>
  <c r="M2" i="1" s="1"/>
  <c r="N2" i="1" s="1"/>
  <c r="O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tc={6B97AA21-8690-544B-955B-D87A1ABCDAA2}</author>
  </authors>
  <commentList>
    <comment ref="J6" authorId="0" shapeId="0" xr:uid="{6B97AA21-8690-544B-955B-D87A1ABCDAA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https://www.investor.nexteraenergy.com/news-and-events/news-releases/2021/08-10-2021-210539265</t>
      </text>
    </comment>
  </commentList>
</comments>
</file>

<file path=xl/sharedStrings.xml><?xml version="1.0" encoding="utf-8"?>
<sst xmlns="http://schemas.openxmlformats.org/spreadsheetml/2006/main" count="72" uniqueCount="52">
  <si>
    <t>NextEra</t>
  </si>
  <si>
    <t>NEER</t>
  </si>
  <si>
    <t>Corporate and Other</t>
  </si>
  <si>
    <t>Operating Income</t>
  </si>
  <si>
    <t>Net losses associated with non-qualifying hedge activity</t>
  </si>
  <si>
    <t>Differential membership interests-related - NEER</t>
  </si>
  <si>
    <t>NEP investment gains, net - NEER</t>
  </si>
  <si>
    <t>Gain on disposal of a business - NEER</t>
  </si>
  <si>
    <t>Change in unrealized gains on equity securities held in NEER's nuclear decommissioning funds and OTTI, net</t>
  </si>
  <si>
    <t>Impairment charges related to investment in Mountain Valley Pipeline - NEER</t>
  </si>
  <si>
    <t xml:space="preserve">Adjusted </t>
  </si>
  <si>
    <t>Total Net Income</t>
  </si>
  <si>
    <t>FPL Net Income</t>
  </si>
  <si>
    <t>Customer # (millions)</t>
  </si>
  <si>
    <t>NEER Net Income</t>
  </si>
  <si>
    <t>Cost recovery clauses</t>
  </si>
  <si>
    <t>Franchise fees</t>
  </si>
  <si>
    <t>Gross receipts</t>
  </si>
  <si>
    <t>Surcharges related to storms</t>
  </si>
  <si>
    <t>Florida Power &amp; Light Company</t>
  </si>
  <si>
    <t>1,000-kWh residential customer bill</t>
  </si>
  <si>
    <t>Base Rates</t>
  </si>
  <si>
    <t>1,000-kWh residential customer bill in Northwest Florida</t>
  </si>
  <si>
    <t>Operating Revenues</t>
  </si>
  <si>
    <t>Operating Expenses</t>
  </si>
  <si>
    <t>Gains (losses) on disposal of businesses/assets – net</t>
  </si>
  <si>
    <t>Interest expense</t>
  </si>
  <si>
    <t>Depreciation and amortization</t>
  </si>
  <si>
    <t>Equity in earnings of equity method investees</t>
  </si>
  <si>
    <t>Income tax expense (benefit)</t>
  </si>
  <si>
    <t>Corporate and Other Net Income</t>
  </si>
  <si>
    <t>Reserve amortization recorded under the 2021 and 2016 rate agreements</t>
  </si>
  <si>
    <t>One-time reserve adjustment recorded under the 2021 rate agreement</t>
  </si>
  <si>
    <t>Other depreciation and amortization recovered under base rates (excluding reserve amortization) and other</t>
  </si>
  <si>
    <t>Depreciation and amortization primarily recovered under cost recovery clauses and securitized storm-recovery cost amortization</t>
  </si>
  <si>
    <t>Adjustments</t>
  </si>
  <si>
    <t>Fuel, purchased power and interchange</t>
  </si>
  <si>
    <t>Other operations and maintenance</t>
  </si>
  <si>
    <t>Taxes other than income taxes and other – net</t>
  </si>
  <si>
    <t>Total operating expenses – net</t>
  </si>
  <si>
    <t>NEE</t>
  </si>
  <si>
    <t>Equity in earnings (losses) of equity method investees</t>
  </si>
  <si>
    <t>Allowance for equity funds used during construction</t>
  </si>
  <si>
    <t>Gains on disposal of investments and other property – net</t>
  </si>
  <si>
    <t>Change in unrealized gains (losses) on equity securities held in NEER's nuclear decommissioning funds – net</t>
  </si>
  <si>
    <t>Other net periodic benefit income</t>
  </si>
  <si>
    <t>Other – net</t>
  </si>
  <si>
    <t>Total Other income (deductions)</t>
  </si>
  <si>
    <t>Other income (deductions)</t>
  </si>
  <si>
    <t>Income taxes</t>
  </si>
  <si>
    <t>Net Loss Attributable to Noncontrolling Interests</t>
  </si>
  <si>
    <t>Earnings before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</si>
</sst>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hou, Tianyu" id="{6609FD04-8E8F-A147-912E-8EF16B223CED}" userId="S::tzhou31@ad.brown.edu::4d27d638-6db8-4153-9072-67d0c5871c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3-12-31T13:22:50.12" personId="{6609FD04-8E8F-A147-912E-8EF16B223CED}" id="{6B97AA21-8690-544B-955B-D87A1ABCDAA2}">
    <text>https://www.investor.nexteraenergy.com/news-and-events/news-releases/2021/08-10-2021-210539265</text>
    <extLst>
      <x:ext xmlns:xltc2="http://schemas.microsoft.com/office/spreadsheetml/2020/threadedcomments2" uri="{F7C98A9C-CBB3-438F-8F68-D28B6AF4A901}">
        <xltc2:checksum>2166297445</xltc2:checksum>
        <xltc2:hyperlink startIndex="0" length="94" url="https://www.investor.nexteraenergy.com/news-and-events/news-releases/2021/08-10-2021-210539265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E999-0C3A-224E-A306-941575025FAD}">
  <sheetPr codeName="Sheet1"/>
  <dimension ref="A1:O81"/>
  <sheetViews>
    <sheetView tabSelected="1" zoomScale="125" workbookViewId="0">
      <selection activeCell="A30" sqref="A30"/>
    </sheetView>
  </sheetViews>
  <sheetFormatPr baseColWidth="10" defaultRowHeight="16" x14ac:dyDescent="0.2"/>
  <cols>
    <col min="1" max="1" width="18" bestFit="1" customWidth="1"/>
  </cols>
  <sheetData>
    <row r="1" spans="1:15" x14ac:dyDescent="0.2">
      <c r="A1" t="s">
        <v>0</v>
      </c>
    </row>
    <row r="2" spans="1:15" x14ac:dyDescent="0.2">
      <c r="B2" s="1">
        <f>C2-1</f>
        <v>2013</v>
      </c>
      <c r="C2" s="1">
        <f>D2-1</f>
        <v>2014</v>
      </c>
      <c r="D2" s="1">
        <f>E2-1</f>
        <v>2015</v>
      </c>
      <c r="E2" s="1">
        <f>F2-1</f>
        <v>2016</v>
      </c>
      <c r="F2">
        <v>2017</v>
      </c>
      <c r="G2">
        <f>F2+1</f>
        <v>2018</v>
      </c>
      <c r="H2">
        <f t="shared" ref="H2:O2" si="0">G2+1</f>
        <v>2019</v>
      </c>
      <c r="I2">
        <f t="shared" si="0"/>
        <v>2020</v>
      </c>
      <c r="J2">
        <f t="shared" si="0"/>
        <v>2021</v>
      </c>
      <c r="K2">
        <f t="shared" si="0"/>
        <v>2022</v>
      </c>
      <c r="L2">
        <f t="shared" si="0"/>
        <v>2023</v>
      </c>
      <c r="M2">
        <f t="shared" si="0"/>
        <v>2024</v>
      </c>
      <c r="N2">
        <f t="shared" si="0"/>
        <v>2025</v>
      </c>
      <c r="O2">
        <f t="shared" si="0"/>
        <v>2026</v>
      </c>
    </row>
    <row r="3" spans="1:15" x14ac:dyDescent="0.2">
      <c r="A3" s="2" t="s">
        <v>19</v>
      </c>
      <c r="B3" s="1"/>
      <c r="C3" s="1"/>
      <c r="D3" s="1"/>
      <c r="E3" s="1"/>
    </row>
    <row r="4" spans="1:15" x14ac:dyDescent="0.2">
      <c r="A4" s="3" t="s">
        <v>21</v>
      </c>
      <c r="B4" s="1"/>
      <c r="C4" s="1"/>
      <c r="D4" s="1"/>
      <c r="E4" s="1"/>
      <c r="K4">
        <v>5.8</v>
      </c>
    </row>
    <row r="5" spans="1:15" x14ac:dyDescent="0.2">
      <c r="A5" s="3" t="s">
        <v>13</v>
      </c>
      <c r="B5" s="1"/>
      <c r="C5" s="1"/>
      <c r="D5" s="1"/>
      <c r="E5" s="1"/>
    </row>
    <row r="6" spans="1:15" x14ac:dyDescent="0.2">
      <c r="A6" s="3" t="s">
        <v>20</v>
      </c>
      <c r="B6" s="1"/>
      <c r="C6" s="1"/>
      <c r="D6" s="1"/>
      <c r="E6" s="1"/>
      <c r="J6">
        <v>101.7</v>
      </c>
      <c r="K6">
        <v>107.78</v>
      </c>
      <c r="L6">
        <v>111.63</v>
      </c>
      <c r="M6">
        <v>113.84</v>
      </c>
      <c r="N6">
        <v>115.34</v>
      </c>
    </row>
    <row r="7" spans="1:15" x14ac:dyDescent="0.2">
      <c r="A7" s="3" t="s">
        <v>22</v>
      </c>
      <c r="B7" s="1"/>
      <c r="C7" s="1"/>
      <c r="D7" s="1"/>
      <c r="E7" s="1"/>
      <c r="H7">
        <v>128.86000000000001</v>
      </c>
      <c r="J7">
        <v>129.24</v>
      </c>
      <c r="K7">
        <v>131.43</v>
      </c>
      <c r="L7">
        <v>130.55000000000001</v>
      </c>
      <c r="M7">
        <v>128.03</v>
      </c>
      <c r="N7">
        <v>124.8</v>
      </c>
    </row>
    <row r="8" spans="1:15" x14ac:dyDescent="0.2">
      <c r="A8" s="3" t="s">
        <v>15</v>
      </c>
      <c r="B8" s="1"/>
      <c r="C8" s="1"/>
      <c r="D8" s="1"/>
      <c r="E8" s="1"/>
    </row>
    <row r="9" spans="1:15" x14ac:dyDescent="0.2">
      <c r="A9" s="3" t="s">
        <v>16</v>
      </c>
      <c r="B9" s="1"/>
      <c r="C9" s="1"/>
      <c r="D9" s="1"/>
      <c r="E9" s="1"/>
    </row>
    <row r="10" spans="1:15" x14ac:dyDescent="0.2">
      <c r="A10" s="3" t="s">
        <v>17</v>
      </c>
      <c r="B10" s="1"/>
      <c r="C10" s="1"/>
      <c r="D10" s="1"/>
      <c r="E10" s="1"/>
    </row>
    <row r="11" spans="1:15" x14ac:dyDescent="0.2">
      <c r="A11" s="3" t="s">
        <v>18</v>
      </c>
      <c r="B11" s="1"/>
      <c r="C11" s="1"/>
      <c r="D11" s="1"/>
      <c r="E11" s="1"/>
    </row>
    <row r="12" spans="1:15" x14ac:dyDescent="0.2">
      <c r="A12" s="3" t="s">
        <v>23</v>
      </c>
      <c r="B12" s="1"/>
      <c r="C12" s="1"/>
      <c r="D12" s="1"/>
      <c r="E12" s="1"/>
      <c r="K12">
        <v>17282</v>
      </c>
    </row>
    <row r="13" spans="1:15" x14ac:dyDescent="0.2">
      <c r="A13" s="3"/>
      <c r="B13" s="1"/>
      <c r="C13" s="1"/>
      <c r="D13" s="1"/>
      <c r="E13" s="1"/>
    </row>
    <row r="14" spans="1:15" x14ac:dyDescent="0.2">
      <c r="A14" s="3" t="s">
        <v>24</v>
      </c>
      <c r="B14" s="1"/>
      <c r="C14" s="1"/>
      <c r="D14" s="1"/>
      <c r="E14" s="1"/>
      <c r="K14">
        <v>11992</v>
      </c>
    </row>
    <row r="15" spans="1:15" x14ac:dyDescent="0.2">
      <c r="A15" s="3" t="s">
        <v>25</v>
      </c>
      <c r="B15" s="1"/>
      <c r="C15" s="1"/>
      <c r="D15" s="1"/>
      <c r="E15" s="1"/>
      <c r="K15">
        <v>4</v>
      </c>
    </row>
    <row r="16" spans="1:15" x14ac:dyDescent="0.2">
      <c r="A16" s="3" t="s">
        <v>26</v>
      </c>
      <c r="B16" s="1"/>
      <c r="C16" s="1"/>
      <c r="D16" s="1"/>
      <c r="E16" s="1"/>
      <c r="K16">
        <v>768</v>
      </c>
    </row>
    <row r="17" spans="1:11" x14ac:dyDescent="0.2">
      <c r="A17" s="3"/>
      <c r="B17" s="1"/>
      <c r="C17" s="1"/>
      <c r="D17" s="1"/>
      <c r="E17" s="1"/>
    </row>
    <row r="18" spans="1:11" x14ac:dyDescent="0.2">
      <c r="A18" s="2" t="s">
        <v>27</v>
      </c>
      <c r="B18" s="1"/>
      <c r="C18" s="1"/>
      <c r="D18" s="1"/>
      <c r="E18" s="1"/>
    </row>
    <row r="19" spans="1:11" x14ac:dyDescent="0.2">
      <c r="A19" s="3" t="s">
        <v>31</v>
      </c>
      <c r="B19" s="1"/>
      <c r="C19" s="1"/>
      <c r="D19" s="1"/>
      <c r="E19" s="1"/>
    </row>
    <row r="20" spans="1:11" x14ac:dyDescent="0.2">
      <c r="A20" s="3" t="s">
        <v>32</v>
      </c>
      <c r="B20" s="1"/>
      <c r="C20" s="1"/>
      <c r="D20" s="1"/>
      <c r="E20" s="1"/>
    </row>
    <row r="21" spans="1:11" x14ac:dyDescent="0.2">
      <c r="A21" s="3" t="s">
        <v>33</v>
      </c>
      <c r="B21" s="1"/>
      <c r="C21" s="1"/>
      <c r="D21" s="1"/>
      <c r="E21" s="1"/>
    </row>
    <row r="22" spans="1:11" x14ac:dyDescent="0.2">
      <c r="A22" s="3" t="s">
        <v>34</v>
      </c>
      <c r="B22" s="1"/>
      <c r="C22" s="1"/>
      <c r="D22" s="1"/>
      <c r="E22" s="1"/>
    </row>
    <row r="23" spans="1:11" x14ac:dyDescent="0.2">
      <c r="A23" s="2" t="s">
        <v>27</v>
      </c>
      <c r="B23" s="1"/>
      <c r="C23" s="1"/>
      <c r="D23" s="1"/>
      <c r="E23" s="1"/>
      <c r="K23">
        <v>2695</v>
      </c>
    </row>
    <row r="24" spans="1:11" x14ac:dyDescent="0.2">
      <c r="A24" s="2"/>
      <c r="B24" s="1"/>
      <c r="C24" s="1"/>
      <c r="D24" s="1"/>
      <c r="E24" s="1"/>
    </row>
    <row r="25" spans="1:11" x14ac:dyDescent="0.2">
      <c r="A25" s="3" t="s">
        <v>28</v>
      </c>
      <c r="B25" s="1"/>
      <c r="C25" s="1"/>
      <c r="D25" s="1"/>
      <c r="E25" s="1"/>
    </row>
    <row r="26" spans="1:11" x14ac:dyDescent="0.2">
      <c r="A26" s="3" t="s">
        <v>29</v>
      </c>
      <c r="B26" s="1"/>
      <c r="C26" s="1"/>
      <c r="D26" s="1"/>
      <c r="E26" s="1"/>
      <c r="K26">
        <v>947</v>
      </c>
    </row>
    <row r="27" spans="1:11" x14ac:dyDescent="0.2">
      <c r="A27" t="s">
        <v>12</v>
      </c>
      <c r="C27">
        <v>1517</v>
      </c>
      <c r="D27">
        <v>1648</v>
      </c>
      <c r="E27">
        <v>1727</v>
      </c>
      <c r="F27">
        <v>1880</v>
      </c>
      <c r="G27">
        <v>2171</v>
      </c>
      <c r="H27">
        <v>2334</v>
      </c>
      <c r="I27">
        <v>2890</v>
      </c>
      <c r="J27">
        <v>3206</v>
      </c>
      <c r="K27">
        <f>K12-K14+K15-K16-K23-K25-K26</f>
        <v>884</v>
      </c>
    </row>
    <row r="30" spans="1:11" x14ac:dyDescent="0.2">
      <c r="A30" s="2" t="s">
        <v>1</v>
      </c>
    </row>
    <row r="31" spans="1:11" x14ac:dyDescent="0.2">
      <c r="A31" s="3" t="s">
        <v>23</v>
      </c>
      <c r="B31" s="1"/>
      <c r="C31" s="1"/>
      <c r="D31" s="1"/>
      <c r="E31" s="1"/>
    </row>
    <row r="32" spans="1:11" x14ac:dyDescent="0.2">
      <c r="A32" s="3" t="s">
        <v>24</v>
      </c>
      <c r="B32" s="1"/>
      <c r="C32" s="1"/>
      <c r="D32" s="1"/>
      <c r="E32" s="1"/>
    </row>
    <row r="33" spans="1:11" x14ac:dyDescent="0.2">
      <c r="A33" s="3" t="s">
        <v>25</v>
      </c>
      <c r="B33" s="1"/>
      <c r="C33" s="1"/>
      <c r="D33" s="1"/>
      <c r="E33" s="1"/>
    </row>
    <row r="34" spans="1:11" x14ac:dyDescent="0.2">
      <c r="A34" s="3" t="s">
        <v>26</v>
      </c>
      <c r="B34" s="1"/>
      <c r="C34" s="1"/>
      <c r="D34" s="1"/>
      <c r="E34" s="1"/>
    </row>
    <row r="35" spans="1:11" x14ac:dyDescent="0.2">
      <c r="A35" s="3" t="s">
        <v>27</v>
      </c>
      <c r="B35" s="1"/>
      <c r="C35" s="1"/>
      <c r="D35" s="1"/>
      <c r="E35" s="1"/>
    </row>
    <row r="36" spans="1:11" x14ac:dyDescent="0.2">
      <c r="A36" s="3" t="s">
        <v>28</v>
      </c>
      <c r="B36" s="1"/>
      <c r="C36" s="1"/>
      <c r="D36" s="1"/>
      <c r="E36" s="1"/>
    </row>
    <row r="37" spans="1:11" x14ac:dyDescent="0.2">
      <c r="A37" s="3" t="s">
        <v>29</v>
      </c>
      <c r="B37" s="1"/>
      <c r="C37" s="1"/>
      <c r="D37" s="1"/>
      <c r="E37" s="1"/>
    </row>
    <row r="38" spans="1:11" x14ac:dyDescent="0.2">
      <c r="A38" t="s">
        <v>14</v>
      </c>
      <c r="C38">
        <v>989</v>
      </c>
      <c r="D38">
        <v>1092</v>
      </c>
      <c r="E38">
        <v>1125</v>
      </c>
      <c r="F38">
        <v>2997</v>
      </c>
      <c r="G38">
        <v>4704</v>
      </c>
      <c r="H38">
        <v>1807</v>
      </c>
      <c r="I38">
        <v>531</v>
      </c>
      <c r="J38">
        <v>599</v>
      </c>
      <c r="K38">
        <v>285</v>
      </c>
    </row>
    <row r="40" spans="1:11" x14ac:dyDescent="0.2">
      <c r="A40" s="2" t="s">
        <v>2</v>
      </c>
    </row>
    <row r="41" spans="1:11" x14ac:dyDescent="0.2">
      <c r="A41" s="3" t="s">
        <v>23</v>
      </c>
      <c r="B41" s="1"/>
      <c r="C41" s="1"/>
      <c r="D41" s="1"/>
      <c r="E41" s="1"/>
      <c r="K41">
        <v>-46</v>
      </c>
    </row>
    <row r="42" spans="1:11" x14ac:dyDescent="0.2">
      <c r="A42" s="3" t="s">
        <v>24</v>
      </c>
      <c r="B42" s="1"/>
      <c r="C42" s="1"/>
      <c r="D42" s="1"/>
      <c r="E42" s="1"/>
      <c r="K42">
        <v>265</v>
      </c>
    </row>
    <row r="43" spans="1:11" x14ac:dyDescent="0.2">
      <c r="A43" s="3" t="s">
        <v>25</v>
      </c>
      <c r="B43" s="1"/>
      <c r="C43" s="1"/>
      <c r="D43" s="1"/>
      <c r="E43" s="1"/>
      <c r="K43">
        <v>-18</v>
      </c>
    </row>
    <row r="44" spans="1:11" x14ac:dyDescent="0.2">
      <c r="A44" s="3" t="s">
        <v>26</v>
      </c>
      <c r="B44" s="1"/>
      <c r="C44" s="1"/>
      <c r="D44" s="1"/>
      <c r="E44" s="1"/>
      <c r="K44">
        <v>-311</v>
      </c>
    </row>
    <row r="45" spans="1:11" x14ac:dyDescent="0.2">
      <c r="A45" s="3" t="s">
        <v>27</v>
      </c>
      <c r="B45" s="1"/>
      <c r="C45" s="1"/>
      <c r="D45" s="1"/>
      <c r="E45" s="1"/>
      <c r="K45">
        <v>86</v>
      </c>
    </row>
    <row r="46" spans="1:11" x14ac:dyDescent="0.2">
      <c r="A46" s="3" t="s">
        <v>28</v>
      </c>
      <c r="B46" s="1"/>
      <c r="C46" s="1"/>
      <c r="D46" s="1"/>
      <c r="E46" s="1"/>
      <c r="K46">
        <v>1</v>
      </c>
    </row>
    <row r="47" spans="1:11" x14ac:dyDescent="0.2">
      <c r="A47" s="3" t="s">
        <v>29</v>
      </c>
      <c r="B47" s="1"/>
      <c r="C47" s="1"/>
      <c r="D47" s="1"/>
      <c r="E47" s="1"/>
      <c r="K47">
        <v>30</v>
      </c>
    </row>
    <row r="48" spans="1:11" x14ac:dyDescent="0.2">
      <c r="A48" t="s">
        <v>30</v>
      </c>
      <c r="C48">
        <v>-41</v>
      </c>
      <c r="D48">
        <v>12</v>
      </c>
      <c r="E48">
        <v>60</v>
      </c>
      <c r="F48">
        <v>-552</v>
      </c>
      <c r="G48">
        <v>-237</v>
      </c>
      <c r="H48">
        <v>503</v>
      </c>
      <c r="I48">
        <v>-502</v>
      </c>
      <c r="J48">
        <v>-232</v>
      </c>
      <c r="K48">
        <v>161</v>
      </c>
    </row>
    <row r="50" spans="1:14" x14ac:dyDescent="0.2">
      <c r="A50" s="2" t="s">
        <v>40</v>
      </c>
    </row>
    <row r="51" spans="1:14" x14ac:dyDescent="0.2">
      <c r="A51" s="2" t="s">
        <v>23</v>
      </c>
      <c r="I51">
        <v>17997</v>
      </c>
      <c r="J51">
        <v>17069</v>
      </c>
      <c r="K51">
        <v>20956</v>
      </c>
    </row>
    <row r="52" spans="1:14" x14ac:dyDescent="0.2">
      <c r="A52" s="2" t="s">
        <v>24</v>
      </c>
    </row>
    <row r="53" spans="1:14" x14ac:dyDescent="0.2">
      <c r="A53" t="s">
        <v>36</v>
      </c>
      <c r="I53">
        <v>3539</v>
      </c>
      <c r="J53">
        <v>4527</v>
      </c>
      <c r="K53">
        <v>6389</v>
      </c>
    </row>
    <row r="54" spans="1:14" x14ac:dyDescent="0.2">
      <c r="A54" t="s">
        <v>37</v>
      </c>
      <c r="I54">
        <v>3934</v>
      </c>
      <c r="J54">
        <v>3981</v>
      </c>
      <c r="K54">
        <v>4428</v>
      </c>
    </row>
    <row r="55" spans="1:14" x14ac:dyDescent="0.2">
      <c r="A55" t="s">
        <v>27</v>
      </c>
      <c r="I55">
        <v>4052</v>
      </c>
      <c r="J55">
        <v>3924</v>
      </c>
      <c r="K55">
        <v>4503</v>
      </c>
    </row>
    <row r="56" spans="1:14" x14ac:dyDescent="0.2">
      <c r="A56" t="s">
        <v>38</v>
      </c>
      <c r="I56">
        <v>1709</v>
      </c>
      <c r="J56">
        <v>1801</v>
      </c>
      <c r="K56">
        <v>2077</v>
      </c>
    </row>
    <row r="57" spans="1:14" x14ac:dyDescent="0.2">
      <c r="A57" s="2" t="s">
        <v>39</v>
      </c>
      <c r="C57">
        <f>C53+C54+C55+C56</f>
        <v>0</v>
      </c>
      <c r="D57">
        <f t="shared" ref="D57:N57" si="1">D53+D54+D55+D56</f>
        <v>0</v>
      </c>
      <c r="E57">
        <f t="shared" si="1"/>
        <v>0</v>
      </c>
      <c r="F57">
        <f t="shared" si="1"/>
        <v>0</v>
      </c>
      <c r="G57">
        <f t="shared" si="1"/>
        <v>0</v>
      </c>
      <c r="H57">
        <f t="shared" si="1"/>
        <v>0</v>
      </c>
      <c r="I57">
        <f t="shared" si="1"/>
        <v>13234</v>
      </c>
      <c r="J57">
        <f t="shared" si="1"/>
        <v>14233</v>
      </c>
      <c r="K57">
        <f t="shared" si="1"/>
        <v>17397</v>
      </c>
      <c r="L57">
        <f t="shared" si="1"/>
        <v>0</v>
      </c>
      <c r="M57">
        <f t="shared" si="1"/>
        <v>0</v>
      </c>
      <c r="N57">
        <f t="shared" si="1"/>
        <v>0</v>
      </c>
    </row>
    <row r="58" spans="1:14" x14ac:dyDescent="0.2">
      <c r="A58" s="3" t="s">
        <v>25</v>
      </c>
      <c r="I58">
        <v>353</v>
      </c>
      <c r="J58">
        <v>77</v>
      </c>
      <c r="K58">
        <v>522</v>
      </c>
    </row>
    <row r="59" spans="1:14" x14ac:dyDescent="0.2">
      <c r="A59" s="3" t="s">
        <v>3</v>
      </c>
      <c r="C59">
        <f>C51-C57+C58</f>
        <v>0</v>
      </c>
      <c r="D59">
        <f t="shared" ref="D59:N59" si="2">D51-D57+D58</f>
        <v>0</v>
      </c>
      <c r="E59">
        <f t="shared" si="2"/>
        <v>0</v>
      </c>
      <c r="F59">
        <f t="shared" si="2"/>
        <v>0</v>
      </c>
      <c r="G59">
        <f t="shared" si="2"/>
        <v>0</v>
      </c>
      <c r="H59">
        <f t="shared" si="2"/>
        <v>0</v>
      </c>
      <c r="I59">
        <f t="shared" si="2"/>
        <v>5116</v>
      </c>
      <c r="J59">
        <f t="shared" si="2"/>
        <v>2913</v>
      </c>
      <c r="K59">
        <f t="shared" si="2"/>
        <v>4081</v>
      </c>
      <c r="L59">
        <f t="shared" si="2"/>
        <v>0</v>
      </c>
      <c r="M59">
        <f t="shared" si="2"/>
        <v>0</v>
      </c>
      <c r="N59">
        <f t="shared" si="2"/>
        <v>0</v>
      </c>
    </row>
    <row r="60" spans="1:14" x14ac:dyDescent="0.2">
      <c r="A60" s="2" t="s">
        <v>48</v>
      </c>
    </row>
    <row r="61" spans="1:14" x14ac:dyDescent="0.2">
      <c r="A61" s="3" t="s">
        <v>26</v>
      </c>
      <c r="I61">
        <v>1950</v>
      </c>
      <c r="J61">
        <v>1270</v>
      </c>
      <c r="K61">
        <v>585</v>
      </c>
    </row>
    <row r="62" spans="1:14" x14ac:dyDescent="0.2">
      <c r="A62" s="3" t="s">
        <v>41</v>
      </c>
      <c r="I62">
        <v>-1351</v>
      </c>
      <c r="J62">
        <v>666</v>
      </c>
      <c r="K62">
        <v>203</v>
      </c>
    </row>
    <row r="63" spans="1:14" x14ac:dyDescent="0.2">
      <c r="A63" s="3" t="s">
        <v>42</v>
      </c>
      <c r="I63">
        <v>93</v>
      </c>
      <c r="J63">
        <v>142</v>
      </c>
      <c r="K63">
        <v>112</v>
      </c>
    </row>
    <row r="64" spans="1:14" x14ac:dyDescent="0.2">
      <c r="A64" s="3" t="s">
        <v>43</v>
      </c>
      <c r="I64">
        <v>50</v>
      </c>
      <c r="J64">
        <v>70</v>
      </c>
      <c r="K64">
        <v>80</v>
      </c>
    </row>
    <row r="65" spans="1:15" x14ac:dyDescent="0.2">
      <c r="A65" s="3" t="s">
        <v>44</v>
      </c>
      <c r="I65">
        <v>163</v>
      </c>
      <c r="J65">
        <v>267</v>
      </c>
      <c r="K65">
        <v>-461</v>
      </c>
    </row>
    <row r="66" spans="1:15" x14ac:dyDescent="0.2">
      <c r="A66" s="3" t="s">
        <v>45</v>
      </c>
      <c r="I66">
        <v>200</v>
      </c>
      <c r="J66">
        <v>257</v>
      </c>
      <c r="K66">
        <v>202</v>
      </c>
    </row>
    <row r="67" spans="1:15" x14ac:dyDescent="0.2">
      <c r="A67" s="3" t="s">
        <v>46</v>
      </c>
      <c r="I67">
        <v>92</v>
      </c>
      <c r="J67">
        <v>130</v>
      </c>
      <c r="K67">
        <v>200</v>
      </c>
    </row>
    <row r="68" spans="1:15" x14ac:dyDescent="0.2">
      <c r="A68" s="3" t="s">
        <v>47</v>
      </c>
      <c r="C68">
        <f>-C61+C62+C63+C64+C65+C66+C67</f>
        <v>0</v>
      </c>
      <c r="D68">
        <f t="shared" ref="D68:N68" si="3">-D61+D62+D63+D64+D65+D66+D67</f>
        <v>0</v>
      </c>
      <c r="E68">
        <f t="shared" si="3"/>
        <v>0</v>
      </c>
      <c r="F68">
        <f t="shared" si="3"/>
        <v>0</v>
      </c>
      <c r="G68">
        <f t="shared" si="3"/>
        <v>0</v>
      </c>
      <c r="H68">
        <f t="shared" si="3"/>
        <v>0</v>
      </c>
      <c r="I68">
        <f t="shared" si="3"/>
        <v>-2703</v>
      </c>
      <c r="J68">
        <f t="shared" si="3"/>
        <v>262</v>
      </c>
      <c r="K68">
        <f t="shared" si="3"/>
        <v>-249</v>
      </c>
      <c r="L68">
        <f t="shared" si="3"/>
        <v>0</v>
      </c>
      <c r="M68">
        <f t="shared" si="3"/>
        <v>0</v>
      </c>
      <c r="N68">
        <f t="shared" si="3"/>
        <v>0</v>
      </c>
    </row>
    <row r="69" spans="1:15" x14ac:dyDescent="0.2">
      <c r="A69" s="2" t="s">
        <v>51</v>
      </c>
      <c r="B69">
        <f>B59+B68</f>
        <v>0</v>
      </c>
      <c r="C69">
        <f t="shared" ref="C69:N69" si="4">C59+C68</f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  <c r="H69">
        <f t="shared" si="4"/>
        <v>0</v>
      </c>
      <c r="I69">
        <f t="shared" si="4"/>
        <v>2413</v>
      </c>
      <c r="J69">
        <f t="shared" si="4"/>
        <v>3175</v>
      </c>
      <c r="K69">
        <f t="shared" si="4"/>
        <v>3832</v>
      </c>
      <c r="L69">
        <f t="shared" si="4"/>
        <v>0</v>
      </c>
      <c r="M69">
        <f t="shared" si="4"/>
        <v>0</v>
      </c>
      <c r="N69">
        <f t="shared" si="4"/>
        <v>0</v>
      </c>
    </row>
    <row r="70" spans="1:15" x14ac:dyDescent="0.2">
      <c r="A70" s="3" t="s">
        <v>49</v>
      </c>
      <c r="I70">
        <v>44</v>
      </c>
      <c r="J70">
        <v>348</v>
      </c>
      <c r="K70">
        <v>586</v>
      </c>
    </row>
    <row r="71" spans="1:15" x14ac:dyDescent="0.2">
      <c r="A71" s="3" t="s">
        <v>50</v>
      </c>
      <c r="I71">
        <v>550</v>
      </c>
      <c r="J71">
        <v>746</v>
      </c>
      <c r="K71">
        <v>901</v>
      </c>
    </row>
    <row r="72" spans="1:15" x14ac:dyDescent="0.2">
      <c r="A72" s="2" t="s">
        <v>11</v>
      </c>
      <c r="B72">
        <f>B69-B70+B71</f>
        <v>0</v>
      </c>
      <c r="C72">
        <f t="shared" ref="C72:O72" si="5">C69-C70+C71</f>
        <v>0</v>
      </c>
      <c r="D72">
        <f t="shared" si="5"/>
        <v>0</v>
      </c>
      <c r="E72">
        <f t="shared" si="5"/>
        <v>0</v>
      </c>
      <c r="F72">
        <f t="shared" si="5"/>
        <v>0</v>
      </c>
      <c r="G72">
        <f t="shared" si="5"/>
        <v>0</v>
      </c>
      <c r="H72">
        <f t="shared" si="5"/>
        <v>0</v>
      </c>
      <c r="I72">
        <f t="shared" si="5"/>
        <v>2919</v>
      </c>
      <c r="J72">
        <f t="shared" si="5"/>
        <v>3573</v>
      </c>
      <c r="K72">
        <f t="shared" si="5"/>
        <v>4147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</row>
    <row r="74" spans="1:15" x14ac:dyDescent="0.2">
      <c r="A74" t="s">
        <v>35</v>
      </c>
    </row>
    <row r="75" spans="1:15" x14ac:dyDescent="0.2">
      <c r="A75" t="s">
        <v>4</v>
      </c>
      <c r="I75">
        <v>649</v>
      </c>
      <c r="J75">
        <v>1576</v>
      </c>
      <c r="K75">
        <v>696</v>
      </c>
    </row>
    <row r="76" spans="1:15" x14ac:dyDescent="0.2">
      <c r="A76" t="s">
        <v>5</v>
      </c>
      <c r="I76">
        <v>87</v>
      </c>
      <c r="J76">
        <v>98</v>
      </c>
      <c r="K76">
        <v>87</v>
      </c>
    </row>
    <row r="77" spans="1:15" x14ac:dyDescent="0.2">
      <c r="A77" t="s">
        <v>6</v>
      </c>
      <c r="I77">
        <v>-94</v>
      </c>
      <c r="J77">
        <v>27</v>
      </c>
      <c r="K77">
        <v>186</v>
      </c>
    </row>
    <row r="78" spans="1:15" x14ac:dyDescent="0.2">
      <c r="A78" t="s">
        <v>7</v>
      </c>
      <c r="I78">
        <v>274</v>
      </c>
    </row>
    <row r="79" spans="1:15" x14ac:dyDescent="0.2">
      <c r="A79" t="s">
        <v>8</v>
      </c>
      <c r="I79">
        <v>-131</v>
      </c>
      <c r="J79">
        <v>-199</v>
      </c>
      <c r="K79">
        <v>324</v>
      </c>
    </row>
    <row r="80" spans="1:15" x14ac:dyDescent="0.2">
      <c r="A80" t="s">
        <v>9</v>
      </c>
      <c r="I80">
        <v>1208</v>
      </c>
      <c r="K80">
        <v>674</v>
      </c>
    </row>
    <row r="81" spans="1:1" x14ac:dyDescent="0.2">
      <c r="A81" t="s">
        <v>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Tianyu</dc:creator>
  <cp:lastModifiedBy>Zhou, Tianyu</cp:lastModifiedBy>
  <dcterms:created xsi:type="dcterms:W3CDTF">2023-12-30T23:18:33Z</dcterms:created>
  <dcterms:modified xsi:type="dcterms:W3CDTF">2023-12-31T15:18:06Z</dcterms:modified>
</cp:coreProperties>
</file>