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>
    <mc:Choice Requires="x15">
      <x15ac:absPath xmlns:x15ac="http://schemas.microsoft.com/office/spreadsheetml/2010/11/ac" url="C:\Users\50050376837\Desktop\redress_web_integrator1\java\CSVExcel\src\main\java\org\example\"/>
    </mc:Choice>
  </mc:AlternateContent>
  <xr:revisionPtr revIDLastSave="0" documentId="13_ncr:1_{B538F50B-12D3-40AD-AD3D-F4F1EE28154A}" xr6:coauthVersionLast="36" xr6:coauthVersionMax="47" xr10:uidLastSave="{00000000-0000-0000-0000-000000000000}"/>
  <bookViews>
    <workbookView xWindow="33285" yWindow="-1710" windowWidth="15375" windowHeight="7995" xr2:uid="{E3F4C942-C68E-4534-8EE5-F2EB000981AE}"/>
  </bookViews>
  <sheets>
    <sheet name="Planilha1" sheetId="1" r:id="rId1"/>
  </sheet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21" i="1" s="1" a="1"/>
  <c r="C21" i="1" s="1"/>
  <c r="D4" i="1"/>
  <c r="E4" i="1" s="1" a="1"/>
  <c r="E4" i="1" s="1"/>
  <c r="D5" i="1"/>
  <c r="F5" i="1" s="1" a="1"/>
  <c r="F5" i="1" s="1"/>
  <c r="F21" i="1" l="1" a="1"/>
  <c r="F21" i="1" s="1"/>
  <c r="K3" i="1" s="1"/>
  <c r="K4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E21" i="1" s="1"/>
  <c r="D21" i="1" a="1"/>
  <c r="D21" i="1" s="1"/>
  <c r="D22" i="1" l="1"/>
  <c r="E22" i="1"/>
  <c r="E2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<sst xmlns="http://schemas.openxmlformats.org/spreadsheetml/2006/main" count="19" uniqueCount="19">
  <si>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</si>
  <si>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</si>
  <si>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</si>
  <si>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</si>
  <si>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</si>
  <si>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</si>
  <si>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</si>
  <si>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</si>
  <si>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</si>
  <si>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</si>
  <si>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</si>
  <si>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</si>
  <si>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</si>
  <si>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</si>
  <si>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</si>
  <si>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</si>
  <si>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</si>
  <si>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</si>
  <si>
    <t>13181220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</si>
</sst>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viacep.com.br/ws/01001000/xml/" TargetMode="External" Type="http://schemas.openxmlformats.org/officeDocument/2006/relationships/hyperlink"/><Relationship Id="rId2" Target="https://viacep.com.br/ws/01001000/xml/" TargetMode="External" Type="http://schemas.openxmlformats.org/officeDocument/2006/relationships/hyperlink"/><Relationship Id="rId3" Target="https://viacep.com.br/ws/01001000/xml/" TargetMode="External" Type="http://schemas.openxmlformats.org/officeDocument/2006/relationships/hyperlink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C6" sqref="C6"/>
    </sheetView>
  </sheetViews>
  <sheetFormatPr defaultRowHeight="15.75" x14ac:dyDescent="0.25"/>
  <cols>
    <col min="1" max="1" customWidth="true" style="1" width="11.85546875" collapsed="false"/>
    <col min="2" max="2" bestFit="true" customWidth="true" style="1" width="12.5703125" collapsed="false"/>
    <col min="3" max="3" customWidth="true" style="1" width="27.0" collapsed="false"/>
    <col min="4" max="4" customWidth="true" style="1" width="27.5703125" collapsed="false"/>
    <col min="5" max="5" customWidth="true" style="1" width="29.42578125" collapsed="false"/>
    <col min="6" max="6" customWidth="true" style="1" width="30.42578125" collapsed="false"/>
    <col min="7" max="7" bestFit="true" customWidth="true" style="1" width="21.0" collapsed="false"/>
    <col min="8" max="8" bestFit="true" customWidth="true" style="1" width="35.28515625" collapsed="false"/>
    <col min="9" max="9" bestFit="true" customWidth="true" style="1" width="6.28515625" collapsed="false"/>
    <col min="10" max="10" bestFit="true" customWidth="true" style="1" width="21.85546875" collapsed="false"/>
    <col min="11" max="11" bestFit="true" customWidth="true" style="1" width="254.42578125" collapsed="false"/>
    <col min="12" max="16384" style="1" width="9.140625" collapsed="false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13015081</v>
      </c>
      <c r="D3" s="7" t="str">
        <f>_xlfn.WEBSERVICE("https://viacep.com.br/ws/" &amp; C3 &amp; "/xml/")</f>
        <v><![CDATA[<?xml version="1.0" encoding="UTF-8"?>
<xmlcep>
  <cep>13015-081</cep>
  <logradouro>Rua Doutor Quirino</logradouro>
  <complemento>de 632/633 a 1300/1301</complemento>
  <bairro>Centro</bairro>
  <localidade>Campinas</localidade>
  <uf>SP</uf>
  <ibge>3509502</ibge>
  <gia>2446</gia>
  <ddd>19</ddd>
  <siafi>6291</siafi>
</xmlcep>]]>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Centro</v>
      </c>
      <c r="H3" s="5" t="str" cm="1">
        <f t="array" ref="H3">_xlfn.FILTERXML(D3,"//xmlcep/logradouro")</f>
        <v>Rua Doutor Quirino</v>
      </c>
      <c r="J3" s="11" t="s">
        <v>13</v>
      </c>
      <c r="K3" s="12" t="e">
        <f><![CDATA["https://maps.googleapis.com/maps/api/distancematrix/xml?&origins=" &  C21 & "|" & C22 & "&destinations=" & F21 & "&key=" & $K$2]]></f>
        <v>#VALUE!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<![CDATA[<?xml version="1.0" encoding="UTF-8"?>
<xmlcep>
  <cep>13275-090</cep>
  <logradouro>Rua Máximo Piton</logradouro>
  <complemento></complemento>
  <bairro>Jardim Santa Rosa</bairro>
  <localidade>Valinhos</localidade>
  <uf>SP</uf>
  <ibge>3556206</ibge>
  <gia>7080</gia>
  <ddd>19</ddd>
  <siafi>7225</siafi>
</xmlcep>]]>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e">
        <f>_xlfn.WEBSERVICE(K3)</f>
        <v>#VALUE!</v>
      </c>
      <c r="L4" s="9"/>
      <c r="M4" s="9"/>
      <c r="N4" s="9"/>
      <c r="O4" s="9"/>
    </row>
    <row r="5" spans="2:15" ht="15" customHeight="1" x14ac:dyDescent="0.25">
      <c r="B5" s="10" t="s">
        <v>6</v>
      </c>
      <c r="C5" s="6" t="s">
        <v>18</v>
      </c>
      <c r="D5" s="7" t="e">
        <f t="shared" si="0"/>
        <v>#VALUE!</v>
      </c>
      <c r="E5" s="8" t="e" cm="1">
        <f t="array" ref="E5">_xlfn.FILTERXML(D5,"//xmlcep/localidade")</f>
        <v>#VALUE!</v>
      </c>
      <c r="F5" s="6" t="e" cm="1">
        <f t="array" ref="F5">_xlfn.FILTERXML(D5,"//xmlcep/uf")</f>
        <v>#VALUE!</v>
      </c>
      <c r="G5" s="5" t="e" cm="1">
        <f t="array" ref="G5">_xlfn.FILTERXML(D5,"//xmlcep/bairro")</f>
        <v>#VALUE!</v>
      </c>
      <c r="H5" s="5" t="e" cm="1">
        <f t="array" ref="H5">_xlfn.FILTERXML(D5,"//xmlcep/logradouro")</f>
        <v>#VALUE!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e" cm="1">
        <f t="array" ref="D21:D22">_xlfn.FILTERXML(K4,"DistanceMatrixResponse/row/element/distance/text")</f>
        <v>#VALUE!</v>
      </c>
      <c r="E21" s="13" t="e" cm="1">
        <f t="array" ref="E21:E22">_xlfn.FILTERXML(K4,"DistanceMatrixResponse/row/element/duration/text")</f>
        <v>#VALUE!</v>
      </c>
      <c r="F21" s="19" t="e" cm="1">
        <f t="array" ref="F21">_xlfn.FILTERXML(D5,"//xmlcep/localidade") &amp; ", " &amp; _xlfn.FILTERXML(D5,"//xmlcep/uf") &amp; ", " &amp;  "Brasil"</f>
        <v>#VALUE!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e">
        <v>#VALUE!</v>
      </c>
      <c r="E22" s="13" t="e">
        <v>#VALUE!</v>
      </c>
      <c r="F22" s="20"/>
    </row>
    <row r="23" spans="2:6" x14ac:dyDescent="0.25">
      <c r="E23" s="17" t="s">
        <v>17</v>
      </c>
    </row>
    <row r="24" spans="2:6" x14ac:dyDescent="0.25">
      <c r="E24" s="18" t="e" cm="1">
        <f t="array" ref="E24:E25">_xlfn.FILTERXML(K4,"DistanceMatrixResponse/row/element/duration/value") / 3600</f>
        <v>#VALUE!</v>
      </c>
    </row>
    <row r="25" spans="2:6" x14ac:dyDescent="0.25">
      <c r="E25" s="18" t="e">
        <v>#VALUE!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2023-05-27T20:27:20Z</dcterms:created>
  <dc:creator>Raphael Torres</dc:creator>
  <cp:lastModifiedBy>Raphael Valderrama Torres</cp:lastModifiedBy>
  <dcterms:modified xsi:type="dcterms:W3CDTF">2023-05-30T13:26:04Z</dcterms:modified>
</cp:coreProperties>
</file>