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OneDrive\Documents\Oxford Future Impact Group\monitoring-amr\"/>
    </mc:Choice>
  </mc:AlternateContent>
  <xr:revisionPtr revIDLastSave="0" documentId="13_ncr:1_{856145B0-01D3-435F-9591-81A59025BD80}" xr6:coauthVersionLast="47" xr6:coauthVersionMax="47" xr10:uidLastSave="{00000000-0000-0000-0000-000000000000}"/>
  <bookViews>
    <workbookView xWindow="-108" yWindow="-108" windowWidth="23256" windowHeight="12456" xr2:uid="{5C58E0DF-9FDC-48B7-923D-8A6BE352D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30" i="1" s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M18" i="1"/>
  <c r="N18" i="1"/>
  <c r="O18" i="1"/>
  <c r="P18" i="1"/>
  <c r="Q18" i="1"/>
  <c r="R18" i="1"/>
  <c r="L18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D19" i="1"/>
  <c r="D20" i="1"/>
  <c r="D18" i="1"/>
  <c r="R13" i="1"/>
  <c r="L13" i="1"/>
  <c r="M13" i="1"/>
  <c r="N13" i="1"/>
  <c r="O13" i="1"/>
  <c r="P13" i="1"/>
  <c r="Q13" i="1"/>
  <c r="L14" i="1"/>
  <c r="M14" i="1"/>
  <c r="N14" i="1"/>
  <c r="O14" i="1"/>
  <c r="P14" i="1"/>
  <c r="Q14" i="1"/>
  <c r="R14" i="1"/>
  <c r="M12" i="1"/>
  <c r="N12" i="1"/>
  <c r="O12" i="1"/>
  <c r="P12" i="1"/>
  <c r="Q12" i="1"/>
  <c r="R12" i="1"/>
  <c r="L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E12" i="1"/>
  <c r="F12" i="1"/>
  <c r="G12" i="1"/>
  <c r="H12" i="1"/>
  <c r="I12" i="1"/>
  <c r="J12" i="1"/>
  <c r="D12" i="1"/>
  <c r="D8" i="1"/>
</calcChain>
</file>

<file path=xl/sharedStrings.xml><?xml version="1.0" encoding="utf-8"?>
<sst xmlns="http://schemas.openxmlformats.org/spreadsheetml/2006/main" count="48" uniqueCount="39">
  <si>
    <t>gpt-3.5-turbo-0125</t>
  </si>
  <si>
    <t>Input</t>
  </si>
  <si>
    <t>Output</t>
  </si>
  <si>
    <t>gpt-4</t>
  </si>
  <si>
    <t>gpt-4-turbo</t>
  </si>
  <si>
    <t>https://openai.com/pricing</t>
  </si>
  <si>
    <t>Text</t>
  </si>
  <si>
    <t>400x400</t>
  </si>
  <si>
    <t>600x600</t>
  </si>
  <si>
    <t>1080x1080</t>
  </si>
  <si>
    <t>1280x720</t>
  </si>
  <si>
    <t>1920x1080</t>
  </si>
  <si>
    <t>Tokens / word</t>
  </si>
  <si>
    <t>Article Lengths [Words]</t>
  </si>
  <si>
    <t>Pricing</t>
  </si>
  <si>
    <t>https://inkforall.com/copy-editing/long-form/how-long-is-an-article/#:~:text=Your%20audience%20will%20appreciate%20this,words%20for%20an%20online%20blog.</t>
  </si>
  <si>
    <t>Models</t>
  </si>
  <si>
    <t>Input Costing</t>
  </si>
  <si>
    <t>Per million tokens</t>
  </si>
  <si>
    <t>Per</t>
  </si>
  <si>
    <t>Output Costing</t>
  </si>
  <si>
    <t>Output Length [Words]</t>
  </si>
  <si>
    <t>Images Size [px]</t>
  </si>
  <si>
    <t>Outputs</t>
  </si>
  <si>
    <t>Inputs</t>
  </si>
  <si>
    <t>Model</t>
  </si>
  <si>
    <t>Output Length</t>
  </si>
  <si>
    <t>Monthly Cost</t>
  </si>
  <si>
    <t>Safety Factor</t>
  </si>
  <si>
    <t>Input Length</t>
  </si>
  <si>
    <t>Final Costing</t>
  </si>
  <si>
    <t>TL;DR</t>
  </si>
  <si>
    <t>Use 3.5-turbo</t>
  </si>
  <si>
    <t>Give it a nice long input because input is cheaper than output.</t>
  </si>
  <si>
    <t>Specify use input to specify output.</t>
  </si>
  <si>
    <t>This uses less words.</t>
  </si>
  <si>
    <t>This normalises output.</t>
  </si>
  <si>
    <t>&lt; $30 a month to analyse 5 articles / day</t>
  </si>
  <si>
    <t>Articles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</si>
</sst>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&quot;* #,##0.00_-;\-&quot;R&quot;* #,##0.00_-;_-&quot;R&quot;* &quot;-&quot;??_-;_-@_-"/>
    <numFmt numFmtId="168" formatCode="_-[$$-409]* #,##0.00_ ;_-[$$-409]* \-#,##0.00\ ;_-[$$-409]* &quot;-&quot;??_ ;_-@_ "/>
    <numFmt numFmtId="170" formatCode="_-[$$-409]* #,##0.0000_ ;_-[$$-409]* \-#,##0.0000\ ;_-[$$-409]* &quot;-&quot;??_ ;_-@_ "/>
    <numFmt numFmtId="171" formatCode="_-[$$-409]* #,##0.00000_ ;_-[$$-409]* \-#,##0.00000\ ;_-[$$-409]* &quot;-&quot;??_ ;_-@_ "/>
    <numFmt numFmtId="179" formatCode="_-[$$-409]* #,##0.0000_ ;_-[$$-409]* \-#,##0.0000\ ;_-[$$-409]* &quot;-&quot;??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2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vertical="center"/>
    </xf>
    <xf numFmtId="171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70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9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0" fontId="0" fillId="0" borderId="3" xfId="0" applyBorder="1" applyAlignment="1">
      <alignment vertical="center"/>
    </xf>
    <xf numFmtId="168" fontId="0" fillId="0" borderId="4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Input</a:t>
            </a:r>
            <a:r>
              <a:rPr lang="en-ZA" baseline="0"/>
              <a:t>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557921652535"/>
          <c:y val="0.11660828120478282"/>
          <c:w val="0.83697147385173709"/>
          <c:h val="0.744435062171790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gpt-3.5-turbo-0125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Sheet1!$L$12:$R$12</c:f>
              <c:numCache>
                <c:formatCode>_-[$$-409]* #\ ##0.0000_ ;_-[$$-409]* \-#\ ##0.0000\ ;_-[$$-409]* "-"????_ ;_-@_ </c:formatCode>
                <c:ptCount val="7"/>
                <c:pt idx="0">
                  <c:v>5.3333333333333323E-2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3-495E-948F-926274E22AD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Sheet1!$L$13:$R$13</c:f>
              <c:numCache>
                <c:formatCode>_-[$$-409]* #\ ##0.0000_ ;_-[$$-409]* \-#\ ##0.0000\ ;_-[$$-409]* "-"????_ ;_-@_ </c:formatCode>
                <c:ptCount val="7"/>
                <c:pt idx="0">
                  <c:v>3.2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23-495E-948F-926274E22AD4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Sheet1!$D$11:$J$11</c:f>
              <c:numCache>
                <c:formatCode>General</c:formatCode>
                <c:ptCount val="7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Sheet1!$L$14:$R$14</c:f>
              <c:numCache>
                <c:formatCode>_-[$$-409]* #\ ##0.0000_ ;_-[$$-409]* \-#\ ##0.0000\ ;_-[$$-409]* "-"????_ ;_-@_ </c:formatCode>
                <c:ptCount val="7"/>
                <c:pt idx="0">
                  <c:v>1.0666666666666667</c:v>
                </c:pt>
                <c:pt idx="1">
                  <c:v>1.3333333333333333</c:v>
                </c:pt>
                <c:pt idx="2">
                  <c:v>2</c:v>
                </c:pt>
                <c:pt idx="3">
                  <c:v>2.6666666666666665</c:v>
                </c:pt>
                <c:pt idx="4">
                  <c:v>3.3333333333333326</c:v>
                </c:pt>
                <c:pt idx="5">
                  <c:v>4</c:v>
                </c:pt>
                <c:pt idx="6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23-495E-948F-926274E2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72848"/>
        <c:axId val="1112873328"/>
      </c:lineChart>
      <c:catAx>
        <c:axId val="1112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  <a:r>
                  <a:rPr lang="en-ZA" baseline="0"/>
                  <a:t> of Text (Words)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5826920163037149"/>
              <c:y val="0.930581579603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3328"/>
        <c:crosses val="autoZero"/>
        <c:auto val="1"/>
        <c:lblAlgn val="ctr"/>
        <c:lblOffset val="100"/>
        <c:noMultiLvlLbl val="0"/>
      </c:catAx>
      <c:valAx>
        <c:axId val="1112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  <a:r>
                  <a:rPr lang="en-ZA" baseline="0"/>
                  <a:t> Per 100 Aricles Inputted ($)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2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9060081399617"/>
          <c:y val="0.13266855351843887"/>
          <c:w val="0.45229995543009954"/>
          <c:h val="5.34243840082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Output</a:t>
            </a:r>
            <a:r>
              <a:rPr lang="en-ZA" baseline="0"/>
              <a:t>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557921652535"/>
          <c:y val="0.11660828120478282"/>
          <c:w val="0.83697147385173709"/>
          <c:h val="0.744435062171790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gpt-3.5-turbo-0125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Sheet1!$L$18:$R$18</c:f>
              <c:numCache>
                <c:formatCode>_-[$$-409]* #\ ##0.0000_ ;_-[$$-409]* \-#\ ##0.0000\ ;_-[$$-409]* "-"????_ ;_-@_ </c:formatCode>
                <c:ptCount val="7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D-4A02-8C0A-A9B99F756808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Sheet1!$L$19:$R$19</c:f>
              <c:numCache>
                <c:formatCode>_-[$$-409]* #\ ##0.0000_ ;_-[$$-409]* \-#\ ##0.0000\ ;_-[$$-409]* "-"????_ ;_-@_ </c:formatCode>
                <c:ptCount val="7"/>
                <c:pt idx="0">
                  <c:v>0.24</c:v>
                </c:pt>
                <c:pt idx="1">
                  <c:v>0.32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D-4A02-8C0A-A9B99F756808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Sheet1!$D$17:$J$17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cat>
          <c:val>
            <c:numRef>
              <c:f>Sheet1!$L$20:$R$20</c:f>
              <c:numCache>
                <c:formatCode>_-[$$-409]* #\ ##0.0000_ ;_-[$$-409]* \-#\ ##0.0000\ ;_-[$$-409]* "-"????_ ;_-@_ </c:formatCode>
                <c:ptCount val="7"/>
                <c:pt idx="0">
                  <c:v>0.12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D-4A02-8C0A-A9B99F75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72848"/>
        <c:axId val="1112873328"/>
      </c:lineChart>
      <c:catAx>
        <c:axId val="1112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  <a:r>
                  <a:rPr lang="en-ZA" baseline="0"/>
                  <a:t> of Text (Words)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5826920163037149"/>
              <c:y val="0.930581579603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3328"/>
        <c:crosses val="autoZero"/>
        <c:auto val="1"/>
        <c:lblAlgn val="ctr"/>
        <c:lblOffset val="100"/>
        <c:noMultiLvlLbl val="0"/>
      </c:catAx>
      <c:valAx>
        <c:axId val="1112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</a:t>
                </a:r>
                <a:r>
                  <a:rPr lang="en-ZA" baseline="0"/>
                  <a:t> Per 100 Aricles Inputted ($)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2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9060081399617"/>
          <c:y val="0.13266855351843887"/>
          <c:w val="0.45229995543009954"/>
          <c:h val="5.34243840082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283535</xdr:colOff>
      <xdr:row>1</xdr:row>
      <xdr:rowOff>40217</xdr:rowOff>
    </xdr:from>
    <xdr:to>
      <xdr:col>29</xdr:col>
      <xdr:colOff>283535</xdr:colOff>
      <xdr:row>22</xdr:row>
      <xdr:rowOff>172483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FE2E6-1E6A-D634-B9EC-016B2D12F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254000</xdr:colOff>
      <xdr:row>24</xdr:row>
      <xdr:rowOff>34636</xdr:rowOff>
    </xdr:from>
    <xdr:to>
      <xdr:col>29</xdr:col>
      <xdr:colOff>254000</xdr:colOff>
      <xdr:row>45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675C9-183C-4A59-ABA2-056E4E81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kforall.com/copy-editing/long-form/how-long-is-an-article/" TargetMode="External"/><Relationship Id="rId1" Type="http://schemas.openxmlformats.org/officeDocument/2006/relationships/hyperlink" Target="https://openai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EBA5-2290-4CD7-BFD3-660AEDC50028}">
  <dimension ref="B2:T30"/>
  <sheetViews>
    <sheetView tabSelected="1" zoomScale="66" workbookViewId="0">
      <selection activeCell="K25" sqref="K25"/>
    </sheetView>
  </sheetViews>
  <sheetFormatPr defaultRowHeight="14.4" x14ac:dyDescent="0.3"/>
  <cols>
    <col min="1" max="1" width="8.88671875" style="4"/>
    <col min="2" max="2" width="5.44140625" style="4" customWidth="1"/>
    <col min="3" max="3" width="16.77734375" style="4" bestFit="1" customWidth="1"/>
    <col min="4" max="4" width="8.33203125" style="4" customWidth="1"/>
    <col min="5" max="5" width="8.5546875" style="4" bestFit="1" customWidth="1"/>
    <col min="6" max="7" width="9.5546875" style="4" bestFit="1" customWidth="1"/>
    <col min="8" max="8" width="9.88671875" style="4" bestFit="1" customWidth="1"/>
    <col min="9" max="9" width="9.5546875" style="4" bestFit="1" customWidth="1"/>
    <col min="10" max="10" width="9.88671875" style="4" bestFit="1" customWidth="1"/>
    <col min="11" max="11" width="14.109375" style="4" bestFit="1" customWidth="1"/>
    <col min="12" max="12" width="16.77734375" style="4" bestFit="1" customWidth="1"/>
    <col min="13" max="15" width="8.77734375" style="4" bestFit="1" customWidth="1"/>
    <col min="16" max="18" width="9.88671875" style="4" bestFit="1" customWidth="1"/>
    <col min="19" max="16384" width="8.88671875" style="4"/>
  </cols>
  <sheetData>
    <row r="2" spans="2:20" x14ac:dyDescent="0.3">
      <c r="B2" s="3" t="s">
        <v>5</v>
      </c>
      <c r="D2" s="5" t="s">
        <v>6</v>
      </c>
      <c r="E2" s="5"/>
      <c r="G2" s="4" t="s">
        <v>18</v>
      </c>
    </row>
    <row r="3" spans="2:20" x14ac:dyDescent="0.3">
      <c r="C3" s="6" t="s">
        <v>14</v>
      </c>
      <c r="D3" s="7" t="s">
        <v>1</v>
      </c>
      <c r="E3" s="7" t="s">
        <v>2</v>
      </c>
    </row>
    <row r="4" spans="2:20" x14ac:dyDescent="0.3">
      <c r="B4" s="8" t="s">
        <v>16</v>
      </c>
      <c r="C4" s="6" t="s">
        <v>0</v>
      </c>
      <c r="D4" s="9">
        <v>0.5</v>
      </c>
      <c r="E4" s="9">
        <v>1.5</v>
      </c>
      <c r="F4" s="5" t="s">
        <v>22</v>
      </c>
      <c r="G4" s="5"/>
      <c r="H4" s="5"/>
      <c r="I4" s="5"/>
      <c r="J4" s="5"/>
    </row>
    <row r="5" spans="2:20" x14ac:dyDescent="0.3">
      <c r="B5" s="8"/>
      <c r="C5" s="6" t="s">
        <v>3</v>
      </c>
      <c r="D5" s="9">
        <v>30</v>
      </c>
      <c r="E5" s="9">
        <v>60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spans="2:20" x14ac:dyDescent="0.3">
      <c r="B6" s="8"/>
      <c r="C6" s="6" t="s">
        <v>4</v>
      </c>
      <c r="D6" s="9">
        <v>10</v>
      </c>
      <c r="E6" s="9">
        <v>30</v>
      </c>
      <c r="F6" s="10">
        <v>2.5500000000000002E-3</v>
      </c>
      <c r="G6" s="10">
        <v>7.6499999999999997E-3</v>
      </c>
      <c r="H6" s="10">
        <v>7.6499999999999997E-3</v>
      </c>
      <c r="I6" s="10">
        <v>1.1050000000000001E-2</v>
      </c>
      <c r="J6" s="10">
        <v>1.1050000000000001E-2</v>
      </c>
    </row>
    <row r="8" spans="2:20" x14ac:dyDescent="0.3">
      <c r="C8" s="6" t="s">
        <v>12</v>
      </c>
      <c r="D8" s="11">
        <f>1000/750</f>
        <v>1.3333333333333333</v>
      </c>
    </row>
    <row r="10" spans="2:20" x14ac:dyDescent="0.3">
      <c r="B10" s="3" t="s">
        <v>15</v>
      </c>
      <c r="D10" s="5" t="s">
        <v>13</v>
      </c>
      <c r="E10" s="5"/>
      <c r="F10" s="5"/>
      <c r="G10" s="5"/>
      <c r="H10" s="5"/>
      <c r="I10" s="5"/>
      <c r="J10" s="5"/>
    </row>
    <row r="11" spans="2:20" x14ac:dyDescent="0.3">
      <c r="C11" s="6" t="s">
        <v>17</v>
      </c>
      <c r="D11" s="6">
        <v>800</v>
      </c>
      <c r="E11" s="6">
        <v>1000</v>
      </c>
      <c r="F11" s="6">
        <v>1500</v>
      </c>
      <c r="G11" s="6">
        <v>2000</v>
      </c>
      <c r="H11" s="6">
        <v>2500</v>
      </c>
      <c r="I11" s="6">
        <v>3000</v>
      </c>
      <c r="J11" s="6">
        <v>4000</v>
      </c>
      <c r="L11" s="12" t="s">
        <v>19</v>
      </c>
      <c r="M11" s="12">
        <v>100</v>
      </c>
      <c r="N11" s="12" t="s">
        <v>24</v>
      </c>
    </row>
    <row r="12" spans="2:20" x14ac:dyDescent="0.3">
      <c r="B12" s="8" t="s">
        <v>16</v>
      </c>
      <c r="C12" s="6" t="s">
        <v>0</v>
      </c>
      <c r="D12" s="13">
        <f>D$11*$D4*$D$8/1000000</f>
        <v>5.3333333333333325E-4</v>
      </c>
      <c r="E12" s="13">
        <f t="shared" ref="E12:J12" si="0">E$11*$D4*$D$8/1000000</f>
        <v>6.6666666666666664E-4</v>
      </c>
      <c r="F12" s="13">
        <f t="shared" si="0"/>
        <v>1E-3</v>
      </c>
      <c r="G12" s="13">
        <f t="shared" si="0"/>
        <v>1.3333333333333333E-3</v>
      </c>
      <c r="H12" s="13">
        <f t="shared" si="0"/>
        <v>1.6666666666666666E-3</v>
      </c>
      <c r="I12" s="13">
        <f t="shared" si="0"/>
        <v>2E-3</v>
      </c>
      <c r="J12" s="13">
        <f t="shared" si="0"/>
        <v>2.6666666666666666E-3</v>
      </c>
      <c r="L12" s="14">
        <f>D12*$M$11</f>
        <v>5.3333333333333323E-2</v>
      </c>
      <c r="M12" s="14">
        <f>E12*$M$11</f>
        <v>6.6666666666666666E-2</v>
      </c>
      <c r="N12" s="14">
        <f>F12*$M$11</f>
        <v>0.1</v>
      </c>
      <c r="O12" s="14">
        <f>G12*$M$11</f>
        <v>0.13333333333333333</v>
      </c>
      <c r="P12" s="14">
        <f>H12*$M$11</f>
        <v>0.16666666666666666</v>
      </c>
      <c r="Q12" s="14">
        <f>I12*$M$11</f>
        <v>0.2</v>
      </c>
      <c r="R12" s="14">
        <f>J12*$M$11</f>
        <v>0.26666666666666666</v>
      </c>
      <c r="S12" s="15"/>
      <c r="T12" s="15"/>
    </row>
    <row r="13" spans="2:20" x14ac:dyDescent="0.3">
      <c r="B13" s="8"/>
      <c r="C13" s="6" t="s">
        <v>3</v>
      </c>
      <c r="D13" s="13">
        <f t="shared" ref="D13:J13" si="1">D$11*$D5*$D$8/1000000</f>
        <v>3.2000000000000001E-2</v>
      </c>
      <c r="E13" s="13">
        <f t="shared" si="1"/>
        <v>0.04</v>
      </c>
      <c r="F13" s="13">
        <f t="shared" si="1"/>
        <v>0.06</v>
      </c>
      <c r="G13" s="13">
        <f t="shared" si="1"/>
        <v>0.08</v>
      </c>
      <c r="H13" s="13">
        <f t="shared" si="1"/>
        <v>0.1</v>
      </c>
      <c r="I13" s="13">
        <f t="shared" si="1"/>
        <v>0.12</v>
      </c>
      <c r="J13" s="13">
        <f t="shared" si="1"/>
        <v>0.16</v>
      </c>
      <c r="L13" s="14">
        <f>D13*$M$11</f>
        <v>3.2</v>
      </c>
      <c r="M13" s="14">
        <f>E13*$M$11</f>
        <v>4</v>
      </c>
      <c r="N13" s="14">
        <f>F13*$M$11</f>
        <v>6</v>
      </c>
      <c r="O13" s="14">
        <f>G13*$M$11</f>
        <v>8</v>
      </c>
      <c r="P13" s="14">
        <f>H13*$M$11</f>
        <v>10</v>
      </c>
      <c r="Q13" s="14">
        <f>I13*$M$11</f>
        <v>12</v>
      </c>
      <c r="R13" s="14">
        <f>J13*$M$11</f>
        <v>16</v>
      </c>
      <c r="S13" s="15"/>
      <c r="T13" s="15"/>
    </row>
    <row r="14" spans="2:20" x14ac:dyDescent="0.3">
      <c r="B14" s="8"/>
      <c r="C14" s="6" t="s">
        <v>4</v>
      </c>
      <c r="D14" s="13">
        <f t="shared" ref="D14:J14" si="2">D$11*$D6*$D$8/1000000</f>
        <v>1.0666666666666666E-2</v>
      </c>
      <c r="E14" s="13">
        <f t="shared" si="2"/>
        <v>1.3333333333333332E-2</v>
      </c>
      <c r="F14" s="13">
        <f t="shared" si="2"/>
        <v>0.02</v>
      </c>
      <c r="G14" s="13">
        <f t="shared" si="2"/>
        <v>2.6666666666666665E-2</v>
      </c>
      <c r="H14" s="13">
        <f t="shared" si="2"/>
        <v>3.3333333333333326E-2</v>
      </c>
      <c r="I14" s="13">
        <f t="shared" si="2"/>
        <v>0.04</v>
      </c>
      <c r="J14" s="13">
        <f t="shared" si="2"/>
        <v>5.333333333333333E-2</v>
      </c>
      <c r="L14" s="14">
        <f>D14*$M$11</f>
        <v>1.0666666666666667</v>
      </c>
      <c r="M14" s="14">
        <f>E14*$M$11</f>
        <v>1.3333333333333333</v>
      </c>
      <c r="N14" s="14">
        <f>F14*$M$11</f>
        <v>2</v>
      </c>
      <c r="O14" s="14">
        <f>G14*$M$11</f>
        <v>2.6666666666666665</v>
      </c>
      <c r="P14" s="14">
        <f>H14*$M$11</f>
        <v>3.3333333333333326</v>
      </c>
      <c r="Q14" s="14">
        <f>I14*$M$11</f>
        <v>4</v>
      </c>
      <c r="R14" s="14">
        <f>J14*$M$11</f>
        <v>5.333333333333333</v>
      </c>
      <c r="S14" s="15"/>
      <c r="T14" s="15"/>
    </row>
    <row r="16" spans="2:20" x14ac:dyDescent="0.3">
      <c r="B16" s="3"/>
      <c r="D16" s="5" t="s">
        <v>21</v>
      </c>
      <c r="E16" s="5"/>
      <c r="F16" s="5"/>
      <c r="G16" s="5"/>
      <c r="H16" s="5"/>
      <c r="I16" s="5"/>
      <c r="J16" s="5"/>
      <c r="L16" s="16"/>
    </row>
    <row r="17" spans="2:18" x14ac:dyDescent="0.3">
      <c r="C17" s="6" t="s">
        <v>20</v>
      </c>
      <c r="D17" s="6">
        <v>30</v>
      </c>
      <c r="E17" s="6">
        <v>40</v>
      </c>
      <c r="F17" s="6">
        <v>50</v>
      </c>
      <c r="G17" s="6">
        <v>75</v>
      </c>
      <c r="H17" s="6">
        <v>100</v>
      </c>
      <c r="I17" s="6">
        <v>150</v>
      </c>
      <c r="J17" s="6">
        <v>200</v>
      </c>
      <c r="L17" s="12" t="s">
        <v>19</v>
      </c>
      <c r="M17" s="12">
        <v>100</v>
      </c>
      <c r="N17" s="12" t="s">
        <v>23</v>
      </c>
    </row>
    <row r="18" spans="2:18" x14ac:dyDescent="0.3">
      <c r="B18" s="8" t="s">
        <v>16</v>
      </c>
      <c r="C18" s="6" t="s">
        <v>0</v>
      </c>
      <c r="D18" s="13">
        <f>D$17*$E4*$D$8/1000000</f>
        <v>6.0000000000000002E-5</v>
      </c>
      <c r="E18" s="13">
        <f t="shared" ref="E18:J18" si="3">E$17*$E4*$D$8/1000000</f>
        <v>8.0000000000000007E-5</v>
      </c>
      <c r="F18" s="13">
        <f t="shared" si="3"/>
        <v>1E-4</v>
      </c>
      <c r="G18" s="13">
        <f t="shared" si="3"/>
        <v>1.4999999999999999E-4</v>
      </c>
      <c r="H18" s="13">
        <f t="shared" si="3"/>
        <v>2.0000000000000001E-4</v>
      </c>
      <c r="I18" s="13">
        <f t="shared" si="3"/>
        <v>2.9999999999999997E-4</v>
      </c>
      <c r="J18" s="13">
        <f t="shared" si="3"/>
        <v>4.0000000000000002E-4</v>
      </c>
      <c r="L18" s="14">
        <f>D18*$M$17</f>
        <v>6.0000000000000001E-3</v>
      </c>
      <c r="M18" s="14">
        <f t="shared" ref="M18:R18" si="4">E18*$M$17</f>
        <v>8.0000000000000002E-3</v>
      </c>
      <c r="N18" s="14">
        <f t="shared" si="4"/>
        <v>0.01</v>
      </c>
      <c r="O18" s="14">
        <f t="shared" si="4"/>
        <v>1.4999999999999999E-2</v>
      </c>
      <c r="P18" s="14">
        <f t="shared" si="4"/>
        <v>0.02</v>
      </c>
      <c r="Q18" s="14">
        <f t="shared" si="4"/>
        <v>0.03</v>
      </c>
      <c r="R18" s="14">
        <f t="shared" si="4"/>
        <v>0.04</v>
      </c>
    </row>
    <row r="19" spans="2:18" x14ac:dyDescent="0.3">
      <c r="B19" s="8"/>
      <c r="C19" s="6" t="s">
        <v>3</v>
      </c>
      <c r="D19" s="13">
        <f t="shared" ref="D19:J20" si="5">D$17*$E5*$D$8/1000000</f>
        <v>2.3999999999999998E-3</v>
      </c>
      <c r="E19" s="13">
        <f t="shared" si="5"/>
        <v>3.2000000000000002E-3</v>
      </c>
      <c r="F19" s="13">
        <f t="shared" si="5"/>
        <v>4.0000000000000001E-3</v>
      </c>
      <c r="G19" s="13">
        <f t="shared" si="5"/>
        <v>6.0000000000000001E-3</v>
      </c>
      <c r="H19" s="13">
        <f t="shared" si="5"/>
        <v>8.0000000000000002E-3</v>
      </c>
      <c r="I19" s="13">
        <f t="shared" si="5"/>
        <v>1.2E-2</v>
      </c>
      <c r="J19" s="13">
        <f t="shared" si="5"/>
        <v>1.6E-2</v>
      </c>
      <c r="L19" s="14">
        <f t="shared" ref="L19:L20" si="6">D19*$M$17</f>
        <v>0.24</v>
      </c>
      <c r="M19" s="14">
        <f t="shared" ref="M19:M20" si="7">E19*$M$17</f>
        <v>0.32</v>
      </c>
      <c r="N19" s="14">
        <f t="shared" ref="N19:N20" si="8">F19*$M$17</f>
        <v>0.4</v>
      </c>
      <c r="O19" s="14">
        <f t="shared" ref="O19:O20" si="9">G19*$M$17</f>
        <v>0.6</v>
      </c>
      <c r="P19" s="14">
        <f t="shared" ref="P19:P20" si="10">H19*$M$17</f>
        <v>0.8</v>
      </c>
      <c r="Q19" s="14">
        <f t="shared" ref="Q19:Q20" si="11">I19*$M$17</f>
        <v>1.2</v>
      </c>
      <c r="R19" s="14">
        <f t="shared" ref="R19:R20" si="12">J19*$M$17</f>
        <v>1.6</v>
      </c>
    </row>
    <row r="20" spans="2:18" x14ac:dyDescent="0.3">
      <c r="B20" s="8"/>
      <c r="C20" s="6" t="s">
        <v>4</v>
      </c>
      <c r="D20" s="13">
        <f t="shared" si="5"/>
        <v>1.1999999999999999E-3</v>
      </c>
      <c r="E20" s="13">
        <f t="shared" si="5"/>
        <v>1.6000000000000001E-3</v>
      </c>
      <c r="F20" s="13">
        <f t="shared" si="5"/>
        <v>2E-3</v>
      </c>
      <c r="G20" s="13">
        <f t="shared" si="5"/>
        <v>3.0000000000000001E-3</v>
      </c>
      <c r="H20" s="13">
        <f t="shared" si="5"/>
        <v>4.0000000000000001E-3</v>
      </c>
      <c r="I20" s="13">
        <f t="shared" si="5"/>
        <v>6.0000000000000001E-3</v>
      </c>
      <c r="J20" s="13">
        <f t="shared" si="5"/>
        <v>8.0000000000000002E-3</v>
      </c>
      <c r="L20" s="14">
        <f t="shared" si="6"/>
        <v>0.12</v>
      </c>
      <c r="M20" s="14">
        <f t="shared" si="7"/>
        <v>0.16</v>
      </c>
      <c r="N20" s="14">
        <f t="shared" si="8"/>
        <v>0.2</v>
      </c>
      <c r="O20" s="14">
        <f t="shared" si="9"/>
        <v>0.3</v>
      </c>
      <c r="P20" s="14">
        <f t="shared" si="10"/>
        <v>0.4</v>
      </c>
      <c r="Q20" s="14">
        <f t="shared" si="11"/>
        <v>0.6</v>
      </c>
      <c r="R20" s="14">
        <f t="shared" si="12"/>
        <v>0.8</v>
      </c>
    </row>
    <row r="23" spans="2:18" x14ac:dyDescent="0.3">
      <c r="C23" s="4" t="s">
        <v>31</v>
      </c>
      <c r="D23" s="4" t="s">
        <v>32</v>
      </c>
      <c r="K23" s="19" t="s">
        <v>30</v>
      </c>
      <c r="L23" s="19"/>
    </row>
    <row r="24" spans="2:18" x14ac:dyDescent="0.3">
      <c r="D24" s="4" t="s">
        <v>33</v>
      </c>
      <c r="K24" s="1" t="s">
        <v>38</v>
      </c>
      <c r="L24" s="1">
        <v>5</v>
      </c>
    </row>
    <row r="25" spans="2:18" x14ac:dyDescent="0.3">
      <c r="D25" s="4" t="s">
        <v>34</v>
      </c>
      <c r="K25" s="1" t="s">
        <v>29</v>
      </c>
      <c r="L25" s="1">
        <v>1500</v>
      </c>
    </row>
    <row r="26" spans="2:18" x14ac:dyDescent="0.3">
      <c r="D26" s="4" t="s">
        <v>35</v>
      </c>
      <c r="K26" s="1" t="s">
        <v>25</v>
      </c>
      <c r="L26" s="2" t="str">
        <f>C4</f>
        <v>gpt-3.5-turbo-0125</v>
      </c>
    </row>
    <row r="27" spans="2:18" x14ac:dyDescent="0.3">
      <c r="D27" s="4" t="s">
        <v>36</v>
      </c>
      <c r="K27" s="1" t="s">
        <v>26</v>
      </c>
      <c r="L27" s="1">
        <v>50</v>
      </c>
    </row>
    <row r="28" spans="2:18" x14ac:dyDescent="0.3">
      <c r="D28" s="4" t="s">
        <v>37</v>
      </c>
      <c r="K28" s="1" t="s">
        <v>28</v>
      </c>
      <c r="L28" s="1">
        <v>1.2</v>
      </c>
    </row>
    <row r="29" spans="2:18" ht="15" thickBot="1" x14ac:dyDescent="0.35">
      <c r="K29" s="20"/>
      <c r="L29" s="20"/>
    </row>
    <row r="30" spans="2:18" ht="15" thickBot="1" x14ac:dyDescent="0.35">
      <c r="K30" s="17" t="s">
        <v>27</v>
      </c>
      <c r="L30" s="18">
        <f>L24*31*L28*(L25*VLOOKUP(L26,C4:E6,2,FALSE)+L25*VLOOKUP(L26,C4:E6,3,FALSE)*L27)*D8/1000000</f>
        <v>28.085999999999999</v>
      </c>
    </row>
  </sheetData>
  <mergeCells count="8">
    <mergeCell ref="B18:B20"/>
    <mergeCell ref="K23:L23"/>
    <mergeCell ref="D2:E2"/>
    <mergeCell ref="F4:J4"/>
    <mergeCell ref="D10:J10"/>
    <mergeCell ref="B4:B6"/>
    <mergeCell ref="B12:B14"/>
    <mergeCell ref="D16:J16"/>
  </mergeCells>
  <hyperlinks>
    <hyperlink ref="B2" r:id="rId1" xr:uid="{DA662C05-747B-4F01-9F44-03F25E6B1938}"/>
    <hyperlink ref="B10" r:id="rId2" location=":~:text=Your%20audience%20will%20appreciate%20this,words%20for%20an%20online%20blog." xr:uid="{F6AE279A-609C-46FC-9A4E-172D6B4A5BF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Anderson - De Waal</dc:creator>
  <cp:lastModifiedBy>Caleb Anderson - De Waal</cp:lastModifiedBy>
  <dcterms:created xsi:type="dcterms:W3CDTF">2024-03-28T08:10:28Z</dcterms:created>
  <dcterms:modified xsi:type="dcterms:W3CDTF">2024-03-28T09:10:22Z</dcterms:modified>
</cp:coreProperties>
</file>